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K. ESTADO DE CUENTAS DE SUPLIDORES\2023\9.- SEPTIEMBRE\"/>
    </mc:Choice>
  </mc:AlternateContent>
  <xr:revisionPtr revIDLastSave="0" documentId="13_ncr:1_{43472027-CE4D-4554-9408-75D3751A66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<sst xmlns="http://schemas.openxmlformats.org/spreadsheetml/2006/main" count="849" uniqueCount="279">
  <si>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</si>
  <si>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</si>
  <si>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</si>
  <si>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</si>
  <si>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</si>
  <si>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</si>
  <si>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</si>
  <si>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</si>
  <si>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</si>
  <si>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</si>
  <si>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</si>
  <si>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</si>
  <si>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</si>
  <si>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</si>
  <si>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</si>
  <si>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</si>
  <si>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</si>
  <si>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</si>
  <si>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</si>
  <si>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</si>
  <si>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</si>
  <si>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</si>
  <si>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</si>
  <si>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</si>
  <si>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</si>
  <si>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</si>
  <si>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</si>
  <si>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</si>
  <si>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</si>
  <si>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</si>
  <si>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</si>
  <si>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</si>
  <si>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</si>
  <si>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</si>
  <si>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</si>
  <si>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</si>
  <si>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</si>
  <si>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</si>
  <si>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</si>
  <si>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</si>
  <si>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</si>
  <si>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</si>
  <si>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</si>
  <si>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</si>
  <si>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</si>
  <si>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</si>
  <si>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</si>
  <si>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</si>
  <si>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</si>
  <si>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</si>
  <si>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</si>
  <si>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</si>
  <si>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</si>
  <si>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</si>
  <si>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</si>
  <si>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</si>
  <si>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</si>
  <si>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</si>
  <si>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</si>
  <si>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</si>
  <si>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</si>
  <si>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</si>
  <si>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</si>
  <si>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</si>
  <si>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</si>
  <si>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</si>
  <si>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</si>
  <si>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</si>
  <si>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</si>
  <si>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</si>
  <si>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</si>
  <si>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</si>
  <si>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</si>
  <si>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</si>
  <si>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</si>
  <si>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</si>
  <si>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</si>
  <si>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</si>
  <si>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</si>
  <si>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</si>
  <si>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</si>
  <si>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</si>
  <si>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</si>
  <si>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</si>
  <si>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</si>
  <si>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</si>
  <si>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</si>
  <si>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</si>
  <si>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</si>
  <si>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</si>
  <si>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</si>
  <si>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</si>
  <si>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</si>
  <si>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</si>
  <si>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</si>
  <si>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</si>
  <si>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</si>
  <si>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</si>
  <si>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</si>
  <si>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</si>
  <si>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</si>
  <si>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</si>
  <si>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</si>
  <si>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</si>
  <si>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</si>
  <si>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</si>
  <si>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</si>
  <si>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</si>
  <si>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</si>
  <si>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</si>
  <si>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</si>
  <si>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</si>
  <si>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</si>
  <si>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</si>
  <si>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</si>
  <si>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</si>
  <si>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</si>
  <si>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</si>
  <si>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</si>
  <si>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</si>
  <si>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</si>
  <si>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</si>
  <si>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</si>
  <si>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</si>
  <si>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</si>
  <si>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</si>
  <si>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</si>
  <si>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</si>
  <si>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</si>
  <si>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</si>
  <si>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</si>
  <si>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</si>
  <si>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</si>
  <si>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</si>
  <si>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</si>
  <si>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</si>
  <si>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</si>
  <si>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</si>
  <si>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</si>
  <si>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</si>
  <si>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</si>
  <si>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</si>
  <si>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</si>
  <si>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</si>
  <si>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</si>
  <si>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</si>
  <si>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</si>
  <si>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</si>
  <si>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</si>
  <si>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</si>
  <si>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</si>
  <si>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</si>
  <si>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</si>
  <si>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</si>
  <si>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</si>
  <si>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</si>
  <si>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</si>
  <si>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</si>
  <si>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</si>
  <si>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</si>
  <si>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</si>
  <si>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</si>
  <si>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</si>
  <si>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</si>
  <si>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</si>
  <si>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</si>
  <si>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</si>
  <si>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</si>
  <si>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</si>
  <si>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</si>
  <si>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</si>
  <si>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</si>
  <si>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</si>
  <si>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</si>
  <si>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</si>
  <si>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</si>
  <si>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</si>
  <si>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</si>
  <si>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</si>
  <si>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</si>
  <si>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</si>
  <si>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</si>
  <si>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</si>
  <si>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</si>
  <si>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</si>
  <si>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</si>
  <si>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</si>
  <si>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</si>
  <si>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</si>
  <si>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</si>
  <si>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</si>
  <si>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</si>
  <si>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</si>
  <si>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</si>
  <si>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</si>
  <si>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</si>
  <si>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</si>
  <si>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</si>
  <si>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</si>
  <si>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</si>
  <si>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</si>
  <si>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</si>
  <si>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</si>
  <si>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</si>
  <si>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</si>
  <si>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</si>
  <si>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</si>
  <si>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</si>
  <si>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</si>
  <si>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</si>
  <si>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</si>
  <si>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</si>
  <si>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</si>
  <si>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</si>
  <si>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</si>
  <si>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</si>
  <si>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</si>
  <si>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</si>
  <si>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</si>
  <si>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</si>
  <si>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</si>
  <si>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</si>
  <si>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</si>
  <si>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</si>
  <si>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</si>
  <si>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</si>
  <si>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</si>
  <si>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</si>
  <si>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</si>
  <si>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</si>
  <si>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</si>
  <si>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</si>
  <si>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</si>
  <si>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</si>
  <si>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</si>
  <si>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</si>
  <si>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</si>
  <si>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</si>
  <si>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</si>
  <si>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</si>
  <si>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</si>
  <si>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</si>
  <si>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</si>
  <si>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</si>
  <si>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</si>
  <si>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</si>
  <si>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</si>
  <si>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</si>
  <si>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</si>
  <si>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</si>
  <si>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</si>
  <si>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</si>
  <si>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</si>
  <si>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</si>
  <si>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</si>
  <si>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</si>
  <si>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</si>
  <si>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</si>
  <si>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</si>
  <si>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</si>
  <si>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</si>
  <si>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</si>
  <si>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</si>
  <si>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</si>
  <si>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</si>
  <si>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</si>
  <si>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</si>
  <si>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</si>
  <si>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</si>
  <si>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</si>
  <si>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</si>
  <si>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</si>
  <si>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</si>
  <si>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</si>
  <si>
    <t>DESCRIPCION</t>
  </si>
  <si>
    <t>REPÚBLICA DOMINICANA</t>
  </si>
  <si>
    <t>DIRECCIÓN GENERAL FINANCIERA</t>
  </si>
  <si>
    <t>bebidas</t>
  </si>
  <si>
    <t>NO. 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</si>
</sst>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9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/>
    <xf numFmtId="14" fontId="0" fillId="0" borderId="5" xfId="0" applyNumberFormat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/>
    <xf numFmtId="43" fontId="2" fillId="0" borderId="7" xfId="0" applyNumberFormat="1" applyFont="1" applyBorder="1"/>
    <xf numFmtId="43" fontId="2" fillId="0" borderId="0" xfId="0" applyNumberFormat="1" applyFo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14" fontId="0" fillId="0" borderId="0" xfId="0" applyNumberFormat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14" fontId="9" fillId="0" borderId="5" xfId="0" applyNumberFormat="1" applyFont="1" applyBorder="1"/>
    <xf numFmtId="0" fontId="9" fillId="0" borderId="0" xfId="0" applyFont="1"/>
    <xf numFmtId="14" fontId="9" fillId="0" borderId="0" xfId="0" applyNumberFormat="1" applyFont="1"/>
    <xf numFmtId="43" fontId="8" fillId="0" borderId="0" xfId="1" applyFont="1" applyFill="1" applyBorder="1"/>
    <xf numFmtId="0" fontId="7" fillId="0" borderId="0" xfId="0" applyFont="1"/>
    <xf numFmtId="0" fontId="6" fillId="0" borderId="9" xfId="0" applyFont="1" applyBorder="1"/>
    <xf numFmtId="43" fontId="0" fillId="0" borderId="5" xfId="0" applyNumberFormat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Border="1"/>
    <xf numFmtId="0" fontId="8" fillId="0" borderId="0" xfId="0" applyFont="1"/>
    <xf numFmtId="43" fontId="2" fillId="0" borderId="11" xfId="1" applyFont="1" applyFill="1" applyBorder="1"/>
    <xf numFmtId="0" fontId="8" fillId="0" borderId="4" xfId="0" applyFont="1" applyBorder="1" applyAlignment="1">
      <alignment horizontal="center"/>
    </xf>
    <xf numFmtId="43" fontId="8" fillId="0" borderId="0" xfId="0" applyNumberFormat="1" applyFont="1"/>
    <xf numFmtId="0" fontId="0" fillId="0" borderId="0" xfId="0" applyAlignment="1">
      <alignment horizontal="center"/>
    </xf>
    <xf numFmtId="0" fontId="8" fillId="0" borderId="4" xfId="0" applyFont="1" applyBorder="1"/>
    <xf numFmtId="4" fontId="10" fillId="0" borderId="5" xfId="2" applyNumberFormat="1" applyBorder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43" fontId="2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2" fillId="0" borderId="0" xfId="0" applyFont="1"/>
    <xf numFmtId="0" fontId="8" fillId="0" borderId="9" xfId="0" applyFont="1" applyBorder="1" applyAlignment="1">
      <alignment horizontal="center"/>
    </xf>
    <xf numFmtId="43" fontId="14" fillId="0" borderId="0" xfId="4" applyFont="1" applyFill="1" applyBorder="1" applyAlignment="1">
      <alignment horizontal="left"/>
    </xf>
    <xf numFmtId="0" fontId="6" fillId="0" borderId="5" xfId="0" applyFont="1" applyBorder="1"/>
    <xf numFmtId="0" fontId="0" fillId="0" borderId="4" xfId="0" applyBorder="1"/>
    <xf numFmtId="0" fontId="6" fillId="0" borderId="6" xfId="0" applyFont="1" applyBorder="1" applyAlignment="1">
      <alignment horizontal="center"/>
    </xf>
    <xf numFmtId="43" fontId="0" fillId="0" borderId="0" xfId="1" applyFont="1" applyFill="1"/>
    <xf numFmtId="0" fontId="7" fillId="0" borderId="4" xfId="0" applyFont="1" applyBorder="1" applyAlignment="1">
      <alignment horizontal="center" wrapText="1"/>
    </xf>
    <xf numFmtId="14" fontId="10" fillId="0" borderId="5" xfId="2" applyNumberFormat="1" applyBorder="1" applyAlignment="1">
      <alignment horizontal="right"/>
    </xf>
    <xf numFmtId="0" fontId="15" fillId="0" borderId="9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15" fillId="0" borderId="0" xfId="2" applyFont="1" applyAlignment="1">
      <alignment horizontal="center"/>
    </xf>
    <xf numFmtId="14" fontId="10" fillId="0" borderId="0" xfId="2" applyNumberFormat="1" applyAlignment="1">
      <alignment horizontal="right"/>
    </xf>
    <xf numFmtId="4" fontId="15" fillId="0" borderId="7" xfId="2" applyNumberFormat="1" applyFont="1" applyBorder="1" applyAlignment="1">
      <alignment horizontal="right"/>
    </xf>
    <xf numFmtId="4" fontId="15" fillId="0" borderId="0" xfId="2" applyNumberFormat="1" applyFont="1" applyAlignment="1">
      <alignment horizontal="right"/>
    </xf>
    <xf numFmtId="4" fontId="2" fillId="0" borderId="7" xfId="0" applyNumberFormat="1" applyFont="1" applyBorder="1"/>
    <xf numFmtId="43" fontId="2" fillId="0" borderId="5" xfId="1" applyFont="1" applyFill="1" applyBorder="1"/>
    <xf numFmtId="0" fontId="16" fillId="0" borderId="0" xfId="0" applyFont="1"/>
    <xf numFmtId="0" fontId="9" fillId="0" borderId="0" xfId="0" applyFont="1" applyAlignment="1">
      <alignment horizontal="center"/>
    </xf>
    <xf numFmtId="0" fontId="10" fillId="0" borderId="0" xfId="2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43" fontId="0" fillId="0" borderId="0" xfId="1" applyFont="1"/>
    <xf numFmtId="43" fontId="1" fillId="0" borderId="5" xfId="1" applyFont="1" applyBorder="1"/>
    <xf numFmtId="0" fontId="7" fillId="0" borderId="5" xfId="0" applyFont="1" applyBorder="1" applyAlignment="1">
      <alignment horizontal="center" wrapText="1"/>
    </xf>
    <xf numFmtId="43" fontId="0" fillId="0" borderId="5" xfId="1" applyFont="1" applyBorder="1"/>
    <xf numFmtId="0" fontId="9" fillId="0" borderId="5" xfId="0" applyFont="1" applyBorder="1" applyAlignment="1">
      <alignment horizontal="center"/>
    </xf>
    <xf numFmtId="43" fontId="2" fillId="0" borderId="19" xfId="0" applyNumberFormat="1" applyFont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0" fontId="8" fillId="0" borderId="20" xfId="0" applyFont="1" applyBorder="1" applyAlignment="1">
      <alignment horizontal="center"/>
    </xf>
    <xf numFmtId="0" fontId="10" fillId="0" borderId="8" xfId="2" applyBorder="1" applyAlignment="1">
      <alignment horizontal="center"/>
    </xf>
    <xf numFmtId="43" fontId="8" fillId="0" borderId="7" xfId="0" applyNumberFormat="1" applyFont="1" applyBorder="1"/>
    <xf numFmtId="4" fontId="0" fillId="0" borderId="5" xfId="0" applyNumberFormat="1" applyBorder="1"/>
    <xf numFmtId="0" fontId="7" fillId="0" borderId="21" xfId="0" applyFont="1" applyBorder="1" applyAlignment="1">
      <alignment horizontal="center"/>
    </xf>
    <xf numFmtId="0" fontId="10" fillId="0" borderId="5" xfId="2" applyBorder="1" applyAlignment="1">
      <alignment horizontal="center"/>
    </xf>
    <xf numFmtId="49" fontId="0" fillId="0" borderId="5" xfId="0" applyNumberFormat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Border="1"/>
    <xf numFmtId="0" fontId="11" fillId="0" borderId="0" xfId="0" applyFont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0" xfId="3" applyFont="1" applyAlignment="1">
      <alignment horizontal="center"/>
    </xf>
    <xf numFmtId="43" fontId="1" fillId="0" borderId="2" xfId="1" applyFont="1" applyFill="1" applyBorder="1"/>
    <xf numFmtId="14" fontId="0" fillId="0" borderId="5" xfId="0" applyNumberFormat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Border="1" applyAlignment="1">
      <alignment horizont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0" fillId="0" borderId="6" xfId="0" applyNumberFormat="1" applyBorder="1"/>
    <xf numFmtId="43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" xfId="1" builtinId="3"/>
    <cellStyle name="Millares 3" xfId="4" xr:uid="{00000000-0005-0000-0000-000001000000}"/>
    <cellStyle name="Normal" xfId="0" builtinId="0"/>
    <cellStyle name="Normal 10" xfId="2" xr:uid="{00000000-0005-0000-0000-000003000000}"/>
    <cellStyle name="Normal 4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47626</xdr:rowOff>
    </xdr:from>
    <xdr:to>
      <xdr:col>3</xdr:col>
      <xdr:colOff>142875</xdr:colOff>
      <xdr:row>3</xdr:row>
      <xdr:rowOff>180976</xdr:rowOff>
    </xdr:to>
    <xdr:pic>
      <xdr:nvPicPr>
        <xdr:cNvPr id="3" name="Imagen 5" descr="Logo SEF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238126"/>
          <a:ext cx="17526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2"/>
  <sheetViews>
    <sheetView showGridLines="0" tabSelected="1" workbookViewId="0"/>
  </sheetViews>
  <sheetFormatPr baseColWidth="10" defaultRowHeight="14.4" x14ac:dyDescent="0.3"/>
  <cols>
    <col min="1" max="1" width="39" customWidth="1"/>
    <col min="2" max="2" width="34.33203125" customWidth="1"/>
    <col min="3" max="3" width="20.5546875" customWidth="1"/>
    <col min="4" max="4" width="11" customWidth="1"/>
    <col min="5" max="5" width="15" customWidth="1"/>
    <col min="6" max="6" width="13.6640625" customWidth="1"/>
    <col min="7" max="7" width="14.33203125" bestFit="1" customWidth="1"/>
    <col min="8" max="8" width="14.44140625" customWidth="1"/>
    <col min="9" max="9" width="10.5546875" customWidth="1"/>
  </cols>
  <sheetData>
    <row r="1" spans="1:9" x14ac:dyDescent="0.3">
      <c r="A1" s="1"/>
      <c r="B1" s="1"/>
      <c r="C1" s="1"/>
      <c r="D1" s="1"/>
      <c r="E1" s="1"/>
    </row>
    <row r="2" spans="1:9" x14ac:dyDescent="0.3">
      <c r="A2" s="1"/>
      <c r="B2" s="1"/>
      <c r="C2" s="1"/>
      <c r="D2" s="1"/>
      <c r="E2" s="1"/>
    </row>
    <row r="3" spans="1:9" x14ac:dyDescent="0.3">
      <c r="A3" s="1"/>
      <c r="B3" s="1"/>
      <c r="C3" s="1"/>
      <c r="D3" s="1"/>
    </row>
    <row r="4" spans="1:9" ht="26.4" x14ac:dyDescent="0.3">
      <c r="A4" s="133" t="s">
        <v>0</v>
      </c>
      <c r="B4" s="133"/>
      <c r="C4" s="133"/>
      <c r="D4" s="133"/>
      <c r="E4" s="133"/>
      <c r="F4" s="133"/>
      <c r="G4" s="133"/>
      <c r="H4" s="133"/>
      <c r="I4" s="133"/>
    </row>
    <row r="5" spans="1:9" ht="30" customHeight="1" x14ac:dyDescent="0.3">
      <c r="A5" s="132" t="s">
        <v>1</v>
      </c>
      <c r="B5" s="132"/>
      <c r="C5" s="132"/>
      <c r="D5" s="132"/>
      <c r="E5" s="132"/>
      <c r="F5" s="132"/>
      <c r="G5" s="132"/>
      <c r="H5" s="132"/>
      <c r="I5" s="132"/>
    </row>
    <row r="6" spans="1:9" x14ac:dyDescent="0.3">
      <c r="A6" s="1"/>
      <c r="B6" s="1"/>
      <c r="C6" s="1"/>
      <c r="D6" s="1"/>
      <c r="E6" s="1"/>
      <c r="I6" s="2">
        <v>45199</v>
      </c>
    </row>
    <row r="7" spans="1:9" ht="15.75" customHeight="1" thickBot="1" x14ac:dyDescent="0.35">
      <c r="A7" s="131" t="s">
        <v>2</v>
      </c>
      <c r="B7" s="131"/>
      <c r="C7" s="131"/>
      <c r="D7" s="131"/>
      <c r="E7" s="131"/>
      <c r="F7" s="131"/>
      <c r="G7" s="131"/>
      <c r="H7" s="131"/>
      <c r="I7" s="131"/>
    </row>
    <row r="8" spans="1:9" ht="29.4" thickBot="1" x14ac:dyDescent="0.35">
      <c r="A8" s="103" t="s">
        <v>163</v>
      </c>
      <c r="B8" s="104" t="s">
        <v>158</v>
      </c>
      <c r="C8" s="104" t="s">
        <v>3</v>
      </c>
      <c r="D8" s="104" t="s">
        <v>4</v>
      </c>
      <c r="E8" s="104" t="s">
        <v>5</v>
      </c>
      <c r="F8" s="105" t="s">
        <v>159</v>
      </c>
      <c r="G8" s="105" t="s">
        <v>160</v>
      </c>
      <c r="H8" s="105" t="s">
        <v>161</v>
      </c>
      <c r="I8" s="106" t="s">
        <v>162</v>
      </c>
    </row>
    <row r="9" spans="1:9" x14ac:dyDescent="0.3">
      <c r="A9" s="3"/>
      <c r="B9" s="3"/>
      <c r="C9" s="3"/>
      <c r="D9" s="3"/>
      <c r="E9" s="3"/>
    </row>
    <row r="10" spans="1:9" x14ac:dyDescent="0.3">
      <c r="A10" s="134" t="s">
        <v>6</v>
      </c>
      <c r="B10" s="118" t="s">
        <v>171</v>
      </c>
      <c r="C10" s="18">
        <v>558</v>
      </c>
      <c r="D10" s="6">
        <v>37008</v>
      </c>
      <c r="E10" s="7">
        <v>104645.49</v>
      </c>
      <c r="F10" s="6">
        <v>37256</v>
      </c>
      <c r="G10" s="78">
        <v>0</v>
      </c>
      <c r="H10" s="7">
        <v>104645.49</v>
      </c>
      <c r="I10" s="5" t="s">
        <v>165</v>
      </c>
    </row>
    <row r="11" spans="1:9" x14ac:dyDescent="0.3">
      <c r="A11" s="135"/>
      <c r="B11" s="118" t="s">
        <v>171</v>
      </c>
      <c r="C11" s="18">
        <v>1292</v>
      </c>
      <c r="D11" s="6">
        <v>37137</v>
      </c>
      <c r="E11" s="7">
        <v>35452.449999999997</v>
      </c>
      <c r="F11" s="82" t="s">
        <v>172</v>
      </c>
      <c r="G11" s="78">
        <v>0</v>
      </c>
      <c r="H11" s="7">
        <v>35452.449999999997</v>
      </c>
      <c r="I11" s="5" t="s">
        <v>165</v>
      </c>
    </row>
    <row r="12" spans="1:9" ht="15" thickBot="1" x14ac:dyDescent="0.35">
      <c r="A12" s="9"/>
      <c r="B12" s="9"/>
      <c r="C12" s="43"/>
      <c r="E12" s="10">
        <f>SUM(E10:E11)</f>
        <v>140097.94</v>
      </c>
    </row>
    <row r="13" spans="1:9" x14ac:dyDescent="0.3">
      <c r="A13" s="9"/>
      <c r="B13" s="9"/>
      <c r="C13" s="43"/>
      <c r="E13" s="11"/>
    </row>
    <row r="14" spans="1:9" x14ac:dyDescent="0.3">
      <c r="A14" s="12"/>
      <c r="B14" s="12"/>
      <c r="C14" s="43"/>
    </row>
    <row r="15" spans="1:9" x14ac:dyDescent="0.3">
      <c r="A15" s="134" t="s">
        <v>7</v>
      </c>
      <c r="B15" s="49" t="s">
        <v>178</v>
      </c>
      <c r="C15" s="18">
        <v>853</v>
      </c>
      <c r="D15" s="6">
        <v>37048</v>
      </c>
      <c r="E15" s="7">
        <v>26880</v>
      </c>
      <c r="F15" s="6">
        <v>37621</v>
      </c>
      <c r="G15" s="78">
        <v>0</v>
      </c>
      <c r="H15" s="7">
        <v>26880</v>
      </c>
      <c r="I15" s="5" t="s">
        <v>167</v>
      </c>
    </row>
    <row r="16" spans="1:9" x14ac:dyDescent="0.3">
      <c r="A16" s="136"/>
      <c r="B16" s="49" t="s">
        <v>178</v>
      </c>
      <c r="C16" s="18">
        <v>2190</v>
      </c>
      <c r="D16" s="6">
        <v>37309</v>
      </c>
      <c r="E16" s="7">
        <v>120960</v>
      </c>
      <c r="F16" s="6">
        <v>37621</v>
      </c>
      <c r="G16" s="78">
        <v>0</v>
      </c>
      <c r="H16" s="7">
        <v>120960</v>
      </c>
      <c r="I16" s="5" t="s">
        <v>167</v>
      </c>
    </row>
    <row r="17" spans="1:9" x14ac:dyDescent="0.3">
      <c r="A17" s="136"/>
      <c r="B17" s="49" t="s">
        <v>178</v>
      </c>
      <c r="C17" s="18">
        <v>2517</v>
      </c>
      <c r="D17" s="6">
        <v>37371</v>
      </c>
      <c r="E17" s="16">
        <v>28000</v>
      </c>
      <c r="F17" s="6">
        <v>37621</v>
      </c>
      <c r="G17" s="78">
        <v>0</v>
      </c>
      <c r="H17" s="16">
        <v>28000</v>
      </c>
      <c r="I17" s="5" t="s">
        <v>167</v>
      </c>
    </row>
    <row r="18" spans="1:9" x14ac:dyDescent="0.3">
      <c r="A18" s="135"/>
      <c r="B18" s="49" t="s">
        <v>178</v>
      </c>
      <c r="C18" s="18">
        <v>2519</v>
      </c>
      <c r="D18" s="6">
        <v>37371</v>
      </c>
      <c r="E18" s="7">
        <v>28000</v>
      </c>
      <c r="F18" s="6">
        <v>37621</v>
      </c>
      <c r="G18" s="78">
        <v>0</v>
      </c>
      <c r="H18" s="7">
        <v>28000</v>
      </c>
      <c r="I18" s="5" t="s">
        <v>167</v>
      </c>
    </row>
    <row r="19" spans="1:9" ht="15" thickBot="1" x14ac:dyDescent="0.35">
      <c r="A19" s="9"/>
      <c r="B19" s="9"/>
      <c r="C19" s="43"/>
      <c r="E19" s="10">
        <f>SUM(E15:E18)</f>
        <v>203840</v>
      </c>
    </row>
    <row r="20" spans="1:9" x14ac:dyDescent="0.3">
      <c r="A20" s="9"/>
      <c r="B20" s="9"/>
      <c r="C20" s="43"/>
      <c r="E20" s="11"/>
    </row>
    <row r="21" spans="1:9" x14ac:dyDescent="0.3">
      <c r="B21" s="12"/>
      <c r="C21" s="43"/>
    </row>
    <row r="22" spans="1:9" x14ac:dyDescent="0.3">
      <c r="A22" s="107" t="s">
        <v>8</v>
      </c>
      <c r="B22" s="18" t="s">
        <v>177</v>
      </c>
      <c r="C22" s="18">
        <v>16998</v>
      </c>
      <c r="D22" s="6">
        <v>36976</v>
      </c>
      <c r="E22" s="16">
        <v>34000</v>
      </c>
      <c r="F22" s="6">
        <v>37256</v>
      </c>
      <c r="G22" s="76">
        <v>0</v>
      </c>
      <c r="H22" s="16">
        <v>34000</v>
      </c>
      <c r="I22" s="5" t="s">
        <v>167</v>
      </c>
    </row>
    <row r="23" spans="1:9" x14ac:dyDescent="0.3">
      <c r="A23" s="9"/>
      <c r="B23" s="9"/>
      <c r="C23" s="43"/>
    </row>
    <row r="24" spans="1:9" x14ac:dyDescent="0.3">
      <c r="C24" s="43"/>
    </row>
    <row r="25" spans="1:9" x14ac:dyDescent="0.3">
      <c r="A25" s="19"/>
      <c r="B25" s="81" t="s">
        <v>173</v>
      </c>
      <c r="C25" s="18">
        <v>7266</v>
      </c>
      <c r="D25" s="6">
        <v>37025</v>
      </c>
      <c r="E25" s="7">
        <v>19992</v>
      </c>
      <c r="F25" s="6">
        <v>37621</v>
      </c>
      <c r="G25" s="78">
        <v>0</v>
      </c>
      <c r="H25" s="7">
        <v>19992</v>
      </c>
      <c r="I25" s="5" t="s">
        <v>165</v>
      </c>
    </row>
    <row r="26" spans="1:9" x14ac:dyDescent="0.3">
      <c r="A26" s="14" t="s">
        <v>9</v>
      </c>
      <c r="B26" s="81" t="s">
        <v>173</v>
      </c>
      <c r="C26" s="18">
        <v>7265</v>
      </c>
      <c r="D26" s="6">
        <v>37025</v>
      </c>
      <c r="E26" s="7">
        <v>9432.7999999999993</v>
      </c>
      <c r="F26" s="6">
        <v>37621</v>
      </c>
      <c r="G26" s="78">
        <v>0</v>
      </c>
      <c r="H26" s="7">
        <v>9432.7999999999993</v>
      </c>
      <c r="I26" s="5" t="s">
        <v>165</v>
      </c>
    </row>
    <row r="27" spans="1:9" x14ac:dyDescent="0.3">
      <c r="A27" s="15"/>
      <c r="B27" s="81" t="s">
        <v>173</v>
      </c>
      <c r="C27" s="18">
        <v>7270</v>
      </c>
      <c r="D27" s="6">
        <v>37026</v>
      </c>
      <c r="E27" s="7">
        <v>14960.96</v>
      </c>
      <c r="F27" s="6">
        <v>37621</v>
      </c>
      <c r="G27" s="78">
        <v>0</v>
      </c>
      <c r="H27" s="7">
        <v>14960.96</v>
      </c>
      <c r="I27" s="5" t="s">
        <v>165</v>
      </c>
    </row>
    <row r="28" spans="1:9" x14ac:dyDescent="0.3">
      <c r="A28" s="17"/>
      <c r="B28" s="81" t="s">
        <v>173</v>
      </c>
      <c r="C28" s="18">
        <v>7271</v>
      </c>
      <c r="D28" s="6">
        <v>37026</v>
      </c>
      <c r="E28" s="7">
        <v>13328</v>
      </c>
      <c r="F28" s="6">
        <v>37621</v>
      </c>
      <c r="G28" s="78">
        <v>0</v>
      </c>
      <c r="H28" s="7">
        <v>13328</v>
      </c>
      <c r="I28" s="5" t="s">
        <v>165</v>
      </c>
    </row>
    <row r="29" spans="1:9" ht="15" thickBot="1" x14ac:dyDescent="0.35">
      <c r="A29" s="9"/>
      <c r="B29" s="9"/>
      <c r="C29" s="43"/>
      <c r="E29" s="10">
        <f>SUM(E25:E28)</f>
        <v>57713.759999999995</v>
      </c>
    </row>
    <row r="30" spans="1:9" x14ac:dyDescent="0.3">
      <c r="A30" s="9"/>
      <c r="B30" s="9"/>
      <c r="C30" s="43"/>
      <c r="E30" s="11"/>
    </row>
    <row r="31" spans="1:9" x14ac:dyDescent="0.3">
      <c r="C31" s="43"/>
    </row>
    <row r="32" spans="1:9" x14ac:dyDescent="0.3">
      <c r="A32" s="13"/>
      <c r="B32" s="49" t="s">
        <v>174</v>
      </c>
      <c r="C32" s="18">
        <v>14543</v>
      </c>
      <c r="D32" s="6">
        <v>38009</v>
      </c>
      <c r="E32" s="7">
        <v>52278.8</v>
      </c>
      <c r="F32" s="6">
        <v>38352</v>
      </c>
      <c r="G32" s="78">
        <v>0</v>
      </c>
      <c r="H32" s="7">
        <v>52278.8</v>
      </c>
      <c r="I32" s="5" t="s">
        <v>167</v>
      </c>
    </row>
    <row r="33" spans="1:9" x14ac:dyDescent="0.3">
      <c r="A33" s="15"/>
      <c r="B33" s="49" t="s">
        <v>174</v>
      </c>
      <c r="C33" s="18">
        <v>14542</v>
      </c>
      <c r="D33" s="6">
        <v>38009</v>
      </c>
      <c r="E33" s="7">
        <v>21547.24</v>
      </c>
      <c r="F33" s="6">
        <v>38352</v>
      </c>
      <c r="G33" s="78">
        <v>0</v>
      </c>
      <c r="H33" s="7">
        <v>21547.24</v>
      </c>
      <c r="I33" s="5" t="s">
        <v>167</v>
      </c>
    </row>
    <row r="34" spans="1:9" x14ac:dyDescent="0.3">
      <c r="A34" s="14" t="s">
        <v>10</v>
      </c>
      <c r="B34" s="49" t="s">
        <v>174</v>
      </c>
      <c r="C34" s="18">
        <v>14544</v>
      </c>
      <c r="D34" s="6">
        <v>38009</v>
      </c>
      <c r="E34" s="7">
        <v>20146.560000000001</v>
      </c>
      <c r="F34" s="6">
        <v>38352</v>
      </c>
      <c r="G34" s="78">
        <v>0</v>
      </c>
      <c r="H34" s="7">
        <v>20146.560000000001</v>
      </c>
      <c r="I34" s="5" t="s">
        <v>167</v>
      </c>
    </row>
    <row r="35" spans="1:9" x14ac:dyDescent="0.3">
      <c r="A35" s="15"/>
      <c r="B35" s="49" t="s">
        <v>174</v>
      </c>
      <c r="C35" s="18">
        <v>14562</v>
      </c>
      <c r="D35" s="6">
        <v>38031</v>
      </c>
      <c r="E35" s="7">
        <v>20146.560000000001</v>
      </c>
      <c r="F35" s="6">
        <v>38352</v>
      </c>
      <c r="G35" s="78">
        <v>0</v>
      </c>
      <c r="H35" s="7">
        <v>20146.560000000001</v>
      </c>
      <c r="I35" s="5" t="s">
        <v>167</v>
      </c>
    </row>
    <row r="36" spans="1:9" x14ac:dyDescent="0.3">
      <c r="A36" s="17"/>
      <c r="B36" s="49" t="s">
        <v>174</v>
      </c>
      <c r="C36" s="18">
        <v>14561</v>
      </c>
      <c r="D36" s="6">
        <v>38031</v>
      </c>
      <c r="E36" s="7">
        <v>40202.959999999999</v>
      </c>
      <c r="F36" s="6">
        <v>38352</v>
      </c>
      <c r="G36" s="78">
        <v>0</v>
      </c>
      <c r="H36" s="7">
        <v>40202.959999999999</v>
      </c>
      <c r="I36" s="5" t="s">
        <v>167</v>
      </c>
    </row>
    <row r="37" spans="1:9" x14ac:dyDescent="0.3">
      <c r="A37" s="15"/>
      <c r="B37" s="49" t="s">
        <v>174</v>
      </c>
      <c r="C37" s="18">
        <v>14559</v>
      </c>
      <c r="D37" s="6">
        <v>38031</v>
      </c>
      <c r="E37" s="7">
        <v>35447.440000000002</v>
      </c>
      <c r="F37" s="6">
        <v>38352</v>
      </c>
      <c r="G37" s="78">
        <v>0</v>
      </c>
      <c r="H37" s="7">
        <v>35447.440000000002</v>
      </c>
      <c r="I37" s="5" t="s">
        <v>167</v>
      </c>
    </row>
    <row r="38" spans="1:9" x14ac:dyDescent="0.3">
      <c r="A38" s="14" t="s">
        <v>10</v>
      </c>
      <c r="B38" s="49" t="s">
        <v>174</v>
      </c>
      <c r="C38" s="18">
        <v>14557</v>
      </c>
      <c r="D38" s="6">
        <v>38031</v>
      </c>
      <c r="E38" s="7">
        <v>31406.47</v>
      </c>
      <c r="F38" s="6">
        <v>38352</v>
      </c>
      <c r="G38" s="78">
        <v>0</v>
      </c>
      <c r="H38" s="7">
        <v>31406.47</v>
      </c>
      <c r="I38" s="5" t="s">
        <v>167</v>
      </c>
    </row>
    <row r="39" spans="1:9" x14ac:dyDescent="0.3">
      <c r="A39" s="15"/>
      <c r="B39" s="49" t="s">
        <v>174</v>
      </c>
      <c r="C39" s="18">
        <v>14560</v>
      </c>
      <c r="D39" s="6">
        <v>38031</v>
      </c>
      <c r="E39" s="7">
        <v>18650.240000000002</v>
      </c>
      <c r="F39" s="6">
        <v>38352</v>
      </c>
      <c r="G39" s="78">
        <v>0</v>
      </c>
      <c r="H39" s="7">
        <v>18650.240000000002</v>
      </c>
      <c r="I39" s="5" t="s">
        <v>167</v>
      </c>
    </row>
    <row r="40" spans="1:9" x14ac:dyDescent="0.3">
      <c r="A40" s="15"/>
      <c r="B40" s="49" t="s">
        <v>174</v>
      </c>
      <c r="C40" s="18">
        <v>9945</v>
      </c>
      <c r="D40" s="6">
        <v>38055</v>
      </c>
      <c r="E40" s="7">
        <v>8624</v>
      </c>
      <c r="F40" s="6">
        <v>38352</v>
      </c>
      <c r="G40" s="78">
        <v>0</v>
      </c>
      <c r="H40" s="7">
        <v>8624</v>
      </c>
      <c r="I40" s="5" t="s">
        <v>167</v>
      </c>
    </row>
    <row r="41" spans="1:9" x14ac:dyDescent="0.3">
      <c r="A41" s="15"/>
      <c r="B41" s="49" t="s">
        <v>174</v>
      </c>
      <c r="C41" s="18">
        <v>4750</v>
      </c>
      <c r="D41" s="6">
        <v>38187</v>
      </c>
      <c r="E41" s="7">
        <v>6483.68</v>
      </c>
      <c r="F41" s="6">
        <v>38352</v>
      </c>
      <c r="G41" s="78">
        <v>0</v>
      </c>
      <c r="H41" s="7">
        <v>6483.68</v>
      </c>
      <c r="I41" s="5" t="s">
        <v>167</v>
      </c>
    </row>
    <row r="42" spans="1:9" x14ac:dyDescent="0.3">
      <c r="A42" s="15"/>
      <c r="B42" s="49" t="s">
        <v>174</v>
      </c>
      <c r="C42" s="18">
        <v>4751</v>
      </c>
      <c r="D42" s="6">
        <v>38187</v>
      </c>
      <c r="E42" s="7">
        <v>52880.800000000003</v>
      </c>
      <c r="F42" s="6">
        <v>38352</v>
      </c>
      <c r="G42" s="78">
        <v>0</v>
      </c>
      <c r="H42" s="7">
        <v>52880.800000000003</v>
      </c>
      <c r="I42" s="5" t="s">
        <v>167</v>
      </c>
    </row>
    <row r="43" spans="1:9" x14ac:dyDescent="0.3">
      <c r="A43" s="15"/>
      <c r="B43" s="49" t="s">
        <v>174</v>
      </c>
      <c r="C43" s="18">
        <v>187</v>
      </c>
      <c r="D43" s="6">
        <v>38187</v>
      </c>
      <c r="E43" s="7">
        <v>87466.4</v>
      </c>
      <c r="F43" s="6">
        <v>38352</v>
      </c>
      <c r="G43" s="78">
        <v>0</v>
      </c>
      <c r="H43" s="7">
        <v>87466.4</v>
      </c>
      <c r="I43" s="5" t="s">
        <v>167</v>
      </c>
    </row>
    <row r="44" spans="1:9" x14ac:dyDescent="0.3">
      <c r="A44" s="15"/>
      <c r="B44" s="49" t="s">
        <v>174</v>
      </c>
      <c r="C44" s="18">
        <v>186</v>
      </c>
      <c r="D44" s="6">
        <v>38187</v>
      </c>
      <c r="E44" s="7">
        <v>14868</v>
      </c>
      <c r="F44" s="6">
        <v>38352</v>
      </c>
      <c r="G44" s="78">
        <v>0</v>
      </c>
      <c r="H44" s="7">
        <v>14868</v>
      </c>
      <c r="I44" s="5" t="s">
        <v>167</v>
      </c>
    </row>
    <row r="45" spans="1:9" x14ac:dyDescent="0.3">
      <c r="A45" s="17"/>
      <c r="B45" s="49" t="s">
        <v>174</v>
      </c>
      <c r="C45" s="18">
        <v>4779</v>
      </c>
      <c r="D45" s="6">
        <v>38205</v>
      </c>
      <c r="E45" s="7">
        <v>10584</v>
      </c>
      <c r="F45" s="6">
        <v>38352</v>
      </c>
      <c r="G45" s="78">
        <v>0</v>
      </c>
      <c r="H45" s="7">
        <v>10584</v>
      </c>
      <c r="I45" s="5" t="s">
        <v>167</v>
      </c>
    </row>
    <row r="46" spans="1:9" ht="15" thickBot="1" x14ac:dyDescent="0.35">
      <c r="A46" s="9"/>
      <c r="B46" s="9"/>
      <c r="C46" s="43"/>
      <c r="E46" s="10">
        <f>SUM(E32:E45)</f>
        <v>420733.15</v>
      </c>
    </row>
    <row r="47" spans="1:9" x14ac:dyDescent="0.3">
      <c r="A47" s="9"/>
      <c r="B47" s="9"/>
      <c r="C47" s="43"/>
    </row>
    <row r="48" spans="1:9" ht="28.8" x14ac:dyDescent="0.3">
      <c r="A48" s="107" t="s">
        <v>11</v>
      </c>
      <c r="B48" s="77" t="s">
        <v>166</v>
      </c>
      <c r="C48" s="18">
        <v>12180</v>
      </c>
      <c r="D48" s="6">
        <v>37307</v>
      </c>
      <c r="E48" s="66">
        <v>365986.88</v>
      </c>
      <c r="F48" s="6">
        <v>44926</v>
      </c>
      <c r="G48" s="78">
        <v>265986.88</v>
      </c>
      <c r="H48" s="34">
        <f>+E48-G48</f>
        <v>100000</v>
      </c>
      <c r="I48" s="5" t="s">
        <v>167</v>
      </c>
    </row>
    <row r="49" spans="1:9" x14ac:dyDescent="0.3">
      <c r="A49" s="9"/>
      <c r="B49" s="9"/>
      <c r="C49" s="43"/>
    </row>
    <row r="50" spans="1:9" x14ac:dyDescent="0.3">
      <c r="A50" s="12"/>
      <c r="B50" s="12"/>
      <c r="C50" s="43"/>
    </row>
    <row r="51" spans="1:9" x14ac:dyDescent="0.3">
      <c r="A51" s="20" t="s">
        <v>12</v>
      </c>
      <c r="B51" s="49" t="s">
        <v>176</v>
      </c>
      <c r="C51" s="18">
        <v>6778</v>
      </c>
      <c r="D51" s="6">
        <v>36934</v>
      </c>
      <c r="E51" s="16">
        <v>1387912.5</v>
      </c>
      <c r="F51" s="6">
        <v>37621</v>
      </c>
      <c r="G51" s="78">
        <v>0</v>
      </c>
      <c r="H51" s="16">
        <v>1387912.5</v>
      </c>
      <c r="I51" s="5" t="s">
        <v>167</v>
      </c>
    </row>
    <row r="52" spans="1:9" x14ac:dyDescent="0.3">
      <c r="A52" s="9"/>
      <c r="B52" s="9"/>
      <c r="C52" s="43"/>
      <c r="D52" s="21"/>
      <c r="E52" s="22"/>
    </row>
    <row r="53" spans="1:9" x14ac:dyDescent="0.3">
      <c r="A53" s="50"/>
      <c r="C53" s="43"/>
    </row>
    <row r="54" spans="1:9" x14ac:dyDescent="0.3">
      <c r="A54" s="4"/>
      <c r="B54" s="49" t="s">
        <v>175</v>
      </c>
      <c r="C54" s="18">
        <v>7831</v>
      </c>
      <c r="D54" s="6">
        <v>37162</v>
      </c>
      <c r="E54" s="5">
        <v>124426.56</v>
      </c>
      <c r="F54" s="6">
        <v>37256</v>
      </c>
      <c r="G54" s="78">
        <v>0</v>
      </c>
      <c r="H54" s="5">
        <v>124426.56</v>
      </c>
      <c r="I54" s="5" t="s">
        <v>167</v>
      </c>
    </row>
    <row r="55" spans="1:9" x14ac:dyDescent="0.3">
      <c r="A55" s="14" t="s">
        <v>13</v>
      </c>
      <c r="B55" s="49" t="s">
        <v>175</v>
      </c>
      <c r="C55" s="18">
        <v>7870</v>
      </c>
      <c r="D55" s="6">
        <v>37176</v>
      </c>
      <c r="E55" s="5">
        <v>66804.320000000007</v>
      </c>
      <c r="F55" s="6">
        <v>37256</v>
      </c>
      <c r="G55" s="78">
        <v>0</v>
      </c>
      <c r="H55" s="5">
        <v>66804.320000000007</v>
      </c>
      <c r="I55" s="5" t="s">
        <v>167</v>
      </c>
    </row>
    <row r="56" spans="1:9" x14ac:dyDescent="0.3">
      <c r="A56" s="55"/>
      <c r="B56" s="49" t="s">
        <v>175</v>
      </c>
      <c r="C56" s="18">
        <v>7899</v>
      </c>
      <c r="D56" s="6">
        <v>37190</v>
      </c>
      <c r="E56" s="5">
        <v>50122.73</v>
      </c>
      <c r="F56" s="6">
        <v>37256</v>
      </c>
      <c r="G56" s="78">
        <v>0</v>
      </c>
      <c r="H56" s="5">
        <v>50122.73</v>
      </c>
      <c r="I56" s="5" t="s">
        <v>167</v>
      </c>
    </row>
    <row r="57" spans="1:9" ht="15" thickBot="1" x14ac:dyDescent="0.35">
      <c r="A57" s="9"/>
      <c r="B57" s="9"/>
      <c r="C57" s="43"/>
      <c r="E57" s="23">
        <f>SUM(E54:E56)</f>
        <v>241353.61000000002</v>
      </c>
    </row>
    <row r="58" spans="1:9" x14ac:dyDescent="0.3">
      <c r="A58" s="50"/>
      <c r="C58" s="43"/>
    </row>
    <row r="59" spans="1:9" x14ac:dyDescent="0.3">
      <c r="A59" s="112"/>
      <c r="B59" s="111" t="s">
        <v>170</v>
      </c>
      <c r="C59" s="18">
        <v>2114</v>
      </c>
      <c r="D59" s="6">
        <v>37292</v>
      </c>
      <c r="E59" s="7">
        <v>2000</v>
      </c>
      <c r="F59" s="6">
        <v>37621</v>
      </c>
      <c r="G59" s="78">
        <v>0</v>
      </c>
      <c r="H59" s="7">
        <v>2000</v>
      </c>
      <c r="I59" s="5" t="s">
        <v>165</v>
      </c>
    </row>
    <row r="60" spans="1:9" x14ac:dyDescent="0.3">
      <c r="A60" s="113"/>
      <c r="B60" s="111" t="s">
        <v>170</v>
      </c>
      <c r="C60" s="18">
        <v>2179</v>
      </c>
      <c r="D60" s="6">
        <v>37306</v>
      </c>
      <c r="E60" s="7">
        <v>2000</v>
      </c>
      <c r="F60" s="6">
        <v>37621</v>
      </c>
      <c r="G60" s="78">
        <v>0</v>
      </c>
      <c r="H60" s="7">
        <v>2000</v>
      </c>
      <c r="I60" s="5" t="s">
        <v>165</v>
      </c>
    </row>
    <row r="61" spans="1:9" x14ac:dyDescent="0.3">
      <c r="A61" s="14"/>
      <c r="B61" s="111" t="s">
        <v>170</v>
      </c>
      <c r="C61" s="18">
        <v>2395</v>
      </c>
      <c r="D61" s="6">
        <v>37342</v>
      </c>
      <c r="E61" s="7">
        <v>2000</v>
      </c>
      <c r="F61" s="6">
        <v>37621</v>
      </c>
      <c r="G61" s="78">
        <v>0</v>
      </c>
      <c r="H61" s="7">
        <v>2000</v>
      </c>
      <c r="I61" s="5" t="s">
        <v>165</v>
      </c>
    </row>
    <row r="62" spans="1:9" x14ac:dyDescent="0.3">
      <c r="A62" s="14"/>
      <c r="B62" s="111" t="s">
        <v>170</v>
      </c>
      <c r="C62" s="18">
        <v>2634</v>
      </c>
      <c r="D62" s="6">
        <v>37399</v>
      </c>
      <c r="E62" s="7">
        <v>2000</v>
      </c>
      <c r="F62" s="6">
        <v>37621</v>
      </c>
      <c r="G62" s="78">
        <v>0</v>
      </c>
      <c r="H62" s="7">
        <v>2000</v>
      </c>
      <c r="I62" s="5" t="s">
        <v>165</v>
      </c>
    </row>
    <row r="63" spans="1:9" x14ac:dyDescent="0.3">
      <c r="A63" s="14"/>
      <c r="B63" s="111" t="s">
        <v>170</v>
      </c>
      <c r="C63" s="18">
        <v>2838</v>
      </c>
      <c r="D63" s="6">
        <v>37426</v>
      </c>
      <c r="E63" s="7">
        <v>2000</v>
      </c>
      <c r="F63" s="6">
        <v>37621</v>
      </c>
      <c r="G63" s="78">
        <v>0</v>
      </c>
      <c r="H63" s="7">
        <v>2000</v>
      </c>
      <c r="I63" s="5" t="s">
        <v>165</v>
      </c>
    </row>
    <row r="64" spans="1:9" x14ac:dyDescent="0.3">
      <c r="A64" s="14"/>
      <c r="B64" s="111" t="s">
        <v>170</v>
      </c>
      <c r="C64" s="18">
        <v>2985</v>
      </c>
      <c r="D64" s="6">
        <v>37456</v>
      </c>
      <c r="E64" s="7">
        <v>2000</v>
      </c>
      <c r="F64" s="6">
        <v>37621</v>
      </c>
      <c r="G64" s="78">
        <v>0</v>
      </c>
      <c r="H64" s="7">
        <v>2000</v>
      </c>
      <c r="I64" s="5" t="s">
        <v>165</v>
      </c>
    </row>
    <row r="65" spans="1:9" x14ac:dyDescent="0.3">
      <c r="A65" s="14"/>
      <c r="B65" s="111" t="s">
        <v>170</v>
      </c>
      <c r="C65" s="18">
        <v>3129</v>
      </c>
      <c r="D65" s="6">
        <v>37488</v>
      </c>
      <c r="E65" s="7">
        <v>2000</v>
      </c>
      <c r="F65" s="6">
        <v>37621</v>
      </c>
      <c r="G65" s="78">
        <v>0</v>
      </c>
      <c r="H65" s="7">
        <v>2000</v>
      </c>
      <c r="I65" s="5" t="s">
        <v>165</v>
      </c>
    </row>
    <row r="66" spans="1:9" x14ac:dyDescent="0.3">
      <c r="A66" s="14"/>
      <c r="B66" s="111" t="s">
        <v>170</v>
      </c>
      <c r="C66" s="18">
        <v>3404</v>
      </c>
      <c r="D66" s="6">
        <v>37525</v>
      </c>
      <c r="E66" s="7">
        <v>2000</v>
      </c>
      <c r="F66" s="6">
        <v>37621</v>
      </c>
      <c r="G66" s="78">
        <v>0</v>
      </c>
      <c r="H66" s="7">
        <v>2000</v>
      </c>
      <c r="I66" s="5" t="s">
        <v>165</v>
      </c>
    </row>
    <row r="67" spans="1:9" x14ac:dyDescent="0.3">
      <c r="A67" s="14"/>
      <c r="B67" s="111" t="s">
        <v>170</v>
      </c>
      <c r="C67" s="18">
        <v>3557</v>
      </c>
      <c r="D67" s="6">
        <v>37567</v>
      </c>
      <c r="E67" s="7">
        <v>2000</v>
      </c>
      <c r="F67" s="6">
        <v>37621</v>
      </c>
      <c r="G67" s="78">
        <v>0</v>
      </c>
      <c r="H67" s="7">
        <v>2000</v>
      </c>
      <c r="I67" s="5" t="s">
        <v>165</v>
      </c>
    </row>
    <row r="68" spans="1:9" x14ac:dyDescent="0.3">
      <c r="A68" s="14"/>
      <c r="B68" s="111" t="s">
        <v>170</v>
      </c>
      <c r="C68" s="18">
        <v>3605</v>
      </c>
      <c r="D68" s="6">
        <v>37581</v>
      </c>
      <c r="E68" s="7">
        <v>2000</v>
      </c>
      <c r="F68" s="6">
        <v>37621</v>
      </c>
      <c r="G68" s="78">
        <v>0</v>
      </c>
      <c r="H68" s="7">
        <v>2000</v>
      </c>
      <c r="I68" s="5" t="s">
        <v>165</v>
      </c>
    </row>
    <row r="69" spans="1:9" x14ac:dyDescent="0.3">
      <c r="A69" s="14" t="s">
        <v>14</v>
      </c>
      <c r="B69" s="111" t="s">
        <v>170</v>
      </c>
      <c r="C69" s="18">
        <v>3734</v>
      </c>
      <c r="D69" s="6">
        <v>37614</v>
      </c>
      <c r="E69" s="7">
        <v>2000</v>
      </c>
      <c r="F69" s="6">
        <v>37621</v>
      </c>
      <c r="G69" s="78">
        <v>0</v>
      </c>
      <c r="H69" s="7">
        <v>2000</v>
      </c>
      <c r="I69" s="5" t="s">
        <v>165</v>
      </c>
    </row>
    <row r="70" spans="1:9" x14ac:dyDescent="0.3">
      <c r="A70" s="14"/>
      <c r="B70" s="111" t="s">
        <v>170</v>
      </c>
      <c r="C70" s="18">
        <v>4203</v>
      </c>
      <c r="D70" s="6">
        <v>37805</v>
      </c>
      <c r="E70" s="7">
        <v>2120</v>
      </c>
      <c r="F70" s="6">
        <v>37986</v>
      </c>
      <c r="G70" s="78">
        <v>0</v>
      </c>
      <c r="H70" s="7">
        <v>2120</v>
      </c>
      <c r="I70" s="5" t="s">
        <v>165</v>
      </c>
    </row>
    <row r="71" spans="1:9" x14ac:dyDescent="0.3">
      <c r="A71" s="14"/>
      <c r="B71" s="111" t="s">
        <v>170</v>
      </c>
      <c r="C71" s="18">
        <v>4359</v>
      </c>
      <c r="D71" s="6">
        <v>37873</v>
      </c>
      <c r="E71" s="7">
        <v>2120</v>
      </c>
      <c r="F71" s="6">
        <v>37986</v>
      </c>
      <c r="G71" s="78">
        <v>0</v>
      </c>
      <c r="H71" s="7">
        <v>2120</v>
      </c>
      <c r="I71" s="5" t="s">
        <v>165</v>
      </c>
    </row>
    <row r="72" spans="1:9" x14ac:dyDescent="0.3">
      <c r="A72" s="14"/>
      <c r="B72" s="111" t="s">
        <v>170</v>
      </c>
      <c r="C72" s="18">
        <v>4420</v>
      </c>
      <c r="D72" s="6">
        <v>37925</v>
      </c>
      <c r="E72" s="7">
        <v>2120</v>
      </c>
      <c r="F72" s="6">
        <v>37986</v>
      </c>
      <c r="G72" s="78">
        <v>0</v>
      </c>
      <c r="H72" s="7">
        <v>2120</v>
      </c>
      <c r="I72" s="5" t="s">
        <v>165</v>
      </c>
    </row>
    <row r="73" spans="1:9" x14ac:dyDescent="0.3">
      <c r="A73" s="14"/>
      <c r="B73" s="111" t="s">
        <v>170</v>
      </c>
      <c r="C73" s="18">
        <v>4466</v>
      </c>
      <c r="D73" s="6">
        <v>37949</v>
      </c>
      <c r="E73" s="7">
        <v>2120</v>
      </c>
      <c r="F73" s="6">
        <v>37986</v>
      </c>
      <c r="G73" s="78">
        <v>0</v>
      </c>
      <c r="H73" s="7">
        <v>2120</v>
      </c>
      <c r="I73" s="5" t="s">
        <v>165</v>
      </c>
    </row>
    <row r="74" spans="1:9" x14ac:dyDescent="0.3">
      <c r="A74" s="14"/>
      <c r="B74" s="111" t="s">
        <v>170</v>
      </c>
      <c r="C74" s="18">
        <v>4498</v>
      </c>
      <c r="D74" s="6">
        <v>37972</v>
      </c>
      <c r="E74" s="7">
        <v>2120</v>
      </c>
      <c r="F74" s="6">
        <v>37986</v>
      </c>
      <c r="G74" s="78">
        <v>0</v>
      </c>
      <c r="H74" s="7">
        <v>2120</v>
      </c>
      <c r="I74" s="5" t="s">
        <v>165</v>
      </c>
    </row>
    <row r="75" spans="1:9" x14ac:dyDescent="0.3">
      <c r="A75" s="14"/>
      <c r="B75" s="111" t="s">
        <v>170</v>
      </c>
      <c r="C75" s="18">
        <v>10784</v>
      </c>
      <c r="D75" s="6">
        <v>37040</v>
      </c>
      <c r="E75" s="7">
        <v>2000</v>
      </c>
      <c r="F75" s="6">
        <v>37256</v>
      </c>
      <c r="G75" s="78">
        <v>0</v>
      </c>
      <c r="H75" s="7">
        <v>2000</v>
      </c>
      <c r="I75" s="5" t="s">
        <v>165</v>
      </c>
    </row>
    <row r="76" spans="1:9" x14ac:dyDescent="0.3">
      <c r="A76" s="14"/>
      <c r="B76" s="111" t="s">
        <v>170</v>
      </c>
      <c r="C76" s="18">
        <v>10982</v>
      </c>
      <c r="D76" s="6">
        <v>37070</v>
      </c>
      <c r="E76" s="7">
        <v>2000</v>
      </c>
      <c r="F76" s="6">
        <v>37256</v>
      </c>
      <c r="G76" s="78">
        <v>0</v>
      </c>
      <c r="H76" s="7">
        <v>2000</v>
      </c>
      <c r="I76" s="5" t="s">
        <v>165</v>
      </c>
    </row>
    <row r="77" spans="1:9" x14ac:dyDescent="0.3">
      <c r="A77" s="14"/>
      <c r="B77" s="111" t="s">
        <v>170</v>
      </c>
      <c r="C77" s="18">
        <v>11131</v>
      </c>
      <c r="D77" s="6">
        <v>37097</v>
      </c>
      <c r="E77" s="7">
        <v>2000</v>
      </c>
      <c r="F77" s="6">
        <v>37256</v>
      </c>
      <c r="G77" s="78">
        <v>0</v>
      </c>
      <c r="H77" s="7">
        <v>2000</v>
      </c>
      <c r="I77" s="5" t="s">
        <v>165</v>
      </c>
    </row>
    <row r="78" spans="1:9" x14ac:dyDescent="0.3">
      <c r="A78" s="14"/>
      <c r="B78" s="111" t="s">
        <v>170</v>
      </c>
      <c r="C78" s="18">
        <v>11220</v>
      </c>
      <c r="D78" s="6">
        <v>37125</v>
      </c>
      <c r="E78" s="7">
        <v>2000</v>
      </c>
      <c r="F78" s="6">
        <v>37256</v>
      </c>
      <c r="G78" s="78">
        <v>0</v>
      </c>
      <c r="H78" s="7">
        <v>2000</v>
      </c>
      <c r="I78" s="5" t="s">
        <v>165</v>
      </c>
    </row>
    <row r="79" spans="1:9" x14ac:dyDescent="0.3">
      <c r="A79" s="14"/>
      <c r="B79" s="111" t="s">
        <v>170</v>
      </c>
      <c r="C79" s="18">
        <v>11425</v>
      </c>
      <c r="D79" s="6">
        <v>37172</v>
      </c>
      <c r="E79" s="7">
        <v>2000</v>
      </c>
      <c r="F79" s="6">
        <v>37256</v>
      </c>
      <c r="G79" s="78">
        <v>0</v>
      </c>
      <c r="H79" s="7">
        <v>2000</v>
      </c>
      <c r="I79" s="5" t="s">
        <v>165</v>
      </c>
    </row>
    <row r="80" spans="1:9" x14ac:dyDescent="0.3">
      <c r="A80" s="14"/>
      <c r="B80" s="111" t="s">
        <v>170</v>
      </c>
      <c r="C80" s="18">
        <v>11675</v>
      </c>
      <c r="D80" s="6">
        <v>37221</v>
      </c>
      <c r="E80" s="7">
        <v>2000</v>
      </c>
      <c r="F80" s="6">
        <v>37256</v>
      </c>
      <c r="G80" s="78">
        <v>0</v>
      </c>
      <c r="H80" s="7">
        <v>2000</v>
      </c>
      <c r="I80" s="5" t="s">
        <v>165</v>
      </c>
    </row>
    <row r="81" spans="1:9" x14ac:dyDescent="0.3">
      <c r="A81" s="55"/>
      <c r="B81" s="111" t="s">
        <v>170</v>
      </c>
      <c r="C81" s="18">
        <v>11868</v>
      </c>
      <c r="D81" s="6">
        <v>37246</v>
      </c>
      <c r="E81" s="7">
        <v>2000</v>
      </c>
      <c r="F81" s="6">
        <v>37256</v>
      </c>
      <c r="G81" s="78">
        <v>0</v>
      </c>
      <c r="H81" s="7">
        <v>2000</v>
      </c>
      <c r="I81" s="5" t="s">
        <v>165</v>
      </c>
    </row>
    <row r="82" spans="1:9" ht="15" thickBot="1" x14ac:dyDescent="0.35">
      <c r="A82" s="9"/>
      <c r="B82" s="9"/>
      <c r="C82" s="139" t="s">
        <v>15</v>
      </c>
      <c r="D82" s="140"/>
      <c r="E82" s="80">
        <f>SUM(E59:E81)</f>
        <v>46600</v>
      </c>
    </row>
    <row r="83" spans="1:9" x14ac:dyDescent="0.3">
      <c r="A83" s="9"/>
      <c r="B83" s="9"/>
    </row>
    <row r="84" spans="1:9" x14ac:dyDescent="0.3">
      <c r="A84" s="20" t="s">
        <v>16</v>
      </c>
      <c r="B84" s="49" t="s">
        <v>179</v>
      </c>
      <c r="C84" s="18" t="s">
        <v>180</v>
      </c>
      <c r="D84" s="6">
        <v>38092</v>
      </c>
      <c r="E84" s="16">
        <v>46000</v>
      </c>
      <c r="F84" s="5" t="s">
        <v>180</v>
      </c>
      <c r="G84" s="78">
        <v>0</v>
      </c>
      <c r="H84" s="78">
        <v>46000</v>
      </c>
      <c r="I84" s="5" t="s">
        <v>167</v>
      </c>
    </row>
    <row r="85" spans="1:9" x14ac:dyDescent="0.3">
      <c r="A85" s="9"/>
      <c r="B85" s="32"/>
      <c r="C85" s="43"/>
      <c r="E85" s="22"/>
    </row>
    <row r="86" spans="1:9" x14ac:dyDescent="0.3">
      <c r="A86" s="25"/>
      <c r="B86" s="68"/>
      <c r="C86" s="43"/>
    </row>
    <row r="87" spans="1:9" x14ac:dyDescent="0.3">
      <c r="A87" s="26" t="s">
        <v>17</v>
      </c>
      <c r="B87" s="79" t="s">
        <v>168</v>
      </c>
      <c r="C87" s="79">
        <v>12051</v>
      </c>
      <c r="D87" s="28">
        <v>37230</v>
      </c>
      <c r="E87" s="37">
        <v>51581.5</v>
      </c>
      <c r="F87" s="5" t="s">
        <v>169</v>
      </c>
      <c r="G87" s="76">
        <v>0</v>
      </c>
      <c r="H87" s="37">
        <v>51581.5</v>
      </c>
      <c r="I87" s="5" t="s">
        <v>165</v>
      </c>
    </row>
    <row r="88" spans="1:9" x14ac:dyDescent="0.3">
      <c r="A88" s="39"/>
      <c r="B88" s="29"/>
      <c r="C88" s="68"/>
      <c r="D88" s="30"/>
      <c r="E88" s="31"/>
    </row>
    <row r="89" spans="1:9" x14ac:dyDescent="0.3">
      <c r="A89" s="12"/>
      <c r="B89" s="12"/>
      <c r="C89" s="68"/>
      <c r="D89" s="29"/>
    </row>
    <row r="90" spans="1:9" x14ac:dyDescent="0.3">
      <c r="A90" s="20" t="s">
        <v>18</v>
      </c>
      <c r="B90" s="49" t="s">
        <v>164</v>
      </c>
      <c r="C90" s="18">
        <v>19838</v>
      </c>
      <c r="D90" s="6">
        <v>37901</v>
      </c>
      <c r="E90" s="16">
        <v>112000</v>
      </c>
      <c r="F90" s="6">
        <v>45291</v>
      </c>
      <c r="G90" s="76">
        <v>0</v>
      </c>
      <c r="H90" s="16">
        <v>112000</v>
      </c>
      <c r="I90" s="5" t="s">
        <v>165</v>
      </c>
    </row>
    <row r="91" spans="1:9" x14ac:dyDescent="0.3">
      <c r="A91" s="9"/>
      <c r="B91" s="32"/>
      <c r="C91" s="43"/>
      <c r="D91" s="21"/>
      <c r="E91" s="22"/>
    </row>
    <row r="92" spans="1:9" x14ac:dyDescent="0.3">
      <c r="A92" s="4"/>
      <c r="B92" s="49" t="s">
        <v>192</v>
      </c>
      <c r="C92" s="18">
        <v>6164</v>
      </c>
      <c r="D92" s="6">
        <v>38979</v>
      </c>
      <c r="E92" s="7">
        <v>361920</v>
      </c>
      <c r="F92" s="6">
        <v>39082</v>
      </c>
      <c r="G92" s="78">
        <v>0</v>
      </c>
      <c r="H92" s="7">
        <v>361920</v>
      </c>
      <c r="I92" s="5" t="s">
        <v>167</v>
      </c>
    </row>
    <row r="93" spans="1:9" x14ac:dyDescent="0.3">
      <c r="A93" s="14"/>
      <c r="B93" s="49" t="s">
        <v>192</v>
      </c>
      <c r="C93" s="18">
        <v>2517</v>
      </c>
      <c r="D93" s="6">
        <v>38995</v>
      </c>
      <c r="E93" s="7">
        <v>120930</v>
      </c>
      <c r="F93" s="6">
        <v>39082</v>
      </c>
      <c r="G93" s="78">
        <v>0</v>
      </c>
      <c r="H93" s="7">
        <v>120930</v>
      </c>
      <c r="I93" s="5" t="s">
        <v>167</v>
      </c>
    </row>
    <row r="94" spans="1:9" x14ac:dyDescent="0.3">
      <c r="A94" s="33" t="s">
        <v>19</v>
      </c>
      <c r="B94" s="49" t="s">
        <v>192</v>
      </c>
      <c r="C94" s="18">
        <v>2529</v>
      </c>
      <c r="D94" s="6">
        <v>39000</v>
      </c>
      <c r="E94" s="7">
        <v>246561.68</v>
      </c>
      <c r="F94" s="6">
        <v>39082</v>
      </c>
      <c r="G94" s="78">
        <v>0</v>
      </c>
      <c r="H94" s="7">
        <v>246561.68</v>
      </c>
      <c r="I94" s="5" t="s">
        <v>167</v>
      </c>
    </row>
    <row r="95" spans="1:9" x14ac:dyDescent="0.3">
      <c r="A95" s="14"/>
      <c r="B95" s="49" t="s">
        <v>192</v>
      </c>
      <c r="C95" s="18">
        <v>6203</v>
      </c>
      <c r="D95" s="6">
        <v>39003</v>
      </c>
      <c r="E95" s="7">
        <v>134542.6</v>
      </c>
      <c r="F95" s="6">
        <v>39082</v>
      </c>
      <c r="G95" s="34">
        <f>+E95-H95</f>
        <v>48817.41</v>
      </c>
      <c r="H95" s="7">
        <v>85725.19</v>
      </c>
      <c r="I95" s="5" t="s">
        <v>167</v>
      </c>
    </row>
    <row r="96" spans="1:9" x14ac:dyDescent="0.3">
      <c r="A96" s="55"/>
      <c r="B96" s="49" t="s">
        <v>192</v>
      </c>
      <c r="C96" s="18">
        <v>6322</v>
      </c>
      <c r="D96" s="6">
        <v>39055</v>
      </c>
      <c r="E96" s="7">
        <v>124352</v>
      </c>
      <c r="F96" s="6">
        <v>39082</v>
      </c>
      <c r="G96" s="34">
        <v>0</v>
      </c>
      <c r="H96" s="7">
        <v>124352</v>
      </c>
      <c r="I96" s="5" t="s">
        <v>167</v>
      </c>
    </row>
    <row r="97" spans="1:9" ht="15" thickBot="1" x14ac:dyDescent="0.35">
      <c r="A97" s="9"/>
      <c r="B97" s="9"/>
      <c r="C97" s="43"/>
      <c r="E97" s="23">
        <f>SUM(E92:E96)</f>
        <v>988306.27999999991</v>
      </c>
    </row>
    <row r="98" spans="1:9" x14ac:dyDescent="0.3">
      <c r="A98" s="9"/>
      <c r="B98" s="9"/>
      <c r="C98" s="43"/>
      <c r="E98" s="22"/>
    </row>
    <row r="99" spans="1:9" x14ac:dyDescent="0.3">
      <c r="A99" s="50"/>
      <c r="C99" s="43"/>
    </row>
    <row r="100" spans="1:9" x14ac:dyDescent="0.3">
      <c r="A100" s="4"/>
      <c r="B100" s="49" t="s">
        <v>189</v>
      </c>
      <c r="C100" s="18">
        <v>6451</v>
      </c>
      <c r="D100" s="6">
        <v>36822</v>
      </c>
      <c r="E100" s="78">
        <v>307500</v>
      </c>
      <c r="F100" s="6">
        <v>36891</v>
      </c>
      <c r="G100" s="34">
        <f>+E100-H100</f>
        <v>230000</v>
      </c>
      <c r="H100" s="34">
        <v>77500</v>
      </c>
      <c r="I100" s="5" t="s">
        <v>167</v>
      </c>
    </row>
    <row r="101" spans="1:9" x14ac:dyDescent="0.3">
      <c r="A101" s="14" t="s">
        <v>20</v>
      </c>
      <c r="B101" s="49" t="s">
        <v>189</v>
      </c>
      <c r="C101" s="18">
        <v>674</v>
      </c>
      <c r="D101" s="6">
        <v>38400</v>
      </c>
      <c r="E101" s="7">
        <v>487200</v>
      </c>
      <c r="F101" s="6">
        <v>38717</v>
      </c>
      <c r="G101" s="78">
        <v>0</v>
      </c>
      <c r="H101" s="7">
        <v>487200</v>
      </c>
      <c r="I101" s="5" t="s">
        <v>167</v>
      </c>
    </row>
    <row r="102" spans="1:9" x14ac:dyDescent="0.3">
      <c r="A102" s="55"/>
      <c r="B102" s="49" t="s">
        <v>189</v>
      </c>
      <c r="C102" s="18">
        <v>969</v>
      </c>
      <c r="D102" s="6">
        <v>38484</v>
      </c>
      <c r="E102" s="78">
        <v>1252800</v>
      </c>
      <c r="F102" s="6">
        <v>38717</v>
      </c>
      <c r="G102" s="34">
        <f>+E102-H102</f>
        <v>1000000</v>
      </c>
      <c r="H102" s="7">
        <v>252800</v>
      </c>
      <c r="I102" s="5" t="s">
        <v>167</v>
      </c>
    </row>
    <row r="103" spans="1:9" ht="15" thickBot="1" x14ac:dyDescent="0.35">
      <c r="A103" s="9"/>
      <c r="B103" s="9"/>
      <c r="C103" s="43"/>
      <c r="E103" s="10">
        <f>SUM(E100:E102)</f>
        <v>2047500</v>
      </c>
    </row>
    <row r="104" spans="1:9" x14ac:dyDescent="0.3">
      <c r="A104" s="50"/>
      <c r="C104" s="43"/>
    </row>
    <row r="105" spans="1:9" x14ac:dyDescent="0.3">
      <c r="A105" s="108"/>
      <c r="B105" s="73" t="s">
        <v>181</v>
      </c>
      <c r="C105" s="83">
        <v>4141</v>
      </c>
      <c r="D105" s="6">
        <v>37781</v>
      </c>
      <c r="E105" s="7">
        <v>36960</v>
      </c>
      <c r="F105" s="6">
        <v>37986</v>
      </c>
      <c r="G105" s="7">
        <v>0</v>
      </c>
      <c r="H105" s="7">
        <v>36960</v>
      </c>
      <c r="I105" t="s">
        <v>167</v>
      </c>
    </row>
    <row r="106" spans="1:9" x14ac:dyDescent="0.3">
      <c r="A106" s="109"/>
      <c r="B106" s="73" t="s">
        <v>181</v>
      </c>
      <c r="C106" s="83">
        <v>4343</v>
      </c>
      <c r="D106" s="6">
        <v>37866</v>
      </c>
      <c r="E106" s="7">
        <v>39760</v>
      </c>
      <c r="F106" s="6">
        <v>37986</v>
      </c>
      <c r="G106" s="7">
        <v>0</v>
      </c>
      <c r="H106" s="7">
        <v>39760</v>
      </c>
      <c r="I106" t="s">
        <v>167</v>
      </c>
    </row>
    <row r="107" spans="1:9" x14ac:dyDescent="0.3">
      <c r="A107" s="14" t="s">
        <v>21</v>
      </c>
      <c r="B107" s="73" t="s">
        <v>181</v>
      </c>
      <c r="C107" s="83">
        <v>4404</v>
      </c>
      <c r="D107" s="6">
        <v>37909</v>
      </c>
      <c r="E107" s="7">
        <v>2240</v>
      </c>
      <c r="F107" s="6">
        <v>37986</v>
      </c>
      <c r="G107" s="7">
        <v>0</v>
      </c>
      <c r="H107" s="7">
        <v>2240</v>
      </c>
      <c r="I107" t="s">
        <v>167</v>
      </c>
    </row>
    <row r="108" spans="1:9" x14ac:dyDescent="0.3">
      <c r="A108" s="109"/>
      <c r="B108" s="73" t="s">
        <v>181</v>
      </c>
      <c r="C108" s="83">
        <v>4497</v>
      </c>
      <c r="D108" s="6">
        <v>37971</v>
      </c>
      <c r="E108" s="7">
        <v>20160</v>
      </c>
      <c r="F108" s="6">
        <v>37986</v>
      </c>
      <c r="G108" s="7">
        <v>0</v>
      </c>
      <c r="H108" s="7">
        <v>20160</v>
      </c>
      <c r="I108" t="s">
        <v>167</v>
      </c>
    </row>
    <row r="109" spans="1:9" x14ac:dyDescent="0.3">
      <c r="A109" s="110"/>
      <c r="B109" s="18" t="s">
        <v>181</v>
      </c>
      <c r="C109" s="83">
        <v>4571</v>
      </c>
      <c r="D109" s="6">
        <v>38040</v>
      </c>
      <c r="E109" s="7">
        <v>21280</v>
      </c>
      <c r="F109" s="6">
        <v>38352</v>
      </c>
      <c r="G109" s="7">
        <v>0</v>
      </c>
      <c r="H109" s="7">
        <v>21280</v>
      </c>
      <c r="I109" t="s">
        <v>167</v>
      </c>
    </row>
    <row r="110" spans="1:9" ht="15" thickBot="1" x14ac:dyDescent="0.35">
      <c r="A110" s="9"/>
      <c r="B110" s="9"/>
      <c r="C110" s="43"/>
      <c r="E110" s="23">
        <f>SUM(E105:E109)</f>
        <v>120400</v>
      </c>
    </row>
    <row r="111" spans="1:9" x14ac:dyDescent="0.3">
      <c r="A111" s="9"/>
      <c r="B111" s="9"/>
      <c r="C111" s="43"/>
      <c r="E111" s="22"/>
    </row>
    <row r="112" spans="1:9" x14ac:dyDescent="0.3">
      <c r="A112" s="50"/>
      <c r="C112" s="43"/>
    </row>
    <row r="113" spans="1:9" x14ac:dyDescent="0.3">
      <c r="A113" s="20" t="s">
        <v>22</v>
      </c>
      <c r="B113" s="49" t="s">
        <v>190</v>
      </c>
      <c r="C113" s="18">
        <v>9189</v>
      </c>
      <c r="D113" s="6">
        <v>37562</v>
      </c>
      <c r="E113" s="34">
        <f>+H113+G113</f>
        <v>267499.46000000002</v>
      </c>
      <c r="F113" s="6">
        <v>37621</v>
      </c>
      <c r="G113" s="5">
        <v>175000</v>
      </c>
      <c r="H113" s="16">
        <v>92499.46</v>
      </c>
      <c r="I113" s="5" t="s">
        <v>167</v>
      </c>
    </row>
    <row r="114" spans="1:9" x14ac:dyDescent="0.3">
      <c r="A114" s="9"/>
      <c r="B114" s="9"/>
      <c r="C114" s="43"/>
    </row>
    <row r="115" spans="1:9" x14ac:dyDescent="0.3">
      <c r="A115" s="12"/>
      <c r="B115" s="12"/>
      <c r="C115" s="43"/>
    </row>
    <row r="116" spans="1:9" x14ac:dyDescent="0.3">
      <c r="A116" s="4"/>
      <c r="B116" s="49" t="s">
        <v>182</v>
      </c>
      <c r="C116" s="18" t="s">
        <v>183</v>
      </c>
      <c r="D116" s="6">
        <v>39637</v>
      </c>
      <c r="E116" s="7">
        <v>19288.07</v>
      </c>
      <c r="F116" s="6">
        <v>39813</v>
      </c>
      <c r="G116" s="78">
        <v>10594.26</v>
      </c>
      <c r="H116" s="34">
        <f>+E116-G116</f>
        <v>8693.81</v>
      </c>
      <c r="I116" s="5" t="s">
        <v>167</v>
      </c>
    </row>
    <row r="117" spans="1:9" x14ac:dyDescent="0.3">
      <c r="A117" s="14" t="s">
        <v>23</v>
      </c>
      <c r="B117" s="49" t="s">
        <v>182</v>
      </c>
      <c r="C117" s="18" t="s">
        <v>184</v>
      </c>
      <c r="D117" s="6">
        <v>39674</v>
      </c>
      <c r="E117" s="7">
        <v>19760.02</v>
      </c>
      <c r="F117" s="6">
        <v>39813</v>
      </c>
      <c r="G117" s="78">
        <v>0</v>
      </c>
      <c r="H117" s="7">
        <v>19760.02</v>
      </c>
      <c r="I117" s="5" t="s">
        <v>167</v>
      </c>
    </row>
    <row r="118" spans="1:9" x14ac:dyDescent="0.3">
      <c r="A118" s="14"/>
      <c r="B118" s="49" t="s">
        <v>182</v>
      </c>
      <c r="C118" s="18" t="s">
        <v>185</v>
      </c>
      <c r="D118" s="6">
        <v>39674</v>
      </c>
      <c r="E118" s="7">
        <v>20976.05</v>
      </c>
      <c r="F118" s="6">
        <v>39813</v>
      </c>
      <c r="G118" s="78">
        <v>0</v>
      </c>
      <c r="H118" s="7">
        <v>20976.05</v>
      </c>
      <c r="I118" s="5" t="s">
        <v>167</v>
      </c>
    </row>
    <row r="119" spans="1:9" x14ac:dyDescent="0.3">
      <c r="A119" s="55"/>
      <c r="B119" s="49" t="s">
        <v>182</v>
      </c>
      <c r="C119" s="18" t="s">
        <v>186</v>
      </c>
      <c r="D119" s="6">
        <v>39708</v>
      </c>
      <c r="E119" s="7">
        <v>248306.68</v>
      </c>
      <c r="F119" s="6">
        <v>39813</v>
      </c>
      <c r="G119" s="78">
        <v>0</v>
      </c>
      <c r="H119" s="7">
        <v>248306.68</v>
      </c>
      <c r="I119" s="5" t="s">
        <v>167</v>
      </c>
    </row>
    <row r="120" spans="1:9" ht="15" thickBot="1" x14ac:dyDescent="0.35">
      <c r="A120" s="9"/>
      <c r="B120" s="9"/>
      <c r="C120" s="43"/>
      <c r="E120" s="10">
        <f>SUM(E116:E119)</f>
        <v>308330.82</v>
      </c>
    </row>
    <row r="121" spans="1:9" x14ac:dyDescent="0.3">
      <c r="A121" s="50"/>
      <c r="C121" s="43"/>
    </row>
    <row r="122" spans="1:9" x14ac:dyDescent="0.3">
      <c r="A122" s="108"/>
      <c r="B122" s="18" t="s">
        <v>188</v>
      </c>
      <c r="C122" s="18">
        <v>11242</v>
      </c>
      <c r="D122" s="6">
        <v>37127</v>
      </c>
      <c r="E122" s="7">
        <v>2873</v>
      </c>
      <c r="F122" s="6">
        <v>37256</v>
      </c>
      <c r="G122" s="7">
        <v>0</v>
      </c>
      <c r="H122" s="7">
        <v>2873</v>
      </c>
      <c r="I122" s="5" t="s">
        <v>167</v>
      </c>
    </row>
    <row r="123" spans="1:9" x14ac:dyDescent="0.3">
      <c r="A123" s="109"/>
      <c r="B123" s="18" t="s">
        <v>188</v>
      </c>
      <c r="C123" s="18">
        <v>11188</v>
      </c>
      <c r="D123" s="6">
        <v>37117</v>
      </c>
      <c r="E123" s="7">
        <v>2776.74</v>
      </c>
      <c r="F123" s="6">
        <v>37256</v>
      </c>
      <c r="G123" s="7">
        <v>0</v>
      </c>
      <c r="H123" s="7">
        <v>2776.74</v>
      </c>
      <c r="I123" s="5" t="s">
        <v>167</v>
      </c>
    </row>
    <row r="124" spans="1:9" x14ac:dyDescent="0.3">
      <c r="A124" s="109"/>
      <c r="B124" s="18" t="s">
        <v>188</v>
      </c>
      <c r="C124" s="18">
        <v>11243</v>
      </c>
      <c r="D124" s="6">
        <v>37127</v>
      </c>
      <c r="E124" s="7">
        <v>6500.37</v>
      </c>
      <c r="F124" s="6">
        <v>37256</v>
      </c>
      <c r="G124" s="7">
        <v>0</v>
      </c>
      <c r="H124" s="7">
        <v>6500.37</v>
      </c>
      <c r="I124" s="5" t="s">
        <v>167</v>
      </c>
    </row>
    <row r="125" spans="1:9" x14ac:dyDescent="0.3">
      <c r="A125" s="14" t="s">
        <v>24</v>
      </c>
      <c r="B125" s="18" t="s">
        <v>188</v>
      </c>
      <c r="C125" s="18">
        <v>11246</v>
      </c>
      <c r="D125" s="6">
        <v>37127</v>
      </c>
      <c r="E125" s="7">
        <v>12973.56</v>
      </c>
      <c r="F125" s="6">
        <v>37256</v>
      </c>
      <c r="G125" s="7">
        <v>0</v>
      </c>
      <c r="H125" s="7">
        <v>12973.56</v>
      </c>
      <c r="I125" s="5" t="s">
        <v>167</v>
      </c>
    </row>
    <row r="126" spans="1:9" x14ac:dyDescent="0.3">
      <c r="A126" s="109"/>
      <c r="B126" s="18" t="s">
        <v>188</v>
      </c>
      <c r="C126" s="18">
        <v>11273</v>
      </c>
      <c r="D126" s="6">
        <v>37130</v>
      </c>
      <c r="E126" s="7">
        <v>9458.3799999999992</v>
      </c>
      <c r="F126" s="6">
        <v>37256</v>
      </c>
      <c r="G126" s="7">
        <v>0</v>
      </c>
      <c r="H126" s="7">
        <v>9458.3799999999992</v>
      </c>
      <c r="I126" s="5" t="s">
        <v>167</v>
      </c>
    </row>
    <row r="127" spans="1:9" x14ac:dyDescent="0.3">
      <c r="A127" s="109"/>
      <c r="B127" s="18" t="s">
        <v>188</v>
      </c>
      <c r="C127" s="18">
        <v>11284</v>
      </c>
      <c r="D127" s="6">
        <v>37133</v>
      </c>
      <c r="E127" s="7">
        <v>28231.32</v>
      </c>
      <c r="F127" s="6">
        <v>37256</v>
      </c>
      <c r="G127" s="7">
        <v>0</v>
      </c>
      <c r="H127" s="7">
        <v>28231.32</v>
      </c>
      <c r="I127" s="5" t="s">
        <v>167</v>
      </c>
    </row>
    <row r="128" spans="1:9" x14ac:dyDescent="0.3">
      <c r="A128" s="110"/>
      <c r="B128" s="18" t="s">
        <v>188</v>
      </c>
      <c r="C128" s="18">
        <v>12258</v>
      </c>
      <c r="D128" s="6">
        <v>37329</v>
      </c>
      <c r="E128" s="7">
        <v>1342</v>
      </c>
      <c r="F128" s="6">
        <v>37621</v>
      </c>
      <c r="G128" s="7">
        <v>0</v>
      </c>
      <c r="H128" s="7">
        <v>1342</v>
      </c>
      <c r="I128" s="5" t="s">
        <v>167</v>
      </c>
    </row>
    <row r="129" spans="1:9" ht="15" thickBot="1" x14ac:dyDescent="0.35">
      <c r="A129" s="9"/>
      <c r="B129" s="9"/>
      <c r="C129" s="43"/>
      <c r="E129" s="10">
        <f>SUM(E122:E128)</f>
        <v>64155.369999999995</v>
      </c>
    </row>
    <row r="130" spans="1:9" x14ac:dyDescent="0.3">
      <c r="A130" s="9"/>
      <c r="B130" s="9"/>
      <c r="C130" s="43"/>
      <c r="E130" s="11"/>
    </row>
    <row r="131" spans="1:9" x14ac:dyDescent="0.3">
      <c r="A131" s="50"/>
      <c r="C131" s="43"/>
    </row>
    <row r="132" spans="1:9" x14ac:dyDescent="0.3">
      <c r="A132" s="108"/>
      <c r="B132" s="18" t="s">
        <v>187</v>
      </c>
      <c r="C132" s="92">
        <v>17062</v>
      </c>
      <c r="D132" s="6">
        <v>36985</v>
      </c>
      <c r="E132" s="7">
        <v>7700</v>
      </c>
      <c r="F132" s="6">
        <v>37621</v>
      </c>
      <c r="G132" s="78">
        <v>0</v>
      </c>
      <c r="H132" s="7">
        <v>7700</v>
      </c>
      <c r="I132" s="5" t="s">
        <v>167</v>
      </c>
    </row>
    <row r="133" spans="1:9" x14ac:dyDescent="0.3">
      <c r="A133" s="109"/>
      <c r="B133" s="18" t="s">
        <v>187</v>
      </c>
      <c r="C133" s="92">
        <v>17131</v>
      </c>
      <c r="D133" s="6">
        <v>37000</v>
      </c>
      <c r="E133" s="7">
        <v>7700</v>
      </c>
      <c r="F133" s="6">
        <v>37621</v>
      </c>
      <c r="G133" s="78">
        <v>0</v>
      </c>
      <c r="H133" s="7">
        <v>7700</v>
      </c>
      <c r="I133" s="5" t="s">
        <v>167</v>
      </c>
    </row>
    <row r="134" spans="1:9" ht="27" customHeight="1" x14ac:dyDescent="0.3">
      <c r="A134" s="84" t="s">
        <v>25</v>
      </c>
      <c r="B134" s="85" t="s">
        <v>187</v>
      </c>
      <c r="C134" s="92">
        <v>17248</v>
      </c>
      <c r="D134" s="6">
        <v>37020</v>
      </c>
      <c r="E134" s="7">
        <v>7700</v>
      </c>
      <c r="F134" s="6">
        <v>37621</v>
      </c>
      <c r="G134" s="78">
        <v>0</v>
      </c>
      <c r="H134" s="7">
        <v>7700</v>
      </c>
      <c r="I134" s="5" t="s">
        <v>167</v>
      </c>
    </row>
    <row r="135" spans="1:9" x14ac:dyDescent="0.3">
      <c r="A135" s="109"/>
      <c r="B135" s="18" t="s">
        <v>187</v>
      </c>
      <c r="C135" s="92">
        <v>17485</v>
      </c>
      <c r="D135" s="6">
        <v>37074</v>
      </c>
      <c r="E135" s="7">
        <v>7700</v>
      </c>
      <c r="F135" s="6">
        <v>37621</v>
      </c>
      <c r="G135" s="78">
        <v>0</v>
      </c>
      <c r="H135" s="7">
        <v>7700</v>
      </c>
      <c r="I135" s="5" t="s">
        <v>167</v>
      </c>
    </row>
    <row r="136" spans="1:9" x14ac:dyDescent="0.3">
      <c r="A136" s="109"/>
      <c r="B136" s="18" t="s">
        <v>187</v>
      </c>
      <c r="C136" s="92">
        <v>17727</v>
      </c>
      <c r="D136" s="6">
        <v>37133</v>
      </c>
      <c r="E136" s="7">
        <v>9520</v>
      </c>
      <c r="F136" s="6">
        <v>37621</v>
      </c>
      <c r="G136" s="78">
        <v>0</v>
      </c>
      <c r="H136" s="7">
        <v>9520</v>
      </c>
      <c r="I136" s="5" t="s">
        <v>167</v>
      </c>
    </row>
    <row r="137" spans="1:9" x14ac:dyDescent="0.3">
      <c r="A137" s="110"/>
      <c r="B137" s="18" t="s">
        <v>187</v>
      </c>
      <c r="C137" s="92">
        <v>17767</v>
      </c>
      <c r="D137" s="6">
        <v>37145</v>
      </c>
      <c r="E137" s="7">
        <v>16352</v>
      </c>
      <c r="F137" s="6">
        <v>37621</v>
      </c>
      <c r="G137" s="78">
        <v>0</v>
      </c>
      <c r="H137" s="7">
        <v>16352</v>
      </c>
      <c r="I137" s="5" t="s">
        <v>167</v>
      </c>
    </row>
    <row r="138" spans="1:9" ht="15" thickBot="1" x14ac:dyDescent="0.35">
      <c r="A138" s="9"/>
      <c r="B138" s="9"/>
      <c r="C138" s="43"/>
      <c r="E138" s="10">
        <f>SUM(E132:E137)</f>
        <v>56672</v>
      </c>
    </row>
    <row r="139" spans="1:9" x14ac:dyDescent="0.3">
      <c r="A139" s="9"/>
      <c r="B139" s="9"/>
      <c r="C139" s="43"/>
      <c r="E139" s="11"/>
    </row>
    <row r="140" spans="1:9" x14ac:dyDescent="0.3">
      <c r="A140" s="50"/>
      <c r="C140" s="43"/>
      <c r="E140" s="11"/>
    </row>
    <row r="141" spans="1:9" x14ac:dyDescent="0.3">
      <c r="A141" s="108"/>
      <c r="B141" s="18" t="s">
        <v>191</v>
      </c>
      <c r="C141" s="79">
        <v>18768</v>
      </c>
      <c r="D141" s="28">
        <v>37438</v>
      </c>
      <c r="E141" s="37">
        <v>9548</v>
      </c>
      <c r="F141" s="6">
        <v>37621</v>
      </c>
      <c r="G141" s="78">
        <v>0</v>
      </c>
      <c r="H141" s="37">
        <v>9548</v>
      </c>
      <c r="I141" s="5" t="s">
        <v>167</v>
      </c>
    </row>
    <row r="142" spans="1:9" x14ac:dyDescent="0.3">
      <c r="A142" s="109"/>
      <c r="B142" s="18" t="s">
        <v>191</v>
      </c>
      <c r="C142" s="79">
        <v>19041</v>
      </c>
      <c r="D142" s="28">
        <v>37504</v>
      </c>
      <c r="E142" s="37">
        <v>8256.64</v>
      </c>
      <c r="F142" s="6">
        <v>37621</v>
      </c>
      <c r="G142" s="78">
        <v>0</v>
      </c>
      <c r="H142" s="37">
        <v>8256.64</v>
      </c>
      <c r="I142" s="5" t="s">
        <v>167</v>
      </c>
    </row>
    <row r="143" spans="1:9" x14ac:dyDescent="0.3">
      <c r="A143" s="109"/>
      <c r="B143" s="18" t="s">
        <v>191</v>
      </c>
      <c r="C143" s="79">
        <v>19111</v>
      </c>
      <c r="D143" s="28">
        <v>37532</v>
      </c>
      <c r="E143" s="37">
        <v>18256</v>
      </c>
      <c r="F143" s="6">
        <v>37621</v>
      </c>
      <c r="G143" s="78">
        <v>0</v>
      </c>
      <c r="H143" s="37">
        <v>18256</v>
      </c>
      <c r="I143" s="5" t="s">
        <v>167</v>
      </c>
    </row>
    <row r="144" spans="1:9" x14ac:dyDescent="0.3">
      <c r="A144" s="38" t="s">
        <v>26</v>
      </c>
      <c r="B144" s="18" t="s">
        <v>191</v>
      </c>
      <c r="C144" s="79">
        <v>19031</v>
      </c>
      <c r="D144" s="28">
        <v>37503</v>
      </c>
      <c r="E144" s="37">
        <v>1255.52</v>
      </c>
      <c r="F144" s="6">
        <v>37621</v>
      </c>
      <c r="G144" s="78">
        <v>0</v>
      </c>
      <c r="H144" s="37">
        <v>1255.52</v>
      </c>
      <c r="I144" s="5" t="s">
        <v>167</v>
      </c>
    </row>
    <row r="145" spans="1:9" x14ac:dyDescent="0.3">
      <c r="A145" s="38" t="s">
        <v>27</v>
      </c>
      <c r="B145" s="18" t="s">
        <v>191</v>
      </c>
      <c r="C145" s="79">
        <v>19039</v>
      </c>
      <c r="D145" s="28">
        <v>37504</v>
      </c>
      <c r="E145" s="37">
        <v>16912</v>
      </c>
      <c r="F145" s="6">
        <v>37621</v>
      </c>
      <c r="G145" s="78">
        <v>0</v>
      </c>
      <c r="H145" s="37">
        <v>16912</v>
      </c>
      <c r="I145" s="5" t="s">
        <v>167</v>
      </c>
    </row>
    <row r="146" spans="1:9" x14ac:dyDescent="0.3">
      <c r="A146" s="109"/>
      <c r="B146" s="18" t="s">
        <v>191</v>
      </c>
      <c r="C146" s="79">
        <v>19040</v>
      </c>
      <c r="D146" s="28">
        <v>37504</v>
      </c>
      <c r="E146" s="37">
        <v>7560</v>
      </c>
      <c r="F146" s="6">
        <v>37621</v>
      </c>
      <c r="G146" s="78">
        <v>0</v>
      </c>
      <c r="H146" s="37">
        <v>7560</v>
      </c>
      <c r="I146" s="5" t="s">
        <v>167</v>
      </c>
    </row>
    <row r="147" spans="1:9" x14ac:dyDescent="0.3">
      <c r="A147" s="109"/>
      <c r="B147" s="18" t="s">
        <v>191</v>
      </c>
      <c r="C147" s="79">
        <v>19159</v>
      </c>
      <c r="D147" s="28">
        <v>37553</v>
      </c>
      <c r="E147" s="37">
        <v>1144.6400000000001</v>
      </c>
      <c r="F147" s="6">
        <v>37621</v>
      </c>
      <c r="G147" s="78">
        <v>0</v>
      </c>
      <c r="H147" s="37">
        <v>1144.6400000000001</v>
      </c>
      <c r="I147" s="5" t="s">
        <v>167</v>
      </c>
    </row>
    <row r="148" spans="1:9" x14ac:dyDescent="0.3">
      <c r="A148" s="109"/>
      <c r="B148" s="18" t="s">
        <v>191</v>
      </c>
      <c r="C148" s="79">
        <v>19146</v>
      </c>
      <c r="D148" s="28">
        <v>37546</v>
      </c>
      <c r="E148" s="37">
        <v>5801.96</v>
      </c>
      <c r="F148" s="6">
        <v>37621</v>
      </c>
      <c r="G148" s="78">
        <v>0</v>
      </c>
      <c r="H148" s="37">
        <v>5801.96</v>
      </c>
      <c r="I148" s="5" t="s">
        <v>167</v>
      </c>
    </row>
    <row r="149" spans="1:9" x14ac:dyDescent="0.3">
      <c r="A149" s="110"/>
      <c r="B149" s="18" t="s">
        <v>191</v>
      </c>
      <c r="C149" s="79">
        <v>19030</v>
      </c>
      <c r="D149" s="28">
        <v>37503</v>
      </c>
      <c r="E149" s="37">
        <v>23520</v>
      </c>
      <c r="F149" s="6">
        <v>37621</v>
      </c>
      <c r="G149" s="78">
        <v>0</v>
      </c>
      <c r="H149" s="37">
        <v>23520</v>
      </c>
      <c r="I149" s="5" t="s">
        <v>167</v>
      </c>
    </row>
    <row r="150" spans="1:9" ht="15" thickBot="1" x14ac:dyDescent="0.35">
      <c r="A150" s="39"/>
      <c r="B150" s="39"/>
      <c r="C150" s="68"/>
      <c r="D150" s="29"/>
      <c r="E150" s="86">
        <f>+E149+E148+E147+E146+E145+E144+E143+E142+E141</f>
        <v>92254.76</v>
      </c>
    </row>
    <row r="151" spans="1:9" x14ac:dyDescent="0.3">
      <c r="A151" s="39"/>
      <c r="B151" s="39"/>
      <c r="C151" s="68"/>
      <c r="D151" s="29"/>
      <c r="E151" s="31"/>
    </row>
    <row r="152" spans="1:9" x14ac:dyDescent="0.3">
      <c r="A152" s="50"/>
      <c r="C152" s="68"/>
      <c r="D152" s="29"/>
      <c r="E152" s="31"/>
    </row>
    <row r="153" spans="1:9" x14ac:dyDescent="0.3">
      <c r="A153" s="4" t="s">
        <v>28</v>
      </c>
      <c r="B153" s="49" t="s">
        <v>189</v>
      </c>
      <c r="C153" s="18">
        <v>6799</v>
      </c>
      <c r="D153" s="6">
        <v>36939</v>
      </c>
      <c r="E153" s="78">
        <v>1100000</v>
      </c>
      <c r="F153" s="6">
        <v>37256</v>
      </c>
      <c r="G153" s="34">
        <f>+E153-H153</f>
        <v>1025000</v>
      </c>
      <c r="H153" s="7">
        <v>75000</v>
      </c>
      <c r="I153" s="5" t="s">
        <v>167</v>
      </c>
    </row>
    <row r="154" spans="1:9" x14ac:dyDescent="0.3">
      <c r="A154" s="55"/>
      <c r="B154" s="49" t="s">
        <v>189</v>
      </c>
      <c r="C154" s="18">
        <v>332</v>
      </c>
      <c r="D154" s="6">
        <v>37014</v>
      </c>
      <c r="E154" s="78">
        <v>2460000</v>
      </c>
      <c r="F154" s="6">
        <v>37256</v>
      </c>
      <c r="G154" s="34">
        <f>+E154-H154</f>
        <v>1375000</v>
      </c>
      <c r="H154" s="7">
        <v>1085000</v>
      </c>
      <c r="I154" s="5" t="s">
        <v>167</v>
      </c>
    </row>
    <row r="155" spans="1:9" ht="15" thickBot="1" x14ac:dyDescent="0.35">
      <c r="A155" s="9"/>
      <c r="B155" s="9"/>
      <c r="C155" s="43"/>
      <c r="E155" s="10">
        <f>SUM(E153:E154)</f>
        <v>3560000</v>
      </c>
    </row>
    <row r="156" spans="1:9" x14ac:dyDescent="0.3">
      <c r="A156" s="9"/>
      <c r="B156" s="9"/>
      <c r="C156" s="43"/>
      <c r="E156" s="11"/>
    </row>
    <row r="157" spans="1:9" x14ac:dyDescent="0.3">
      <c r="A157" s="12"/>
      <c r="B157" s="12"/>
      <c r="C157" s="43"/>
      <c r="E157" s="11"/>
    </row>
    <row r="158" spans="1:9" x14ac:dyDescent="0.3">
      <c r="A158" s="108"/>
      <c r="B158" s="18" t="s">
        <v>204</v>
      </c>
      <c r="C158" s="18">
        <v>22111</v>
      </c>
      <c r="D158" s="6">
        <v>38812</v>
      </c>
      <c r="E158" s="7">
        <v>719.2</v>
      </c>
      <c r="F158" s="6">
        <v>39082</v>
      </c>
      <c r="G158" s="78">
        <v>0</v>
      </c>
      <c r="H158" s="5">
        <v>719.2</v>
      </c>
      <c r="I158" s="5" t="s">
        <v>167</v>
      </c>
    </row>
    <row r="159" spans="1:9" x14ac:dyDescent="0.3">
      <c r="A159" s="109"/>
      <c r="B159" s="18" t="s">
        <v>203</v>
      </c>
      <c r="C159" s="18">
        <v>22118</v>
      </c>
      <c r="D159" s="6">
        <v>38817</v>
      </c>
      <c r="E159" s="78">
        <v>567820</v>
      </c>
      <c r="F159" s="6">
        <v>39082</v>
      </c>
      <c r="G159" s="34">
        <f>+E159-H159</f>
        <v>400000</v>
      </c>
      <c r="H159" s="7">
        <v>167820</v>
      </c>
      <c r="I159" s="5" t="s">
        <v>167</v>
      </c>
    </row>
    <row r="160" spans="1:9" x14ac:dyDescent="0.3">
      <c r="A160" s="14" t="s">
        <v>29</v>
      </c>
      <c r="B160" s="18" t="s">
        <v>203</v>
      </c>
      <c r="C160" s="18">
        <v>22170</v>
      </c>
      <c r="D160" s="6">
        <v>38835</v>
      </c>
      <c r="E160" s="7">
        <v>81043.399999999994</v>
      </c>
      <c r="F160" s="6">
        <v>39082</v>
      </c>
      <c r="G160" s="78">
        <v>0</v>
      </c>
      <c r="H160" s="7">
        <v>81043.399999999994</v>
      </c>
      <c r="I160" s="5" t="s">
        <v>167</v>
      </c>
    </row>
    <row r="161" spans="1:9" x14ac:dyDescent="0.3">
      <c r="A161" s="109"/>
      <c r="B161" s="18" t="s">
        <v>203</v>
      </c>
      <c r="C161" s="18">
        <v>22214</v>
      </c>
      <c r="D161" s="6">
        <v>38859</v>
      </c>
      <c r="E161" s="7">
        <v>13195</v>
      </c>
      <c r="F161" s="6">
        <v>39082</v>
      </c>
      <c r="G161" s="78">
        <v>0</v>
      </c>
      <c r="H161" s="7">
        <v>13195</v>
      </c>
      <c r="I161" s="5" t="s">
        <v>167</v>
      </c>
    </row>
    <row r="162" spans="1:9" x14ac:dyDescent="0.3">
      <c r="A162" s="109"/>
      <c r="B162" s="18" t="s">
        <v>203</v>
      </c>
      <c r="C162" s="18">
        <v>22296</v>
      </c>
      <c r="D162" s="6">
        <v>38889</v>
      </c>
      <c r="E162" s="7">
        <v>8635.0400000000009</v>
      </c>
      <c r="F162" s="6">
        <v>39082</v>
      </c>
      <c r="G162" s="78">
        <v>0</v>
      </c>
      <c r="H162" s="7">
        <v>8635.0400000000009</v>
      </c>
      <c r="I162" s="5" t="s">
        <v>167</v>
      </c>
    </row>
    <row r="163" spans="1:9" x14ac:dyDescent="0.3">
      <c r="A163" s="110"/>
      <c r="B163" s="18" t="s">
        <v>203</v>
      </c>
      <c r="C163" s="18">
        <v>356</v>
      </c>
      <c r="D163" s="6">
        <v>39268</v>
      </c>
      <c r="E163" s="7">
        <v>8778.8799999999992</v>
      </c>
      <c r="F163" s="6">
        <v>39447</v>
      </c>
      <c r="G163" s="78">
        <v>0</v>
      </c>
      <c r="H163" s="7">
        <v>8778.8799999999992</v>
      </c>
      <c r="I163" s="5" t="s">
        <v>167</v>
      </c>
    </row>
    <row r="164" spans="1:9" ht="15" thickBot="1" x14ac:dyDescent="0.35">
      <c r="A164" s="9"/>
      <c r="B164" s="9"/>
      <c r="C164" s="43"/>
      <c r="E164" s="23">
        <f>SUM(E158:E163)</f>
        <v>680191.52</v>
      </c>
    </row>
    <row r="165" spans="1:9" x14ac:dyDescent="0.3">
      <c r="A165" s="9"/>
      <c r="B165" s="9"/>
      <c r="C165" s="43"/>
      <c r="E165" s="22"/>
    </row>
    <row r="166" spans="1:9" x14ac:dyDescent="0.3">
      <c r="A166" s="12"/>
      <c r="B166" s="12"/>
      <c r="C166" s="43"/>
    </row>
    <row r="167" spans="1:9" x14ac:dyDescent="0.3">
      <c r="A167" s="4"/>
      <c r="B167" s="49" t="s">
        <v>188</v>
      </c>
      <c r="C167" s="18">
        <v>11190</v>
      </c>
      <c r="D167" s="6">
        <v>37117</v>
      </c>
      <c r="E167" s="7">
        <v>5848.91</v>
      </c>
      <c r="F167" s="6">
        <v>37256</v>
      </c>
      <c r="G167" s="78">
        <v>0</v>
      </c>
      <c r="H167" s="7">
        <v>5848.91</v>
      </c>
      <c r="I167" s="5" t="s">
        <v>167</v>
      </c>
    </row>
    <row r="168" spans="1:9" x14ac:dyDescent="0.3">
      <c r="A168" s="14" t="s">
        <v>30</v>
      </c>
      <c r="B168" s="49" t="s">
        <v>188</v>
      </c>
      <c r="C168" s="18">
        <v>11180</v>
      </c>
      <c r="D168" s="6">
        <v>37117</v>
      </c>
      <c r="E168" s="7">
        <v>3118.25</v>
      </c>
      <c r="F168" s="6">
        <v>37256</v>
      </c>
      <c r="G168" s="78">
        <v>0</v>
      </c>
      <c r="H168" s="7">
        <v>3118.25</v>
      </c>
      <c r="I168" s="5" t="s">
        <v>167</v>
      </c>
    </row>
    <row r="169" spans="1:9" x14ac:dyDescent="0.3">
      <c r="A169" s="55"/>
      <c r="B169" s="49" t="s">
        <v>188</v>
      </c>
      <c r="C169" s="18">
        <v>18212</v>
      </c>
      <c r="D169" s="6">
        <v>37265</v>
      </c>
      <c r="E169" s="7">
        <v>840000</v>
      </c>
      <c r="F169" s="6">
        <v>37621</v>
      </c>
      <c r="G169" s="78">
        <v>0</v>
      </c>
      <c r="H169" s="7">
        <v>840000</v>
      </c>
      <c r="I169" s="5" t="s">
        <v>167</v>
      </c>
    </row>
    <row r="170" spans="1:9" ht="15" thickBot="1" x14ac:dyDescent="0.35">
      <c r="A170" s="9"/>
      <c r="B170" s="9"/>
      <c r="C170" s="43"/>
      <c r="E170" s="10">
        <f>SUM(E167:E169)</f>
        <v>848967.16</v>
      </c>
    </row>
    <row r="171" spans="1:9" x14ac:dyDescent="0.3">
      <c r="A171" s="9"/>
      <c r="B171" s="9"/>
      <c r="C171" s="43"/>
      <c r="E171" s="11"/>
    </row>
    <row r="172" spans="1:9" x14ac:dyDescent="0.3">
      <c r="A172" s="25"/>
      <c r="B172" s="25"/>
      <c r="C172" s="43"/>
    </row>
    <row r="173" spans="1:9" x14ac:dyDescent="0.3">
      <c r="A173" s="41" t="s">
        <v>31</v>
      </c>
      <c r="B173" s="79" t="s">
        <v>201</v>
      </c>
      <c r="C173" s="79">
        <v>18151</v>
      </c>
      <c r="D173" s="28">
        <v>37242</v>
      </c>
      <c r="E173" s="37">
        <v>95628.83</v>
      </c>
      <c r="F173" s="6">
        <v>37256</v>
      </c>
      <c r="G173" s="78">
        <v>0</v>
      </c>
      <c r="H173" s="37">
        <v>95628.83</v>
      </c>
      <c r="I173" s="5" t="s">
        <v>167</v>
      </c>
    </row>
    <row r="174" spans="1:9" x14ac:dyDescent="0.3">
      <c r="A174" s="110"/>
      <c r="B174" s="79" t="s">
        <v>201</v>
      </c>
      <c r="C174" s="79">
        <v>18150</v>
      </c>
      <c r="D174" s="28">
        <v>37242</v>
      </c>
      <c r="E174" s="37">
        <v>35544.480000000003</v>
      </c>
      <c r="F174" s="6">
        <v>37256</v>
      </c>
      <c r="G174" s="78">
        <v>0</v>
      </c>
      <c r="H174" s="37">
        <v>35544.480000000003</v>
      </c>
      <c r="I174" s="5" t="s">
        <v>167</v>
      </c>
    </row>
    <row r="175" spans="1:9" ht="15" thickBot="1" x14ac:dyDescent="0.35">
      <c r="A175" s="39"/>
      <c r="B175" s="39"/>
      <c r="C175" s="68"/>
      <c r="D175" s="29"/>
      <c r="E175" s="89">
        <f>+E173+E174</f>
        <v>131173.31</v>
      </c>
    </row>
    <row r="176" spans="1:9" x14ac:dyDescent="0.3">
      <c r="A176" s="39"/>
      <c r="B176" s="39"/>
      <c r="C176" s="68"/>
      <c r="D176" s="29"/>
      <c r="E176" s="42"/>
    </row>
    <row r="177" spans="1:9" x14ac:dyDescent="0.3">
      <c r="A177" s="87" t="s">
        <v>32</v>
      </c>
      <c r="B177" s="79" t="s">
        <v>193</v>
      </c>
      <c r="C177" s="79">
        <v>16522</v>
      </c>
      <c r="D177" s="28">
        <v>36840</v>
      </c>
      <c r="E177" s="37">
        <v>134389</v>
      </c>
      <c r="F177" s="6">
        <v>37256</v>
      </c>
      <c r="G177" s="76">
        <v>0</v>
      </c>
      <c r="H177" s="37">
        <v>134389</v>
      </c>
      <c r="I177" s="5" t="s">
        <v>167</v>
      </c>
    </row>
    <row r="178" spans="1:9" x14ac:dyDescent="0.3">
      <c r="A178" s="3"/>
      <c r="B178" s="43"/>
      <c r="C178" s="68"/>
      <c r="D178" s="30"/>
      <c r="E178" s="31"/>
    </row>
    <row r="179" spans="1:9" x14ac:dyDescent="0.3">
      <c r="A179" s="39"/>
      <c r="B179" s="39"/>
      <c r="C179" s="68"/>
      <c r="D179" s="29"/>
      <c r="E179" s="29"/>
    </row>
    <row r="180" spans="1:9" x14ac:dyDescent="0.3">
      <c r="A180" s="44" t="s">
        <v>33</v>
      </c>
      <c r="B180" s="27" t="s">
        <v>202</v>
      </c>
      <c r="C180" s="79" t="s">
        <v>34</v>
      </c>
      <c r="D180" s="28">
        <v>37608</v>
      </c>
      <c r="E180" s="37">
        <v>28380</v>
      </c>
      <c r="F180" s="6">
        <v>37973</v>
      </c>
      <c r="G180" s="78">
        <v>0</v>
      </c>
      <c r="H180" s="37">
        <v>28380</v>
      </c>
      <c r="I180" s="5" t="s">
        <v>167</v>
      </c>
    </row>
    <row r="181" spans="1:9" x14ac:dyDescent="0.3">
      <c r="A181" s="110"/>
      <c r="B181" s="27" t="s">
        <v>202</v>
      </c>
      <c r="C181" s="79" t="s">
        <v>35</v>
      </c>
      <c r="D181" s="28">
        <v>37650</v>
      </c>
      <c r="E181" s="37">
        <v>29326</v>
      </c>
      <c r="F181" s="6">
        <v>37986</v>
      </c>
      <c r="G181" s="78">
        <v>0</v>
      </c>
      <c r="H181" s="37">
        <v>29326</v>
      </c>
      <c r="I181" s="5" t="s">
        <v>167</v>
      </c>
    </row>
    <row r="182" spans="1:9" ht="15" thickBot="1" x14ac:dyDescent="0.35">
      <c r="A182" s="39"/>
      <c r="B182" s="39"/>
      <c r="C182" s="68"/>
      <c r="D182" s="29"/>
      <c r="E182" s="86">
        <f>SUM(E180:E181)</f>
        <v>57706</v>
      </c>
    </row>
    <row r="183" spans="1:9" x14ac:dyDescent="0.3">
      <c r="A183" s="39"/>
      <c r="B183" s="39"/>
      <c r="C183" s="68"/>
      <c r="D183" s="29"/>
      <c r="E183" s="31"/>
    </row>
    <row r="184" spans="1:9" x14ac:dyDescent="0.3">
      <c r="A184" s="50"/>
      <c r="C184" s="43"/>
    </row>
    <row r="185" spans="1:9" x14ac:dyDescent="0.3">
      <c r="A185" s="108"/>
      <c r="B185" s="18" t="s">
        <v>194</v>
      </c>
      <c r="C185" s="18" t="s">
        <v>195</v>
      </c>
      <c r="D185" s="6">
        <v>39224</v>
      </c>
      <c r="E185" s="7">
        <v>37463.360000000001</v>
      </c>
      <c r="F185" s="6">
        <v>39447</v>
      </c>
      <c r="G185" s="78">
        <v>25000</v>
      </c>
      <c r="H185" s="34">
        <f>+E185-G185</f>
        <v>12463.36</v>
      </c>
      <c r="I185" s="5" t="s">
        <v>167</v>
      </c>
    </row>
    <row r="186" spans="1:9" x14ac:dyDescent="0.3">
      <c r="A186" s="109"/>
      <c r="B186" s="18" t="s">
        <v>194</v>
      </c>
      <c r="C186" s="18" t="s">
        <v>198</v>
      </c>
      <c r="D186" s="6">
        <v>39245</v>
      </c>
      <c r="E186" s="7">
        <v>3754.92</v>
      </c>
      <c r="F186" s="6">
        <v>39447</v>
      </c>
      <c r="G186" s="78">
        <v>0</v>
      </c>
      <c r="H186" s="7">
        <v>3754.92</v>
      </c>
      <c r="I186" s="5" t="s">
        <v>167</v>
      </c>
    </row>
    <row r="187" spans="1:9" x14ac:dyDescent="0.3">
      <c r="A187" s="14" t="s">
        <v>36</v>
      </c>
      <c r="B187" s="18" t="s">
        <v>196</v>
      </c>
      <c r="C187" s="18" t="s">
        <v>197</v>
      </c>
      <c r="D187" s="6">
        <v>39332</v>
      </c>
      <c r="E187" s="7">
        <v>114205.48</v>
      </c>
      <c r="F187" s="6">
        <v>39447</v>
      </c>
      <c r="G187" s="78">
        <v>0</v>
      </c>
      <c r="H187" s="7">
        <v>114205.48</v>
      </c>
      <c r="I187" s="5" t="s">
        <v>167</v>
      </c>
    </row>
    <row r="188" spans="1:9" x14ac:dyDescent="0.3">
      <c r="A188" s="109"/>
      <c r="B188" s="18" t="s">
        <v>194</v>
      </c>
      <c r="C188" s="18" t="s">
        <v>199</v>
      </c>
      <c r="D188" s="6">
        <v>39269</v>
      </c>
      <c r="E188" s="7">
        <v>6119</v>
      </c>
      <c r="F188" s="6">
        <v>39447</v>
      </c>
      <c r="G188" s="78">
        <v>0</v>
      </c>
      <c r="H188" s="7">
        <v>6119</v>
      </c>
      <c r="I188" s="5" t="s">
        <v>167</v>
      </c>
    </row>
    <row r="189" spans="1:9" x14ac:dyDescent="0.3">
      <c r="A189" s="110"/>
      <c r="B189" s="18" t="s">
        <v>191</v>
      </c>
      <c r="C189" s="18" t="s">
        <v>200</v>
      </c>
      <c r="D189" s="6">
        <v>39287</v>
      </c>
      <c r="E189" s="7">
        <v>11676.56</v>
      </c>
      <c r="F189" s="6">
        <v>39447</v>
      </c>
      <c r="G189" s="78">
        <v>0</v>
      </c>
      <c r="H189" s="7">
        <v>11676.56</v>
      </c>
      <c r="I189" s="5" t="s">
        <v>167</v>
      </c>
    </row>
    <row r="190" spans="1:9" ht="15" thickBot="1" x14ac:dyDescent="0.35">
      <c r="A190" s="9"/>
      <c r="B190" s="9"/>
      <c r="C190" s="43"/>
      <c r="E190" s="23">
        <f>SUM(E185:E189)</f>
        <v>173219.32</v>
      </c>
    </row>
    <row r="191" spans="1:9" x14ac:dyDescent="0.3">
      <c r="C191" s="43"/>
    </row>
    <row r="192" spans="1:9" x14ac:dyDescent="0.3">
      <c r="A192" s="35"/>
      <c r="B192" s="18" t="s">
        <v>206</v>
      </c>
      <c r="C192" s="92" t="s">
        <v>37</v>
      </c>
      <c r="D192" s="6">
        <v>37005</v>
      </c>
      <c r="E192" s="7">
        <v>27600</v>
      </c>
      <c r="F192" s="6">
        <v>37256</v>
      </c>
      <c r="G192" s="90">
        <f>+E192-H192</f>
        <v>20000</v>
      </c>
      <c r="H192" s="45">
        <v>7600</v>
      </c>
      <c r="I192" s="5" t="s">
        <v>167</v>
      </c>
    </row>
    <row r="193" spans="1:9" x14ac:dyDescent="0.3">
      <c r="A193" s="14" t="s">
        <v>38</v>
      </c>
      <c r="B193" s="18" t="s">
        <v>206</v>
      </c>
      <c r="C193" s="92" t="s">
        <v>39</v>
      </c>
      <c r="D193" s="6">
        <v>37197</v>
      </c>
      <c r="E193" s="45">
        <v>17766</v>
      </c>
      <c r="F193" s="6">
        <v>37256</v>
      </c>
      <c r="G193" s="78">
        <v>0</v>
      </c>
      <c r="H193" s="45">
        <v>17766</v>
      </c>
      <c r="I193" s="5" t="s">
        <v>167</v>
      </c>
    </row>
    <row r="194" spans="1:9" x14ac:dyDescent="0.3">
      <c r="A194" s="8"/>
      <c r="B194" s="18" t="s">
        <v>206</v>
      </c>
      <c r="C194" s="92" t="s">
        <v>40</v>
      </c>
      <c r="D194" s="6">
        <v>37198</v>
      </c>
      <c r="E194" s="45">
        <v>97822.2</v>
      </c>
      <c r="F194" s="6">
        <v>37256</v>
      </c>
      <c r="G194" s="78">
        <f>+E194-H194</f>
        <v>25000</v>
      </c>
      <c r="H194" s="45">
        <v>72822.2</v>
      </c>
      <c r="I194" s="5" t="s">
        <v>167</v>
      </c>
    </row>
    <row r="195" spans="1:9" ht="15" thickBot="1" x14ac:dyDescent="0.35">
      <c r="A195" s="9"/>
      <c r="B195" s="9"/>
      <c r="C195" s="43"/>
      <c r="E195" s="65">
        <f>SUM(E192:E194)</f>
        <v>143188.20000000001</v>
      </c>
    </row>
    <row r="196" spans="1:9" x14ac:dyDescent="0.3">
      <c r="A196" s="9"/>
      <c r="B196" s="9"/>
      <c r="C196" s="43"/>
      <c r="E196" s="46"/>
    </row>
    <row r="197" spans="1:9" x14ac:dyDescent="0.3">
      <c r="A197" s="12"/>
      <c r="B197" s="12"/>
      <c r="C197" s="43"/>
    </row>
    <row r="198" spans="1:9" x14ac:dyDescent="0.3">
      <c r="A198" s="35"/>
      <c r="B198" s="18" t="s">
        <v>205</v>
      </c>
      <c r="C198" s="18" t="s">
        <v>41</v>
      </c>
      <c r="D198" s="6">
        <v>37305</v>
      </c>
      <c r="E198" s="7">
        <v>14914.2</v>
      </c>
      <c r="F198" s="6">
        <v>37621</v>
      </c>
      <c r="G198" s="78">
        <v>0</v>
      </c>
      <c r="H198" s="7">
        <v>14914.2</v>
      </c>
      <c r="I198" s="5" t="s">
        <v>167</v>
      </c>
    </row>
    <row r="199" spans="1:9" x14ac:dyDescent="0.3">
      <c r="A199" s="36"/>
      <c r="B199" s="18" t="s">
        <v>205</v>
      </c>
      <c r="C199" s="18" t="s">
        <v>42</v>
      </c>
      <c r="D199" s="6">
        <v>37328</v>
      </c>
      <c r="E199" s="7">
        <v>14914.2</v>
      </c>
      <c r="F199" s="6">
        <v>37621</v>
      </c>
      <c r="G199" s="78">
        <v>0</v>
      </c>
      <c r="H199" s="7">
        <v>14914.2</v>
      </c>
      <c r="I199" s="5" t="s">
        <v>167</v>
      </c>
    </row>
    <row r="200" spans="1:9" x14ac:dyDescent="0.3">
      <c r="A200" s="36"/>
      <c r="B200" s="18" t="s">
        <v>205</v>
      </c>
      <c r="C200" s="18" t="s">
        <v>43</v>
      </c>
      <c r="D200" s="6">
        <v>37343</v>
      </c>
      <c r="E200" s="7">
        <v>47000</v>
      </c>
      <c r="F200" s="6">
        <v>37621</v>
      </c>
      <c r="G200" s="78">
        <v>0</v>
      </c>
      <c r="H200" s="7">
        <v>47000</v>
      </c>
      <c r="I200" s="5" t="s">
        <v>167</v>
      </c>
    </row>
    <row r="201" spans="1:9" x14ac:dyDescent="0.3">
      <c r="A201" s="36"/>
      <c r="B201" s="18" t="s">
        <v>205</v>
      </c>
      <c r="C201" s="18" t="s">
        <v>44</v>
      </c>
      <c r="D201" s="6">
        <v>37006</v>
      </c>
      <c r="E201" s="7">
        <v>6868.8</v>
      </c>
      <c r="F201" s="6">
        <v>37256</v>
      </c>
      <c r="G201" s="78">
        <v>0</v>
      </c>
      <c r="H201" s="7">
        <v>6868.8</v>
      </c>
      <c r="I201" s="5" t="s">
        <v>167</v>
      </c>
    </row>
    <row r="202" spans="1:9" x14ac:dyDescent="0.3">
      <c r="A202" s="36"/>
      <c r="B202" s="18" t="s">
        <v>205</v>
      </c>
      <c r="C202" s="18" t="s">
        <v>45</v>
      </c>
      <c r="D202" s="6">
        <v>37028</v>
      </c>
      <c r="E202" s="7">
        <v>3434.4</v>
      </c>
      <c r="F202" s="6">
        <v>37256</v>
      </c>
      <c r="G202" s="78">
        <v>0</v>
      </c>
      <c r="H202" s="7">
        <v>3434.4</v>
      </c>
      <c r="I202" s="5" t="s">
        <v>167</v>
      </c>
    </row>
    <row r="203" spans="1:9" x14ac:dyDescent="0.3">
      <c r="A203" s="14" t="s">
        <v>46</v>
      </c>
      <c r="B203" s="18" t="s">
        <v>205</v>
      </c>
      <c r="C203" s="18" t="s">
        <v>47</v>
      </c>
      <c r="D203" s="6">
        <v>37028</v>
      </c>
      <c r="E203" s="7">
        <v>13737.6</v>
      </c>
      <c r="F203" s="6">
        <v>37256</v>
      </c>
      <c r="G203" s="78">
        <v>0</v>
      </c>
      <c r="H203" s="7">
        <v>13737.6</v>
      </c>
      <c r="I203" s="5" t="s">
        <v>167</v>
      </c>
    </row>
    <row r="204" spans="1:9" x14ac:dyDescent="0.3">
      <c r="A204" s="36"/>
      <c r="B204" s="18" t="s">
        <v>205</v>
      </c>
      <c r="C204" s="18" t="s">
        <v>48</v>
      </c>
      <c r="D204" s="6">
        <v>37028</v>
      </c>
      <c r="E204" s="7">
        <v>3434.4</v>
      </c>
      <c r="F204" s="6">
        <v>37256</v>
      </c>
      <c r="G204" s="78">
        <v>0</v>
      </c>
      <c r="H204" s="7">
        <v>3434.4</v>
      </c>
      <c r="I204" s="5" t="s">
        <v>167</v>
      </c>
    </row>
    <row r="205" spans="1:9" x14ac:dyDescent="0.3">
      <c r="A205" s="36"/>
      <c r="B205" s="18" t="s">
        <v>205</v>
      </c>
      <c r="C205" s="18" t="s">
        <v>49</v>
      </c>
      <c r="D205" s="6">
        <v>37372</v>
      </c>
      <c r="E205" s="7">
        <v>590</v>
      </c>
      <c r="F205" s="6">
        <v>37621</v>
      </c>
      <c r="G205" s="78">
        <v>0</v>
      </c>
      <c r="H205" s="7">
        <v>590</v>
      </c>
      <c r="I205" s="5" t="s">
        <v>167</v>
      </c>
    </row>
    <row r="206" spans="1:9" x14ac:dyDescent="0.3">
      <c r="A206" s="36"/>
      <c r="B206" s="18" t="s">
        <v>205</v>
      </c>
      <c r="C206" s="18" t="s">
        <v>50</v>
      </c>
      <c r="D206" s="6">
        <v>37404</v>
      </c>
      <c r="E206" s="7">
        <v>14914.2</v>
      </c>
      <c r="F206" s="6">
        <v>37621</v>
      </c>
      <c r="G206" s="78">
        <v>0</v>
      </c>
      <c r="H206" s="7">
        <v>14914.2</v>
      </c>
      <c r="I206" s="5" t="s">
        <v>167</v>
      </c>
    </row>
    <row r="207" spans="1:9" x14ac:dyDescent="0.3">
      <c r="A207" s="36"/>
      <c r="B207" s="18" t="s">
        <v>205</v>
      </c>
      <c r="C207" s="18" t="s">
        <v>51</v>
      </c>
      <c r="D207" s="6">
        <v>37293</v>
      </c>
      <c r="E207" s="7">
        <v>17172</v>
      </c>
      <c r="F207" s="6">
        <v>37621</v>
      </c>
      <c r="G207" s="78">
        <v>0</v>
      </c>
      <c r="H207" s="7">
        <v>17172</v>
      </c>
      <c r="I207" s="5" t="s">
        <v>167</v>
      </c>
    </row>
    <row r="208" spans="1:9" x14ac:dyDescent="0.3">
      <c r="A208" s="36"/>
      <c r="B208" s="18" t="s">
        <v>205</v>
      </c>
      <c r="C208" s="18" t="s">
        <v>52</v>
      </c>
      <c r="D208" s="6">
        <v>37265</v>
      </c>
      <c r="E208" s="7">
        <v>6868.8</v>
      </c>
      <c r="F208" s="6">
        <v>37621</v>
      </c>
      <c r="G208" s="78">
        <v>0</v>
      </c>
      <c r="H208" s="7">
        <v>6868.8</v>
      </c>
      <c r="I208" s="5" t="s">
        <v>167</v>
      </c>
    </row>
    <row r="209" spans="1:9" x14ac:dyDescent="0.3">
      <c r="A209" s="8"/>
      <c r="B209" s="18" t="s">
        <v>205</v>
      </c>
      <c r="C209" s="18" t="s">
        <v>53</v>
      </c>
      <c r="D209" s="6">
        <v>37291</v>
      </c>
      <c r="E209" s="7">
        <v>10875.6</v>
      </c>
      <c r="F209" s="6">
        <v>37621</v>
      </c>
      <c r="G209" s="78">
        <v>0</v>
      </c>
      <c r="H209" s="7">
        <v>10875.6</v>
      </c>
      <c r="I209" s="5" t="s">
        <v>167</v>
      </c>
    </row>
    <row r="210" spans="1:9" ht="15" thickBot="1" x14ac:dyDescent="0.35">
      <c r="A210" s="9"/>
      <c r="B210" s="9"/>
      <c r="C210" s="43"/>
      <c r="E210" s="10">
        <f>SUM(E198:E209)</f>
        <v>154724.19999999998</v>
      </c>
    </row>
    <row r="211" spans="1:9" x14ac:dyDescent="0.3">
      <c r="A211" s="9"/>
      <c r="B211" s="9"/>
      <c r="C211" s="43"/>
      <c r="E211" s="11"/>
    </row>
    <row r="212" spans="1:9" x14ac:dyDescent="0.3">
      <c r="A212" s="12"/>
      <c r="B212" s="12"/>
      <c r="C212" s="43"/>
    </row>
    <row r="213" spans="1:9" x14ac:dyDescent="0.3">
      <c r="A213" s="20" t="s">
        <v>54</v>
      </c>
      <c r="B213" s="49" t="s">
        <v>205</v>
      </c>
      <c r="C213" s="18" t="s">
        <v>55</v>
      </c>
      <c r="D213" s="82" t="s">
        <v>56</v>
      </c>
      <c r="E213" s="16">
        <v>12720</v>
      </c>
      <c r="F213" s="6">
        <v>37621</v>
      </c>
      <c r="G213" s="76">
        <v>0</v>
      </c>
      <c r="H213" s="16">
        <v>12720</v>
      </c>
      <c r="I213" s="5" t="s">
        <v>167</v>
      </c>
    </row>
    <row r="214" spans="1:9" x14ac:dyDescent="0.3">
      <c r="A214" s="9"/>
      <c r="B214" s="9"/>
      <c r="C214" s="43"/>
    </row>
    <row r="215" spans="1:9" x14ac:dyDescent="0.3">
      <c r="A215" s="12"/>
      <c r="B215" s="12"/>
      <c r="C215" s="43"/>
    </row>
    <row r="216" spans="1:9" x14ac:dyDescent="0.3">
      <c r="A216" s="20" t="s">
        <v>57</v>
      </c>
      <c r="B216" s="49" t="s">
        <v>205</v>
      </c>
      <c r="C216" s="92" t="s">
        <v>58</v>
      </c>
      <c r="D216" s="6">
        <v>36997</v>
      </c>
      <c r="E216" s="16">
        <v>48103</v>
      </c>
      <c r="F216" s="6">
        <v>37256</v>
      </c>
      <c r="G216" s="78">
        <v>0</v>
      </c>
      <c r="H216" s="16">
        <v>48103</v>
      </c>
      <c r="I216" s="5" t="s">
        <v>167</v>
      </c>
    </row>
    <row r="217" spans="1:9" x14ac:dyDescent="0.3">
      <c r="A217" s="47"/>
      <c r="B217" s="47"/>
      <c r="C217" s="69"/>
      <c r="D217" s="21"/>
      <c r="E217" s="22"/>
    </row>
    <row r="218" spans="1:9" x14ac:dyDescent="0.3">
      <c r="A218" s="12"/>
      <c r="B218" s="12"/>
      <c r="C218" s="43"/>
    </row>
    <row r="219" spans="1:9" x14ac:dyDescent="0.3">
      <c r="A219" s="20" t="s">
        <v>59</v>
      </c>
      <c r="B219" s="49" t="s">
        <v>207</v>
      </c>
      <c r="C219" s="18">
        <v>17472</v>
      </c>
      <c r="D219" s="6">
        <v>36938</v>
      </c>
      <c r="E219" s="16">
        <v>116272.58</v>
      </c>
      <c r="F219" s="6">
        <v>37256</v>
      </c>
      <c r="G219" s="76">
        <v>0</v>
      </c>
      <c r="H219" s="16">
        <v>116272.58</v>
      </c>
      <c r="I219" s="5" t="s">
        <v>167</v>
      </c>
    </row>
    <row r="220" spans="1:9" x14ac:dyDescent="0.3">
      <c r="A220" s="47"/>
      <c r="B220" s="47"/>
      <c r="C220" s="43"/>
      <c r="D220" s="21"/>
      <c r="E220" s="22"/>
    </row>
    <row r="221" spans="1:9" x14ac:dyDescent="0.3">
      <c r="A221" s="12"/>
      <c r="B221" s="12"/>
      <c r="C221" s="43"/>
    </row>
    <row r="222" spans="1:9" x14ac:dyDescent="0.3">
      <c r="A222" s="4" t="s">
        <v>60</v>
      </c>
      <c r="B222" s="49" t="s">
        <v>208</v>
      </c>
      <c r="C222" s="18">
        <v>11841</v>
      </c>
      <c r="D222" s="6">
        <v>37240</v>
      </c>
      <c r="E222" s="7">
        <v>20000</v>
      </c>
      <c r="F222" s="6">
        <v>37256</v>
      </c>
      <c r="G222" s="78">
        <v>0</v>
      </c>
      <c r="H222" s="7">
        <v>20000</v>
      </c>
      <c r="I222" s="5" t="s">
        <v>167</v>
      </c>
    </row>
    <row r="223" spans="1:9" x14ac:dyDescent="0.3">
      <c r="A223" s="17"/>
      <c r="B223" s="49" t="s">
        <v>208</v>
      </c>
      <c r="C223" s="18">
        <v>13148</v>
      </c>
      <c r="D223" s="6">
        <v>37490</v>
      </c>
      <c r="E223" s="7">
        <v>20000</v>
      </c>
      <c r="F223" s="6">
        <v>37621</v>
      </c>
      <c r="G223" s="78">
        <v>0</v>
      </c>
      <c r="H223" s="7">
        <v>20000</v>
      </c>
      <c r="I223" s="5" t="s">
        <v>167</v>
      </c>
    </row>
    <row r="224" spans="1:9" ht="15" thickBot="1" x14ac:dyDescent="0.35">
      <c r="A224" s="9"/>
      <c r="B224" s="9"/>
      <c r="C224" s="43"/>
      <c r="E224" s="10">
        <f>SUM(E222:E223)</f>
        <v>40000</v>
      </c>
    </row>
    <row r="225" spans="1:9" x14ac:dyDescent="0.3">
      <c r="A225" s="9"/>
      <c r="B225" s="9"/>
      <c r="C225" s="43"/>
      <c r="E225" s="11"/>
    </row>
    <row r="226" spans="1:9" x14ac:dyDescent="0.3">
      <c r="A226" s="12"/>
      <c r="B226" s="12"/>
      <c r="C226" s="43"/>
    </row>
    <row r="227" spans="1:9" x14ac:dyDescent="0.3">
      <c r="A227" s="20" t="s">
        <v>61</v>
      </c>
      <c r="B227" s="49" t="s">
        <v>210</v>
      </c>
      <c r="C227" s="18" t="s">
        <v>62</v>
      </c>
      <c r="D227" s="6">
        <v>37284</v>
      </c>
      <c r="E227" s="16">
        <v>100653.63</v>
      </c>
      <c r="F227" s="6">
        <v>37621</v>
      </c>
      <c r="G227" s="78">
        <v>50000</v>
      </c>
      <c r="H227" s="34">
        <f>+E227-G227</f>
        <v>50653.630000000005</v>
      </c>
      <c r="I227" s="5" t="s">
        <v>167</v>
      </c>
    </row>
    <row r="228" spans="1:9" x14ac:dyDescent="0.3">
      <c r="A228" s="9"/>
      <c r="B228" s="9"/>
      <c r="C228" s="43"/>
    </row>
    <row r="229" spans="1:9" x14ac:dyDescent="0.3">
      <c r="A229" s="12"/>
      <c r="B229" s="12"/>
      <c r="C229" s="43"/>
    </row>
    <row r="230" spans="1:9" x14ac:dyDescent="0.3">
      <c r="A230" s="20" t="s">
        <v>63</v>
      </c>
      <c r="B230" s="49" t="s">
        <v>213</v>
      </c>
      <c r="C230" s="18" t="s">
        <v>180</v>
      </c>
      <c r="D230" s="6">
        <v>35755</v>
      </c>
      <c r="E230" s="34">
        <v>19673.599999999999</v>
      </c>
      <c r="F230" s="18" t="s">
        <v>180</v>
      </c>
      <c r="G230" s="78">
        <v>0</v>
      </c>
      <c r="H230" s="34">
        <v>19673.599999999999</v>
      </c>
      <c r="I230" s="5" t="s">
        <v>165</v>
      </c>
    </row>
    <row r="231" spans="1:9" x14ac:dyDescent="0.3">
      <c r="A231" s="9"/>
      <c r="B231" s="9"/>
      <c r="C231" s="98"/>
      <c r="D231" s="21"/>
      <c r="E231" s="11"/>
    </row>
    <row r="232" spans="1:9" x14ac:dyDescent="0.3">
      <c r="A232" s="12"/>
      <c r="B232" s="12"/>
      <c r="C232" s="43"/>
    </row>
    <row r="233" spans="1:9" x14ac:dyDescent="0.3">
      <c r="A233" s="20" t="s">
        <v>64</v>
      </c>
      <c r="B233" s="49" t="s">
        <v>212</v>
      </c>
      <c r="C233" s="18">
        <v>16533</v>
      </c>
      <c r="D233" s="6">
        <v>36845</v>
      </c>
      <c r="E233" s="16">
        <v>899300</v>
      </c>
      <c r="F233" s="6">
        <v>36891</v>
      </c>
      <c r="G233" s="34">
        <f>+E233-H233</f>
        <v>580000</v>
      </c>
      <c r="H233" s="16">
        <v>319300</v>
      </c>
      <c r="I233" s="5" t="s">
        <v>167</v>
      </c>
    </row>
    <row r="234" spans="1:9" x14ac:dyDescent="0.3">
      <c r="A234" s="32"/>
      <c r="B234" s="32"/>
      <c r="C234" s="43"/>
      <c r="D234" s="21"/>
      <c r="E234" s="22"/>
    </row>
    <row r="235" spans="1:9" x14ac:dyDescent="0.3">
      <c r="A235" s="12"/>
      <c r="B235" s="12"/>
      <c r="C235" s="43"/>
    </row>
    <row r="236" spans="1:9" x14ac:dyDescent="0.3">
      <c r="A236" s="4" t="s">
        <v>65</v>
      </c>
      <c r="B236" s="70" t="s">
        <v>214</v>
      </c>
      <c r="C236" s="18">
        <v>11217</v>
      </c>
      <c r="D236" s="6">
        <v>37125</v>
      </c>
      <c r="E236" s="7">
        <v>25000</v>
      </c>
      <c r="F236" s="6">
        <v>37256</v>
      </c>
      <c r="G236" s="78">
        <v>0</v>
      </c>
      <c r="H236" s="7">
        <v>25000</v>
      </c>
      <c r="I236" s="5" t="s">
        <v>167</v>
      </c>
    </row>
    <row r="237" spans="1:9" x14ac:dyDescent="0.3">
      <c r="A237" s="17"/>
      <c r="B237" s="49" t="s">
        <v>214</v>
      </c>
      <c r="C237" s="18">
        <v>11219</v>
      </c>
      <c r="D237" s="6">
        <v>37125</v>
      </c>
      <c r="E237" s="7">
        <v>10000</v>
      </c>
      <c r="F237" s="6">
        <v>37256</v>
      </c>
      <c r="G237" s="78">
        <v>0</v>
      </c>
      <c r="H237" s="7">
        <v>10000</v>
      </c>
      <c r="I237" s="5" t="s">
        <v>167</v>
      </c>
    </row>
    <row r="238" spans="1:9" ht="15" thickBot="1" x14ac:dyDescent="0.35">
      <c r="A238" s="9"/>
      <c r="B238" s="9"/>
      <c r="C238" s="43"/>
      <c r="E238" s="23">
        <f>SUM(E236:E237)</f>
        <v>35000</v>
      </c>
    </row>
    <row r="239" spans="1:9" x14ac:dyDescent="0.3">
      <c r="A239" s="9"/>
      <c r="B239" s="9"/>
      <c r="C239" s="43"/>
      <c r="E239" s="22"/>
    </row>
    <row r="240" spans="1:9" x14ac:dyDescent="0.3">
      <c r="A240" s="9"/>
      <c r="B240" s="9"/>
      <c r="C240" s="43"/>
    </row>
    <row r="241" spans="1:9" x14ac:dyDescent="0.3">
      <c r="A241" s="13"/>
      <c r="B241" s="70" t="s">
        <v>216</v>
      </c>
      <c r="C241" s="18">
        <v>2470</v>
      </c>
      <c r="D241" s="6">
        <v>37355</v>
      </c>
      <c r="E241" s="7">
        <v>40561.089999999997</v>
      </c>
      <c r="F241" s="6">
        <v>37621</v>
      </c>
      <c r="G241" s="78">
        <v>0</v>
      </c>
      <c r="H241" s="7">
        <v>40561.089999999997</v>
      </c>
      <c r="I241" s="5" t="s">
        <v>167</v>
      </c>
    </row>
    <row r="242" spans="1:9" x14ac:dyDescent="0.3">
      <c r="A242" s="33" t="s">
        <v>66</v>
      </c>
      <c r="B242" s="70" t="s">
        <v>216</v>
      </c>
      <c r="C242" s="18">
        <v>2532</v>
      </c>
      <c r="D242" s="6">
        <v>37371</v>
      </c>
      <c r="E242" s="7">
        <v>9497.7000000000007</v>
      </c>
      <c r="F242" s="6">
        <v>37621</v>
      </c>
      <c r="G242" s="78">
        <v>0</v>
      </c>
      <c r="H242" s="7">
        <v>9497.7000000000007</v>
      </c>
      <c r="I242" s="5" t="s">
        <v>167</v>
      </c>
    </row>
    <row r="243" spans="1:9" x14ac:dyDescent="0.3">
      <c r="A243" s="17"/>
      <c r="B243" s="49" t="s">
        <v>216</v>
      </c>
      <c r="C243" s="18">
        <v>3951</v>
      </c>
      <c r="D243" s="6">
        <v>37697</v>
      </c>
      <c r="E243" s="7">
        <v>116864.52</v>
      </c>
      <c r="F243" s="6">
        <v>37986</v>
      </c>
      <c r="G243" s="78">
        <v>0</v>
      </c>
      <c r="H243" s="7">
        <v>116864.52</v>
      </c>
      <c r="I243" s="5" t="s">
        <v>167</v>
      </c>
    </row>
    <row r="244" spans="1:9" ht="15" thickBot="1" x14ac:dyDescent="0.35">
      <c r="A244" s="9"/>
      <c r="B244" s="9"/>
      <c r="C244" s="43"/>
      <c r="E244" s="10">
        <f>SUM(E241:E243)</f>
        <v>166923.31</v>
      </c>
    </row>
    <row r="245" spans="1:9" x14ac:dyDescent="0.3">
      <c r="A245" s="9"/>
      <c r="B245" s="9"/>
      <c r="C245" s="43"/>
      <c r="E245" s="11"/>
    </row>
    <row r="246" spans="1:9" x14ac:dyDescent="0.3">
      <c r="A246" s="12"/>
      <c r="B246" s="12"/>
      <c r="C246" s="43"/>
    </row>
    <row r="247" spans="1:9" x14ac:dyDescent="0.3">
      <c r="A247" s="13"/>
      <c r="B247" s="70" t="s">
        <v>215</v>
      </c>
      <c r="C247" s="18">
        <v>10363</v>
      </c>
      <c r="D247" s="6">
        <v>36990</v>
      </c>
      <c r="E247" s="7">
        <v>51706.13</v>
      </c>
      <c r="F247" s="6">
        <v>37256</v>
      </c>
      <c r="G247" s="78">
        <v>0</v>
      </c>
      <c r="H247" s="7">
        <v>51706.13</v>
      </c>
      <c r="I247" s="5" t="s">
        <v>167</v>
      </c>
    </row>
    <row r="248" spans="1:9" x14ac:dyDescent="0.3">
      <c r="A248" s="55" t="s">
        <v>67</v>
      </c>
      <c r="B248" s="118" t="s">
        <v>215</v>
      </c>
      <c r="C248" s="18">
        <v>3444</v>
      </c>
      <c r="D248" s="6">
        <v>37536</v>
      </c>
      <c r="E248" s="7">
        <v>295458.08</v>
      </c>
      <c r="F248" s="6">
        <v>37621</v>
      </c>
      <c r="G248" s="78">
        <v>0</v>
      </c>
      <c r="H248" s="7">
        <v>295458.08</v>
      </c>
      <c r="I248" s="5" t="s">
        <v>167</v>
      </c>
    </row>
    <row r="249" spans="1:9" x14ac:dyDescent="0.3">
      <c r="A249" s="9"/>
      <c r="B249" s="9"/>
      <c r="C249" s="43"/>
      <c r="E249" s="48">
        <f>SUM(E247:E248)</f>
        <v>347164.21</v>
      </c>
    </row>
    <row r="250" spans="1:9" x14ac:dyDescent="0.3">
      <c r="A250" s="9"/>
      <c r="B250" s="9"/>
      <c r="C250" s="43"/>
      <c r="E250" s="11"/>
    </row>
    <row r="251" spans="1:9" x14ac:dyDescent="0.3">
      <c r="A251" s="12"/>
      <c r="B251" s="12"/>
      <c r="C251" s="43"/>
      <c r="E251" s="11"/>
    </row>
    <row r="252" spans="1:9" x14ac:dyDescent="0.3">
      <c r="A252" s="20" t="s">
        <v>68</v>
      </c>
      <c r="B252" s="49" t="s">
        <v>217</v>
      </c>
      <c r="C252" s="18">
        <v>11862</v>
      </c>
      <c r="D252" s="6">
        <v>37245</v>
      </c>
      <c r="E252" s="16">
        <v>23408</v>
      </c>
      <c r="F252" s="6">
        <v>37256</v>
      </c>
      <c r="G252" s="78">
        <v>0</v>
      </c>
      <c r="H252" s="16">
        <v>23408</v>
      </c>
      <c r="I252" s="5" t="s">
        <v>167</v>
      </c>
    </row>
    <row r="253" spans="1:9" x14ac:dyDescent="0.3">
      <c r="A253" s="9"/>
      <c r="B253" s="9"/>
      <c r="C253" s="43"/>
    </row>
    <row r="254" spans="1:9" x14ac:dyDescent="0.3">
      <c r="A254" s="20" t="s">
        <v>69</v>
      </c>
      <c r="B254" s="91" t="s">
        <v>213</v>
      </c>
      <c r="C254" s="18">
        <v>1599</v>
      </c>
      <c r="D254" s="6">
        <v>37198</v>
      </c>
      <c r="E254" s="16">
        <v>182181.71</v>
      </c>
      <c r="F254" s="6">
        <v>37256</v>
      </c>
      <c r="G254" s="78">
        <v>0</v>
      </c>
      <c r="H254" s="16">
        <v>182181.71</v>
      </c>
      <c r="I254" s="5" t="s">
        <v>209</v>
      </c>
    </row>
    <row r="255" spans="1:9" x14ac:dyDescent="0.3">
      <c r="A255" s="9"/>
      <c r="B255" s="9"/>
      <c r="C255" s="43"/>
    </row>
    <row r="256" spans="1:9" x14ac:dyDescent="0.3">
      <c r="B256" s="12"/>
      <c r="C256" s="43"/>
    </row>
    <row r="257" spans="1:9" x14ac:dyDescent="0.3">
      <c r="A257" s="20" t="s">
        <v>70</v>
      </c>
      <c r="B257" s="49" t="s">
        <v>222</v>
      </c>
      <c r="C257" s="18">
        <v>6447</v>
      </c>
      <c r="D257" s="6">
        <v>36821</v>
      </c>
      <c r="E257" s="16">
        <v>195000</v>
      </c>
      <c r="F257" s="6">
        <v>36891</v>
      </c>
      <c r="G257" s="34">
        <f>+E257-H257</f>
        <v>90000</v>
      </c>
      <c r="H257" s="16">
        <v>105000</v>
      </c>
      <c r="I257" s="5" t="s">
        <v>209</v>
      </c>
    </row>
    <row r="258" spans="1:9" x14ac:dyDescent="0.3">
      <c r="A258" s="9"/>
      <c r="B258" s="9"/>
      <c r="C258" s="43"/>
    </row>
    <row r="259" spans="1:9" x14ac:dyDescent="0.3">
      <c r="C259" s="43"/>
    </row>
    <row r="260" spans="1:9" x14ac:dyDescent="0.3">
      <c r="A260" s="20" t="s">
        <v>71</v>
      </c>
      <c r="B260" s="49" t="s">
        <v>220</v>
      </c>
      <c r="C260" s="18">
        <v>18964</v>
      </c>
      <c r="D260" s="6">
        <v>37483</v>
      </c>
      <c r="E260" s="16">
        <v>600000</v>
      </c>
      <c r="F260" s="6">
        <v>37621</v>
      </c>
      <c r="G260" s="78">
        <v>175000</v>
      </c>
      <c r="H260" s="16">
        <v>425000</v>
      </c>
      <c r="I260" s="5" t="s">
        <v>167</v>
      </c>
    </row>
    <row r="261" spans="1:9" x14ac:dyDescent="0.3">
      <c r="A261" s="9"/>
      <c r="B261" s="9"/>
      <c r="C261" s="43"/>
      <c r="D261" s="21"/>
      <c r="E261" s="22"/>
    </row>
    <row r="262" spans="1:9" x14ac:dyDescent="0.3">
      <c r="C262" s="43"/>
    </row>
    <row r="263" spans="1:9" x14ac:dyDescent="0.3">
      <c r="A263" s="13"/>
      <c r="B263" s="70" t="s">
        <v>219</v>
      </c>
      <c r="C263" s="18">
        <v>17868</v>
      </c>
      <c r="D263" s="6">
        <v>37175</v>
      </c>
      <c r="E263" s="7">
        <v>1707000</v>
      </c>
      <c r="F263" s="6">
        <v>37256</v>
      </c>
      <c r="G263" s="78">
        <v>0</v>
      </c>
      <c r="H263" s="7">
        <v>1707000</v>
      </c>
      <c r="I263" s="5" t="s">
        <v>167</v>
      </c>
    </row>
    <row r="264" spans="1:9" x14ac:dyDescent="0.3">
      <c r="A264" s="15"/>
      <c r="B264" s="70" t="s">
        <v>219</v>
      </c>
      <c r="C264" s="18">
        <v>17867</v>
      </c>
      <c r="D264" s="6">
        <v>37175</v>
      </c>
      <c r="E264" s="7">
        <v>1287000</v>
      </c>
      <c r="F264" s="6">
        <v>37256</v>
      </c>
      <c r="G264" s="78">
        <v>0</v>
      </c>
      <c r="H264" s="7">
        <v>1287000</v>
      </c>
      <c r="I264" s="5" t="s">
        <v>167</v>
      </c>
    </row>
    <row r="265" spans="1:9" x14ac:dyDescent="0.3">
      <c r="A265" s="14" t="s">
        <v>72</v>
      </c>
      <c r="B265" s="70" t="s">
        <v>219</v>
      </c>
      <c r="C265" s="18">
        <v>18077</v>
      </c>
      <c r="D265" s="6">
        <v>37223</v>
      </c>
      <c r="E265" s="7">
        <v>264500</v>
      </c>
      <c r="F265" s="6">
        <v>37256</v>
      </c>
      <c r="G265" s="78">
        <v>0</v>
      </c>
      <c r="H265" s="7">
        <v>264500</v>
      </c>
      <c r="I265" s="5" t="s">
        <v>167</v>
      </c>
    </row>
    <row r="266" spans="1:9" x14ac:dyDescent="0.3">
      <c r="A266" s="15"/>
      <c r="B266" s="70" t="s">
        <v>219</v>
      </c>
      <c r="C266" s="18">
        <v>18413</v>
      </c>
      <c r="D266" s="6">
        <v>37334</v>
      </c>
      <c r="E266" s="7">
        <v>1322500</v>
      </c>
      <c r="F266" s="6">
        <v>37621</v>
      </c>
      <c r="G266" s="78">
        <v>0</v>
      </c>
      <c r="H266" s="7">
        <v>1322500</v>
      </c>
      <c r="I266" s="5" t="s">
        <v>167</v>
      </c>
    </row>
    <row r="267" spans="1:9" x14ac:dyDescent="0.3">
      <c r="A267" s="15"/>
      <c r="B267" s="70" t="s">
        <v>219</v>
      </c>
      <c r="C267" s="18">
        <v>18451</v>
      </c>
      <c r="D267" s="6">
        <v>37342</v>
      </c>
      <c r="E267" s="7">
        <v>552000</v>
      </c>
      <c r="F267" s="6">
        <v>37621</v>
      </c>
      <c r="G267" s="78">
        <v>0</v>
      </c>
      <c r="H267" s="7">
        <v>552000</v>
      </c>
      <c r="I267" s="5" t="s">
        <v>167</v>
      </c>
    </row>
    <row r="268" spans="1:9" x14ac:dyDescent="0.3">
      <c r="A268" s="17"/>
      <c r="B268" s="49" t="s">
        <v>219</v>
      </c>
      <c r="C268" s="18">
        <v>18522</v>
      </c>
      <c r="D268" s="6">
        <v>37365</v>
      </c>
      <c r="E268" s="7">
        <v>506000</v>
      </c>
      <c r="F268" s="6">
        <v>37621</v>
      </c>
      <c r="G268" s="78">
        <v>0</v>
      </c>
      <c r="H268" s="7">
        <v>506000</v>
      </c>
      <c r="I268" s="5" t="s">
        <v>167</v>
      </c>
    </row>
    <row r="269" spans="1:9" ht="15" thickBot="1" x14ac:dyDescent="0.35">
      <c r="A269" s="50"/>
      <c r="B269" s="50"/>
      <c r="C269" s="3"/>
      <c r="D269" s="50"/>
      <c r="E269" s="23">
        <f>SUM(E263:E268)</f>
        <v>5639000</v>
      </c>
    </row>
    <row r="270" spans="1:9" x14ac:dyDescent="0.3">
      <c r="A270" s="50"/>
      <c r="B270" s="50"/>
      <c r="C270" s="3"/>
      <c r="D270" s="50"/>
      <c r="E270" s="22"/>
    </row>
    <row r="271" spans="1:9" x14ac:dyDescent="0.3">
      <c r="C271" s="43"/>
    </row>
    <row r="272" spans="1:9" x14ac:dyDescent="0.3">
      <c r="A272" s="35"/>
      <c r="B272" s="73" t="s">
        <v>189</v>
      </c>
      <c r="C272" s="83">
        <v>19810</v>
      </c>
      <c r="D272" s="6">
        <v>37869</v>
      </c>
      <c r="E272" s="7">
        <v>25200</v>
      </c>
      <c r="F272" s="6">
        <v>37986</v>
      </c>
      <c r="G272" s="78">
        <v>0</v>
      </c>
      <c r="H272" s="7">
        <v>25200</v>
      </c>
      <c r="I272" s="5" t="s">
        <v>167</v>
      </c>
    </row>
    <row r="273" spans="1:9" x14ac:dyDescent="0.3">
      <c r="A273" s="14" t="s">
        <v>73</v>
      </c>
      <c r="B273" s="73" t="s">
        <v>189</v>
      </c>
      <c r="C273" s="83">
        <v>19882</v>
      </c>
      <c r="D273" s="6">
        <v>37966</v>
      </c>
      <c r="E273" s="7">
        <v>8400</v>
      </c>
      <c r="F273" s="6">
        <v>37986</v>
      </c>
      <c r="G273" s="78">
        <v>0</v>
      </c>
      <c r="H273" s="7">
        <v>8400</v>
      </c>
      <c r="I273" s="5" t="s">
        <v>167</v>
      </c>
    </row>
    <row r="274" spans="1:9" x14ac:dyDescent="0.3">
      <c r="A274" s="36"/>
      <c r="B274" s="73" t="s">
        <v>189</v>
      </c>
      <c r="C274" s="83">
        <v>19857</v>
      </c>
      <c r="D274" s="6">
        <v>37922</v>
      </c>
      <c r="E274" s="7">
        <v>8400</v>
      </c>
      <c r="F274" s="6">
        <v>37986</v>
      </c>
      <c r="G274" s="78">
        <v>0</v>
      </c>
      <c r="H274" s="7">
        <v>8400</v>
      </c>
      <c r="I274" s="5" t="s">
        <v>167</v>
      </c>
    </row>
    <row r="275" spans="1:9" x14ac:dyDescent="0.3">
      <c r="A275" s="8"/>
      <c r="B275" s="18" t="s">
        <v>189</v>
      </c>
      <c r="C275" s="83">
        <v>19867</v>
      </c>
      <c r="D275" s="6">
        <v>37937</v>
      </c>
      <c r="E275" s="7">
        <v>7280</v>
      </c>
      <c r="F275" s="6">
        <v>37986</v>
      </c>
      <c r="G275" s="78">
        <v>0</v>
      </c>
      <c r="H275" s="7">
        <v>7280</v>
      </c>
      <c r="I275" s="5" t="s">
        <v>167</v>
      </c>
    </row>
    <row r="276" spans="1:9" ht="15" thickBot="1" x14ac:dyDescent="0.35">
      <c r="A276" s="9"/>
      <c r="B276" s="9"/>
      <c r="C276" s="43"/>
      <c r="E276" s="10">
        <f>SUM(E272:E275)</f>
        <v>49280</v>
      </c>
    </row>
    <row r="277" spans="1:9" x14ac:dyDescent="0.3">
      <c r="A277" s="9"/>
      <c r="B277" s="9"/>
      <c r="C277" s="43"/>
    </row>
    <row r="278" spans="1:9" x14ac:dyDescent="0.3">
      <c r="C278" s="43"/>
    </row>
    <row r="279" spans="1:9" x14ac:dyDescent="0.3">
      <c r="A279" s="20" t="s">
        <v>74</v>
      </c>
      <c r="B279" s="49" t="s">
        <v>218</v>
      </c>
      <c r="C279" s="18" t="s">
        <v>75</v>
      </c>
      <c r="D279" s="6">
        <v>37741</v>
      </c>
      <c r="E279" s="16">
        <v>14754.72</v>
      </c>
      <c r="F279" s="6">
        <v>37986</v>
      </c>
      <c r="G279" s="76">
        <v>0</v>
      </c>
      <c r="H279" s="16">
        <v>14754.72</v>
      </c>
      <c r="I279" s="5" t="s">
        <v>167</v>
      </c>
    </row>
    <row r="280" spans="1:9" x14ac:dyDescent="0.3">
      <c r="A280" s="9"/>
      <c r="B280" s="9"/>
      <c r="C280" s="43"/>
    </row>
    <row r="281" spans="1:9" x14ac:dyDescent="0.3">
      <c r="C281" s="43"/>
    </row>
    <row r="282" spans="1:9" x14ac:dyDescent="0.3">
      <c r="A282" s="13"/>
      <c r="B282" s="70" t="s">
        <v>221</v>
      </c>
      <c r="C282" s="83">
        <v>18598</v>
      </c>
      <c r="D282" s="6">
        <v>37386</v>
      </c>
      <c r="E282" s="7">
        <v>884800</v>
      </c>
      <c r="F282" s="6">
        <v>37621</v>
      </c>
      <c r="G282" s="78">
        <v>0</v>
      </c>
      <c r="H282" s="7">
        <v>884800</v>
      </c>
      <c r="I282" s="5" t="s">
        <v>167</v>
      </c>
    </row>
    <row r="283" spans="1:9" x14ac:dyDescent="0.3">
      <c r="A283" s="14" t="s">
        <v>76</v>
      </c>
      <c r="B283" s="70" t="s">
        <v>221</v>
      </c>
      <c r="C283" s="83">
        <v>17715</v>
      </c>
      <c r="D283" s="6">
        <v>37131</v>
      </c>
      <c r="E283" s="7">
        <v>442400</v>
      </c>
      <c r="F283" s="6">
        <v>37256</v>
      </c>
      <c r="G283" s="34">
        <f>+E283-H283</f>
        <v>400000</v>
      </c>
      <c r="H283" s="7">
        <v>42400</v>
      </c>
      <c r="I283" s="5" t="s">
        <v>167</v>
      </c>
    </row>
    <row r="284" spans="1:9" x14ac:dyDescent="0.3">
      <c r="A284" s="17"/>
      <c r="B284" s="49" t="s">
        <v>221</v>
      </c>
      <c r="C284" s="83">
        <v>17714</v>
      </c>
      <c r="D284" s="6">
        <v>37131</v>
      </c>
      <c r="E284" s="7">
        <v>422400</v>
      </c>
      <c r="F284" s="6">
        <v>37256</v>
      </c>
      <c r="G284" s="34">
        <f>+E284-H284</f>
        <v>130000</v>
      </c>
      <c r="H284" s="7">
        <v>292400</v>
      </c>
      <c r="I284" s="5" t="s">
        <v>167</v>
      </c>
    </row>
    <row r="285" spans="1:9" ht="15" thickBot="1" x14ac:dyDescent="0.35">
      <c r="A285" s="9"/>
      <c r="B285" s="9"/>
      <c r="C285" s="43"/>
      <c r="E285" s="10">
        <f>SUM(E282:E284)</f>
        <v>1749600</v>
      </c>
    </row>
    <row r="286" spans="1:9" x14ac:dyDescent="0.3">
      <c r="C286" s="43"/>
    </row>
    <row r="287" spans="1:9" x14ac:dyDescent="0.3">
      <c r="A287" s="35"/>
      <c r="B287" s="18" t="s">
        <v>207</v>
      </c>
      <c r="C287" s="18">
        <v>18958</v>
      </c>
      <c r="D287" s="6">
        <v>37391</v>
      </c>
      <c r="E287" s="7">
        <v>2334.8000000000002</v>
      </c>
      <c r="F287" s="6">
        <v>37621</v>
      </c>
      <c r="G287" s="78">
        <v>0</v>
      </c>
      <c r="H287" s="7">
        <v>2334.8000000000002</v>
      </c>
      <c r="I287" s="5" t="s">
        <v>167</v>
      </c>
    </row>
    <row r="288" spans="1:9" x14ac:dyDescent="0.3">
      <c r="A288" s="36"/>
      <c r="B288" s="18" t="s">
        <v>207</v>
      </c>
      <c r="C288" s="18">
        <v>18951</v>
      </c>
      <c r="D288" s="6">
        <v>37483</v>
      </c>
      <c r="E288" s="7">
        <v>2340.8000000000002</v>
      </c>
      <c r="F288" s="6">
        <v>37621</v>
      </c>
      <c r="G288" s="78">
        <v>0</v>
      </c>
      <c r="H288" s="7">
        <v>2340.8000000000002</v>
      </c>
      <c r="I288" s="5" t="s">
        <v>167</v>
      </c>
    </row>
    <row r="289" spans="1:9" x14ac:dyDescent="0.3">
      <c r="A289" s="14" t="s">
        <v>77</v>
      </c>
      <c r="B289" s="18" t="s">
        <v>207</v>
      </c>
      <c r="C289" s="18">
        <v>18961</v>
      </c>
      <c r="D289" s="6">
        <v>37483</v>
      </c>
      <c r="E289" s="7">
        <v>4088</v>
      </c>
      <c r="F289" s="6">
        <v>37621</v>
      </c>
      <c r="G289" s="78">
        <v>0</v>
      </c>
      <c r="H289" s="7">
        <v>4088</v>
      </c>
      <c r="I289" s="5" t="s">
        <v>167</v>
      </c>
    </row>
    <row r="290" spans="1:9" x14ac:dyDescent="0.3">
      <c r="A290" s="36"/>
      <c r="B290" s="18" t="s">
        <v>207</v>
      </c>
      <c r="C290" s="18">
        <v>18959</v>
      </c>
      <c r="D290" s="6">
        <v>37483</v>
      </c>
      <c r="E290" s="7">
        <v>3204.32</v>
      </c>
      <c r="F290" s="6">
        <v>37621</v>
      </c>
      <c r="G290" s="78">
        <v>0</v>
      </c>
      <c r="H290" s="7">
        <v>3204.32</v>
      </c>
      <c r="I290" s="5" t="s">
        <v>167</v>
      </c>
    </row>
    <row r="291" spans="1:9" x14ac:dyDescent="0.3">
      <c r="A291" s="36"/>
      <c r="B291" s="18" t="s">
        <v>207</v>
      </c>
      <c r="C291" s="18">
        <v>18960</v>
      </c>
      <c r="D291" s="6">
        <v>37483</v>
      </c>
      <c r="E291" s="7">
        <v>604.79999999999995</v>
      </c>
      <c r="F291" s="6">
        <v>37621</v>
      </c>
      <c r="G291" s="78">
        <v>0</v>
      </c>
      <c r="H291" s="7">
        <v>604.79999999999995</v>
      </c>
      <c r="I291" s="5" t="s">
        <v>167</v>
      </c>
    </row>
    <row r="292" spans="1:9" x14ac:dyDescent="0.3">
      <c r="A292" s="8"/>
      <c r="B292" s="18" t="s">
        <v>207</v>
      </c>
      <c r="C292" s="18">
        <v>18962</v>
      </c>
      <c r="D292" s="6">
        <v>37483</v>
      </c>
      <c r="E292" s="7">
        <v>2418.08</v>
      </c>
      <c r="F292" s="6">
        <v>37621</v>
      </c>
      <c r="G292" s="78">
        <v>0</v>
      </c>
      <c r="H292" s="7">
        <v>2418.08</v>
      </c>
      <c r="I292" s="5" t="s">
        <v>167</v>
      </c>
    </row>
    <row r="293" spans="1:9" ht="15" thickBot="1" x14ac:dyDescent="0.35">
      <c r="A293" s="9"/>
      <c r="B293" s="9"/>
      <c r="C293" s="43"/>
      <c r="E293" s="23">
        <f>SUM(E287:E292)</f>
        <v>14990.8</v>
      </c>
    </row>
    <row r="294" spans="1:9" x14ac:dyDescent="0.3">
      <c r="A294" s="9"/>
      <c r="B294" s="9"/>
      <c r="C294" s="43"/>
    </row>
    <row r="295" spans="1:9" x14ac:dyDescent="0.3">
      <c r="C295" s="43"/>
    </row>
    <row r="296" spans="1:9" x14ac:dyDescent="0.3">
      <c r="A296" s="13"/>
      <c r="B296" s="49" t="s">
        <v>224</v>
      </c>
      <c r="C296" s="18">
        <v>9781</v>
      </c>
      <c r="D296" s="6">
        <v>36857</v>
      </c>
      <c r="E296" s="7">
        <v>21168</v>
      </c>
      <c r="F296" s="6">
        <v>36891</v>
      </c>
      <c r="G296" s="34">
        <f>+E296-H296</f>
        <v>10200</v>
      </c>
      <c r="H296" s="7">
        <v>10968</v>
      </c>
      <c r="I296" s="5" t="s">
        <v>167</v>
      </c>
    </row>
    <row r="297" spans="1:9" x14ac:dyDescent="0.3">
      <c r="A297" s="14" t="s">
        <v>78</v>
      </c>
      <c r="B297" s="49" t="s">
        <v>224</v>
      </c>
      <c r="C297" s="18">
        <v>10360</v>
      </c>
      <c r="D297" s="6">
        <v>36988</v>
      </c>
      <c r="E297" s="7">
        <v>23639</v>
      </c>
      <c r="F297" s="6">
        <v>37256</v>
      </c>
      <c r="G297" s="78">
        <v>0</v>
      </c>
      <c r="H297" s="7">
        <v>23639</v>
      </c>
      <c r="I297" s="5" t="s">
        <v>167</v>
      </c>
    </row>
    <row r="298" spans="1:9" x14ac:dyDescent="0.3">
      <c r="A298" s="17"/>
      <c r="B298" s="49" t="s">
        <v>224</v>
      </c>
      <c r="C298" s="18">
        <v>10397</v>
      </c>
      <c r="D298" s="6">
        <v>36991</v>
      </c>
      <c r="E298" s="7">
        <v>21800</v>
      </c>
      <c r="F298" s="6">
        <v>37256</v>
      </c>
      <c r="G298" s="78">
        <v>0</v>
      </c>
      <c r="H298" s="7">
        <v>21800</v>
      </c>
      <c r="I298" s="5" t="s">
        <v>167</v>
      </c>
    </row>
    <row r="299" spans="1:9" ht="15" thickBot="1" x14ac:dyDescent="0.35">
      <c r="A299" s="9"/>
      <c r="B299" s="9"/>
      <c r="C299" s="43"/>
      <c r="E299" s="10">
        <f>SUM(E296:E298)</f>
        <v>66607</v>
      </c>
    </row>
    <row r="300" spans="1:9" x14ac:dyDescent="0.3">
      <c r="A300" s="9"/>
      <c r="B300" s="9"/>
      <c r="C300" s="43"/>
      <c r="E300" s="11"/>
    </row>
    <row r="301" spans="1:9" x14ac:dyDescent="0.3">
      <c r="C301" s="43"/>
    </row>
    <row r="302" spans="1:9" x14ac:dyDescent="0.3">
      <c r="A302" s="35"/>
      <c r="B302" s="18" t="s">
        <v>223</v>
      </c>
      <c r="C302" s="92">
        <v>22614</v>
      </c>
      <c r="D302" s="6">
        <v>39034</v>
      </c>
      <c r="E302" s="7">
        <v>501085.2</v>
      </c>
      <c r="F302" s="6">
        <v>39082</v>
      </c>
      <c r="G302" s="78">
        <v>0</v>
      </c>
      <c r="H302" s="7">
        <v>501085.2</v>
      </c>
      <c r="I302" s="5" t="s">
        <v>167</v>
      </c>
    </row>
    <row r="303" spans="1:9" x14ac:dyDescent="0.3">
      <c r="A303" s="14" t="s">
        <v>79</v>
      </c>
      <c r="B303" s="18" t="s">
        <v>223</v>
      </c>
      <c r="C303" s="18">
        <v>22511</v>
      </c>
      <c r="D303" s="6">
        <v>38995</v>
      </c>
      <c r="E303" s="7">
        <v>160921</v>
      </c>
      <c r="F303" s="6">
        <v>39082</v>
      </c>
      <c r="G303" s="78">
        <v>0</v>
      </c>
      <c r="H303" s="7">
        <v>160921</v>
      </c>
      <c r="I303" s="5" t="s">
        <v>167</v>
      </c>
    </row>
    <row r="304" spans="1:9" x14ac:dyDescent="0.3">
      <c r="A304" s="8"/>
      <c r="B304" s="18" t="s">
        <v>223</v>
      </c>
      <c r="C304" s="92">
        <v>22479</v>
      </c>
      <c r="D304" s="6">
        <v>38960</v>
      </c>
      <c r="E304" s="7">
        <v>39910.47</v>
      </c>
      <c r="F304" s="6">
        <v>39082</v>
      </c>
      <c r="G304" s="34">
        <f>+E304-H304</f>
        <v>2956.5900000000038</v>
      </c>
      <c r="H304" s="7">
        <v>36953.879999999997</v>
      </c>
      <c r="I304" s="5" t="s">
        <v>167</v>
      </c>
    </row>
    <row r="305" spans="1:9" ht="15" thickBot="1" x14ac:dyDescent="0.35">
      <c r="A305" s="9"/>
      <c r="B305" s="9"/>
      <c r="C305" s="43"/>
      <c r="E305" s="10">
        <f>SUM(E302:E304)</f>
        <v>701916.66999999993</v>
      </c>
    </row>
    <row r="306" spans="1:9" x14ac:dyDescent="0.3">
      <c r="A306" s="9"/>
      <c r="B306" s="9"/>
      <c r="C306" s="43"/>
      <c r="E306" s="11"/>
    </row>
    <row r="307" spans="1:9" x14ac:dyDescent="0.3">
      <c r="C307" s="43"/>
      <c r="E307" s="11"/>
    </row>
    <row r="308" spans="1:9" x14ac:dyDescent="0.3">
      <c r="A308" s="20" t="s">
        <v>80</v>
      </c>
      <c r="B308" s="49" t="s">
        <v>179</v>
      </c>
      <c r="C308" s="18" t="s">
        <v>180</v>
      </c>
      <c r="D308" s="6">
        <v>37257</v>
      </c>
      <c r="E308" s="34">
        <v>319600</v>
      </c>
      <c r="F308" s="18" t="s">
        <v>180</v>
      </c>
      <c r="G308" s="78">
        <v>0</v>
      </c>
      <c r="H308" s="34">
        <v>319600</v>
      </c>
      <c r="I308" s="5" t="s">
        <v>165</v>
      </c>
    </row>
    <row r="309" spans="1:9" x14ac:dyDescent="0.3">
      <c r="A309" s="47"/>
      <c r="B309" s="47"/>
      <c r="C309" s="98"/>
      <c r="D309" s="21"/>
      <c r="E309" s="11"/>
    </row>
    <row r="310" spans="1:9" x14ac:dyDescent="0.3">
      <c r="C310" s="43"/>
    </row>
    <row r="311" spans="1:9" x14ac:dyDescent="0.3">
      <c r="A311" s="35"/>
      <c r="B311" s="18" t="s">
        <v>230</v>
      </c>
      <c r="C311" s="18">
        <v>10164</v>
      </c>
      <c r="D311" s="6">
        <v>36942</v>
      </c>
      <c r="E311" s="7">
        <v>4800</v>
      </c>
      <c r="F311" s="6">
        <v>37256</v>
      </c>
      <c r="G311" s="7">
        <v>0</v>
      </c>
      <c r="H311" s="7">
        <v>4800</v>
      </c>
      <c r="I311" s="5" t="s">
        <v>165</v>
      </c>
    </row>
    <row r="312" spans="1:9" x14ac:dyDescent="0.3">
      <c r="A312" s="51" t="s">
        <v>81</v>
      </c>
      <c r="B312" s="18" t="s">
        <v>230</v>
      </c>
      <c r="C312" s="18">
        <v>14219</v>
      </c>
      <c r="D312" s="6">
        <v>37812</v>
      </c>
      <c r="E312" s="7">
        <v>136400</v>
      </c>
      <c r="F312" s="6">
        <v>37986</v>
      </c>
      <c r="G312" s="7">
        <v>0</v>
      </c>
      <c r="H312" s="7">
        <v>136400</v>
      </c>
      <c r="I312" s="5" t="s">
        <v>165</v>
      </c>
    </row>
    <row r="313" spans="1:9" x14ac:dyDescent="0.3">
      <c r="A313" s="36"/>
      <c r="B313" s="18" t="s">
        <v>230</v>
      </c>
      <c r="C313" s="18">
        <v>10049</v>
      </c>
      <c r="D313" s="6">
        <v>36922</v>
      </c>
      <c r="E313" s="7">
        <v>23200</v>
      </c>
      <c r="F313" s="6">
        <v>37256</v>
      </c>
      <c r="G313" s="7">
        <v>0</v>
      </c>
      <c r="H313" s="7">
        <v>23200</v>
      </c>
      <c r="I313" s="5" t="s">
        <v>165</v>
      </c>
    </row>
    <row r="314" spans="1:9" x14ac:dyDescent="0.3">
      <c r="A314" s="8"/>
      <c r="B314" s="18" t="s">
        <v>230</v>
      </c>
      <c r="C314" s="18">
        <v>11913</v>
      </c>
      <c r="D314" s="6">
        <v>37252</v>
      </c>
      <c r="E314" s="7">
        <v>325988</v>
      </c>
      <c r="F314" s="6">
        <v>37256</v>
      </c>
      <c r="G314" s="34">
        <f>+E314-H314</f>
        <v>200000</v>
      </c>
      <c r="H314" s="7">
        <v>125988</v>
      </c>
      <c r="I314" s="5" t="s">
        <v>165</v>
      </c>
    </row>
    <row r="315" spans="1:9" ht="15" thickBot="1" x14ac:dyDescent="0.35">
      <c r="A315" s="9"/>
      <c r="B315" s="9"/>
      <c r="C315" s="43"/>
      <c r="E315" s="10">
        <f>SUM(E311:E314)</f>
        <v>490388</v>
      </c>
    </row>
    <row r="316" spans="1:9" x14ac:dyDescent="0.3">
      <c r="A316" s="9"/>
      <c r="B316" s="9"/>
      <c r="C316" s="43"/>
    </row>
    <row r="317" spans="1:9" x14ac:dyDescent="0.3">
      <c r="C317" s="43"/>
    </row>
    <row r="318" spans="1:9" x14ac:dyDescent="0.3">
      <c r="A318" s="35"/>
      <c r="B318" s="18" t="s">
        <v>229</v>
      </c>
      <c r="C318" s="18" t="s">
        <v>82</v>
      </c>
      <c r="D318" s="6">
        <v>37503</v>
      </c>
      <c r="E318" s="7">
        <v>10948</v>
      </c>
      <c r="F318" s="6">
        <v>37621</v>
      </c>
      <c r="G318" s="78">
        <v>0</v>
      </c>
      <c r="H318" s="7">
        <v>10948</v>
      </c>
      <c r="I318" s="5" t="s">
        <v>165</v>
      </c>
    </row>
    <row r="319" spans="1:9" x14ac:dyDescent="0.3">
      <c r="A319" s="36"/>
      <c r="B319" s="18" t="s">
        <v>229</v>
      </c>
      <c r="C319" s="18" t="s">
        <v>83</v>
      </c>
      <c r="D319" s="6">
        <v>37508</v>
      </c>
      <c r="E319" s="7">
        <v>11885</v>
      </c>
      <c r="F319" s="6">
        <v>37621</v>
      </c>
      <c r="G319" s="78">
        <v>0</v>
      </c>
      <c r="H319" s="7">
        <v>11885</v>
      </c>
      <c r="I319" s="5" t="s">
        <v>165</v>
      </c>
    </row>
    <row r="320" spans="1:9" x14ac:dyDescent="0.3">
      <c r="A320" s="14" t="s">
        <v>84</v>
      </c>
      <c r="B320" s="18" t="s">
        <v>229</v>
      </c>
      <c r="C320" s="18" t="s">
        <v>85</v>
      </c>
      <c r="D320" s="6">
        <v>37553</v>
      </c>
      <c r="E320" s="7">
        <v>19006</v>
      </c>
      <c r="F320" s="6">
        <v>37621</v>
      </c>
      <c r="G320" s="78">
        <v>0</v>
      </c>
      <c r="H320" s="7">
        <v>19006</v>
      </c>
      <c r="I320" s="5" t="s">
        <v>165</v>
      </c>
    </row>
    <row r="321" spans="1:9" x14ac:dyDescent="0.3">
      <c r="A321" s="36"/>
      <c r="B321" s="18" t="s">
        <v>229</v>
      </c>
      <c r="C321" s="18" t="s">
        <v>86</v>
      </c>
      <c r="D321" s="6">
        <v>37635</v>
      </c>
      <c r="E321" s="7">
        <v>14747</v>
      </c>
      <c r="F321" s="6">
        <v>37986</v>
      </c>
      <c r="G321" s="78">
        <v>0</v>
      </c>
      <c r="H321" s="7">
        <v>14747</v>
      </c>
      <c r="I321" s="5" t="s">
        <v>165</v>
      </c>
    </row>
    <row r="322" spans="1:9" x14ac:dyDescent="0.3">
      <c r="A322" s="8"/>
      <c r="B322" s="18" t="s">
        <v>229</v>
      </c>
      <c r="C322" s="99" t="s">
        <v>87</v>
      </c>
      <c r="D322" s="6">
        <v>37602</v>
      </c>
      <c r="E322" s="95">
        <v>24120</v>
      </c>
      <c r="F322" s="6">
        <v>37621</v>
      </c>
      <c r="G322" s="78">
        <v>0</v>
      </c>
      <c r="H322" s="95">
        <v>24120</v>
      </c>
      <c r="I322" s="5" t="s">
        <v>165</v>
      </c>
    </row>
    <row r="323" spans="1:9" ht="15" thickBot="1" x14ac:dyDescent="0.35">
      <c r="A323" s="9"/>
      <c r="B323" s="9"/>
      <c r="C323" s="100"/>
      <c r="D323" s="21"/>
      <c r="E323" s="94">
        <f>+E322+E321+E320+E319+E318</f>
        <v>80706</v>
      </c>
    </row>
    <row r="324" spans="1:9" x14ac:dyDescent="0.3">
      <c r="A324" s="9"/>
      <c r="B324" s="9"/>
      <c r="C324" s="100"/>
      <c r="D324" s="21"/>
      <c r="E324" s="52"/>
    </row>
    <row r="325" spans="1:9" x14ac:dyDescent="0.3">
      <c r="C325" s="43"/>
    </row>
    <row r="326" spans="1:9" x14ac:dyDescent="0.3">
      <c r="A326" s="4" t="s">
        <v>88</v>
      </c>
      <c r="B326" s="49" t="s">
        <v>227</v>
      </c>
      <c r="C326" s="18">
        <v>11576</v>
      </c>
      <c r="D326" s="6">
        <v>37195</v>
      </c>
      <c r="E326" s="7">
        <v>17052</v>
      </c>
      <c r="F326" s="6">
        <v>37256</v>
      </c>
      <c r="G326" s="78">
        <v>0</v>
      </c>
      <c r="H326" s="7">
        <v>17052</v>
      </c>
      <c r="I326" s="5" t="s">
        <v>167</v>
      </c>
    </row>
    <row r="327" spans="1:9" x14ac:dyDescent="0.3">
      <c r="A327" s="17"/>
      <c r="B327" s="49" t="s">
        <v>228</v>
      </c>
      <c r="C327" s="18">
        <v>13281</v>
      </c>
      <c r="D327" s="6">
        <v>37504</v>
      </c>
      <c r="E327" s="7">
        <v>16800</v>
      </c>
      <c r="F327" s="6">
        <v>37621</v>
      </c>
      <c r="G327" s="78">
        <v>0</v>
      </c>
      <c r="H327" s="7">
        <v>16800</v>
      </c>
      <c r="I327" s="5" t="s">
        <v>167</v>
      </c>
    </row>
    <row r="328" spans="1:9" ht="15" thickBot="1" x14ac:dyDescent="0.35">
      <c r="A328" s="9"/>
      <c r="B328" s="9"/>
      <c r="C328" s="43"/>
      <c r="E328" s="23">
        <f>SUM(E326:E327)</f>
        <v>33852</v>
      </c>
    </row>
    <row r="329" spans="1:9" x14ac:dyDescent="0.3">
      <c r="A329" s="9"/>
      <c r="B329" s="9"/>
      <c r="C329" s="43"/>
      <c r="E329" s="22"/>
    </row>
    <row r="330" spans="1:9" x14ac:dyDescent="0.3">
      <c r="C330" s="43"/>
    </row>
    <row r="331" spans="1:9" x14ac:dyDescent="0.3">
      <c r="A331" s="20" t="s">
        <v>89</v>
      </c>
      <c r="B331" s="49" t="s">
        <v>225</v>
      </c>
      <c r="C331" s="93" t="s">
        <v>226</v>
      </c>
      <c r="D331" s="6">
        <v>36859</v>
      </c>
      <c r="E331" s="16">
        <v>1250000</v>
      </c>
      <c r="F331" s="6">
        <v>36891</v>
      </c>
      <c r="G331" s="34">
        <f>+E331-H331</f>
        <v>870000</v>
      </c>
      <c r="H331" s="16">
        <v>380000</v>
      </c>
      <c r="I331" s="5" t="s">
        <v>167</v>
      </c>
    </row>
    <row r="332" spans="1:9" x14ac:dyDescent="0.3">
      <c r="A332" s="9"/>
      <c r="B332" s="9"/>
      <c r="C332" s="43"/>
    </row>
    <row r="333" spans="1:9" x14ac:dyDescent="0.3">
      <c r="C333" s="43"/>
    </row>
    <row r="334" spans="1:9" x14ac:dyDescent="0.3">
      <c r="A334" s="20" t="s">
        <v>90</v>
      </c>
      <c r="B334" s="49" t="s">
        <v>232</v>
      </c>
      <c r="C334" s="18">
        <v>13137</v>
      </c>
      <c r="D334" s="6">
        <v>37489</v>
      </c>
      <c r="E334" s="16">
        <v>31032</v>
      </c>
      <c r="F334" s="6">
        <v>37621</v>
      </c>
      <c r="G334" s="34">
        <f>+E334-H334</f>
        <v>24000</v>
      </c>
      <c r="H334" s="16">
        <v>7032</v>
      </c>
      <c r="I334" s="5" t="s">
        <v>167</v>
      </c>
    </row>
    <row r="335" spans="1:9" x14ac:dyDescent="0.3">
      <c r="A335" s="9"/>
      <c r="B335" s="9"/>
      <c r="C335" s="43"/>
    </row>
    <row r="336" spans="1:9" x14ac:dyDescent="0.3">
      <c r="C336" s="43"/>
    </row>
    <row r="337" spans="1:9" x14ac:dyDescent="0.3">
      <c r="A337" s="20" t="s">
        <v>91</v>
      </c>
      <c r="B337" s="49" t="s">
        <v>231</v>
      </c>
      <c r="C337" s="18">
        <v>10901</v>
      </c>
      <c r="D337" s="6">
        <v>37060</v>
      </c>
      <c r="E337" s="16">
        <v>453437.76</v>
      </c>
      <c r="F337" s="6">
        <v>37256</v>
      </c>
      <c r="G337" s="34">
        <f>+E337-H337</f>
        <v>450000</v>
      </c>
      <c r="H337" s="16">
        <v>3437.76</v>
      </c>
      <c r="I337" s="5" t="s">
        <v>165</v>
      </c>
    </row>
    <row r="338" spans="1:9" x14ac:dyDescent="0.3">
      <c r="A338" s="9"/>
      <c r="B338" s="9"/>
      <c r="C338" s="43"/>
    </row>
    <row r="339" spans="1:9" x14ac:dyDescent="0.3">
      <c r="C339" s="43"/>
    </row>
    <row r="340" spans="1:9" x14ac:dyDescent="0.3">
      <c r="A340" s="35"/>
      <c r="B340" s="18" t="s">
        <v>221</v>
      </c>
      <c r="C340" s="18">
        <v>17195</v>
      </c>
      <c r="D340" s="6">
        <v>37014</v>
      </c>
      <c r="E340" s="7">
        <v>395000</v>
      </c>
      <c r="F340" s="6">
        <v>37256</v>
      </c>
      <c r="G340" s="34">
        <f>+E340-H340</f>
        <v>387500</v>
      </c>
      <c r="H340" s="7">
        <v>7500</v>
      </c>
      <c r="I340" s="5" t="s">
        <v>165</v>
      </c>
    </row>
    <row r="341" spans="1:9" x14ac:dyDescent="0.3">
      <c r="A341" s="36"/>
      <c r="B341" s="18" t="s">
        <v>221</v>
      </c>
      <c r="C341" s="18">
        <v>17198</v>
      </c>
      <c r="D341" s="6">
        <v>37014</v>
      </c>
      <c r="E341" s="7">
        <v>197500</v>
      </c>
      <c r="F341" s="6">
        <v>37256</v>
      </c>
      <c r="G341" s="78">
        <v>100000</v>
      </c>
      <c r="H341" s="7">
        <v>97500</v>
      </c>
      <c r="I341" s="5" t="s">
        <v>165</v>
      </c>
    </row>
    <row r="342" spans="1:9" x14ac:dyDescent="0.3">
      <c r="A342" s="14" t="s">
        <v>92</v>
      </c>
      <c r="B342" s="49" t="s">
        <v>212</v>
      </c>
      <c r="C342" s="18">
        <v>17194</v>
      </c>
      <c r="D342" s="6">
        <v>37014</v>
      </c>
      <c r="E342" s="7">
        <v>1440000</v>
      </c>
      <c r="F342" s="6">
        <v>37256</v>
      </c>
      <c r="G342" s="78">
        <v>0</v>
      </c>
      <c r="H342" s="7">
        <v>1440000</v>
      </c>
      <c r="I342" s="5" t="s">
        <v>165</v>
      </c>
    </row>
    <row r="343" spans="1:9" x14ac:dyDescent="0.3">
      <c r="A343" s="36"/>
      <c r="B343" s="49" t="s">
        <v>212</v>
      </c>
      <c r="C343" s="18">
        <v>17197</v>
      </c>
      <c r="D343" s="6">
        <v>37014</v>
      </c>
      <c r="E343" s="7">
        <v>960000</v>
      </c>
      <c r="F343" s="6">
        <v>37256</v>
      </c>
      <c r="G343" s="34">
        <f>+E343-H343</f>
        <v>800000</v>
      </c>
      <c r="H343" s="7">
        <v>160000</v>
      </c>
      <c r="I343" s="5" t="s">
        <v>165</v>
      </c>
    </row>
    <row r="344" spans="1:9" x14ac:dyDescent="0.3">
      <c r="A344" s="8"/>
      <c r="B344" s="18" t="s">
        <v>221</v>
      </c>
      <c r="C344" s="18">
        <v>17295</v>
      </c>
      <c r="D344" s="6">
        <v>37028</v>
      </c>
      <c r="E344" s="7">
        <v>395000</v>
      </c>
      <c r="F344" s="6">
        <v>37256</v>
      </c>
      <c r="G344" s="34">
        <f>+E344-H344</f>
        <v>280000</v>
      </c>
      <c r="H344" s="7">
        <v>115000</v>
      </c>
      <c r="I344" s="5" t="s">
        <v>165</v>
      </c>
    </row>
    <row r="345" spans="1:9" ht="15" thickBot="1" x14ac:dyDescent="0.35">
      <c r="A345" s="9"/>
      <c r="B345" s="9"/>
      <c r="C345" s="43"/>
      <c r="E345" s="10">
        <f>SUM(E340:E344)</f>
        <v>3387500</v>
      </c>
    </row>
    <row r="346" spans="1:9" x14ac:dyDescent="0.3">
      <c r="C346" s="43"/>
    </row>
    <row r="347" spans="1:9" ht="28.8" x14ac:dyDescent="0.3">
      <c r="A347" s="114" t="s">
        <v>93</v>
      </c>
      <c r="B347" s="49" t="s">
        <v>234</v>
      </c>
      <c r="C347" s="18" t="s">
        <v>94</v>
      </c>
      <c r="D347" s="6">
        <v>40463</v>
      </c>
      <c r="E347" s="16">
        <v>52422398.850000001</v>
      </c>
      <c r="F347" s="18" t="s">
        <v>180</v>
      </c>
      <c r="G347" s="34">
        <f>+E347-H347</f>
        <v>51201801.359999999</v>
      </c>
      <c r="H347" s="16">
        <v>1220597.49</v>
      </c>
      <c r="I347" s="5" t="s">
        <v>165</v>
      </c>
    </row>
    <row r="348" spans="1:9" x14ac:dyDescent="0.3">
      <c r="A348" s="9"/>
      <c r="B348" s="12"/>
      <c r="C348" s="43"/>
    </row>
    <row r="349" spans="1:9" ht="15" thickBot="1" x14ac:dyDescent="0.35">
      <c r="B349" s="43"/>
      <c r="C349" s="43"/>
    </row>
    <row r="350" spans="1:9" ht="15" thickBot="1" x14ac:dyDescent="0.35">
      <c r="A350" s="53" t="s">
        <v>95</v>
      </c>
      <c r="B350" s="49" t="s">
        <v>233</v>
      </c>
      <c r="C350" s="18" t="s">
        <v>96</v>
      </c>
      <c r="D350" s="6">
        <v>37517</v>
      </c>
      <c r="E350" s="96">
        <v>184323.69</v>
      </c>
      <c r="F350" s="6">
        <v>37621</v>
      </c>
      <c r="G350" s="78">
        <v>120000</v>
      </c>
      <c r="H350" s="5">
        <v>64323.69</v>
      </c>
      <c r="I350" s="5" t="s">
        <v>165</v>
      </c>
    </row>
    <row r="351" spans="1:9" x14ac:dyDescent="0.3">
      <c r="A351" s="9"/>
      <c r="B351" s="12"/>
      <c r="C351" s="43"/>
      <c r="D351" s="21"/>
      <c r="E351" s="22"/>
    </row>
    <row r="352" spans="1:9" x14ac:dyDescent="0.3">
      <c r="B352" s="43"/>
      <c r="C352" s="43"/>
    </row>
    <row r="353" spans="1:9" x14ac:dyDescent="0.3">
      <c r="A353" s="20" t="s">
        <v>97</v>
      </c>
      <c r="B353" s="49" t="s">
        <v>193</v>
      </c>
      <c r="C353" s="18">
        <v>19718</v>
      </c>
      <c r="D353" s="6">
        <v>37816</v>
      </c>
      <c r="E353" s="16">
        <v>20889.2</v>
      </c>
      <c r="F353" s="6">
        <v>37986</v>
      </c>
      <c r="G353" s="76">
        <v>0</v>
      </c>
      <c r="H353" s="16">
        <v>20889.2</v>
      </c>
      <c r="I353" s="5" t="s">
        <v>165</v>
      </c>
    </row>
    <row r="354" spans="1:9" x14ac:dyDescent="0.3">
      <c r="A354" s="9"/>
      <c r="B354" s="9"/>
      <c r="C354" s="43"/>
    </row>
    <row r="355" spans="1:9" x14ac:dyDescent="0.3">
      <c r="C355" s="43"/>
    </row>
    <row r="356" spans="1:9" x14ac:dyDescent="0.3">
      <c r="A356" s="20" t="s">
        <v>98</v>
      </c>
      <c r="B356" s="49" t="s">
        <v>235</v>
      </c>
      <c r="C356" s="18" t="s">
        <v>99</v>
      </c>
      <c r="D356" s="6">
        <v>37624</v>
      </c>
      <c r="E356" s="16">
        <v>9918</v>
      </c>
      <c r="F356" s="18" t="s">
        <v>180</v>
      </c>
      <c r="G356" s="76">
        <v>0</v>
      </c>
      <c r="H356" s="16">
        <v>9918</v>
      </c>
      <c r="I356" s="5" t="s">
        <v>165</v>
      </c>
    </row>
    <row r="357" spans="1:9" x14ac:dyDescent="0.3">
      <c r="A357" s="47"/>
      <c r="B357" s="47"/>
      <c r="C357" s="43"/>
      <c r="D357" s="21"/>
      <c r="E357" s="22"/>
    </row>
    <row r="358" spans="1:9" x14ac:dyDescent="0.3">
      <c r="C358" s="43"/>
    </row>
    <row r="359" spans="1:9" x14ac:dyDescent="0.3">
      <c r="A359" s="35"/>
      <c r="B359" s="73" t="s">
        <v>241</v>
      </c>
      <c r="C359" s="83" t="s">
        <v>100</v>
      </c>
      <c r="D359" s="6">
        <v>37515</v>
      </c>
      <c r="E359" s="7">
        <v>22824</v>
      </c>
      <c r="F359" s="6">
        <v>37621</v>
      </c>
      <c r="G359" s="78">
        <v>0</v>
      </c>
      <c r="H359" s="7">
        <v>22824</v>
      </c>
      <c r="I359" s="5" t="s">
        <v>165</v>
      </c>
    </row>
    <row r="360" spans="1:9" x14ac:dyDescent="0.3">
      <c r="A360" s="36"/>
      <c r="B360" s="73" t="s">
        <v>241</v>
      </c>
      <c r="C360" s="83" t="s">
        <v>101</v>
      </c>
      <c r="D360" s="6">
        <v>37826</v>
      </c>
      <c r="E360" s="7">
        <v>18000</v>
      </c>
      <c r="F360" s="6">
        <v>37621</v>
      </c>
      <c r="G360" s="78">
        <v>0</v>
      </c>
      <c r="H360" s="7">
        <v>18000</v>
      </c>
      <c r="I360" s="5" t="s">
        <v>165</v>
      </c>
    </row>
    <row r="361" spans="1:9" x14ac:dyDescent="0.3">
      <c r="A361" s="36"/>
      <c r="B361" s="73" t="s">
        <v>241</v>
      </c>
      <c r="C361" s="83" t="s">
        <v>102</v>
      </c>
      <c r="D361" s="6">
        <v>37825</v>
      </c>
      <c r="E361" s="7">
        <v>18200</v>
      </c>
      <c r="F361" s="6">
        <v>37621</v>
      </c>
      <c r="G361" s="78">
        <v>0</v>
      </c>
      <c r="H361" s="7">
        <v>18200</v>
      </c>
      <c r="I361" s="5" t="s">
        <v>165</v>
      </c>
    </row>
    <row r="362" spans="1:9" ht="28.8" x14ac:dyDescent="0.3">
      <c r="A362" s="115" t="s">
        <v>273</v>
      </c>
      <c r="B362" s="73" t="s">
        <v>241</v>
      </c>
      <c r="C362" s="83" t="s">
        <v>103</v>
      </c>
      <c r="D362" s="6">
        <v>37825</v>
      </c>
      <c r="E362" s="7">
        <v>16800</v>
      </c>
      <c r="F362" s="6">
        <v>37621</v>
      </c>
      <c r="G362" s="78">
        <v>0</v>
      </c>
      <c r="H362" s="7">
        <v>16800</v>
      </c>
      <c r="I362" s="5" t="s">
        <v>165</v>
      </c>
    </row>
    <row r="363" spans="1:9" x14ac:dyDescent="0.3">
      <c r="A363" s="36"/>
      <c r="B363" s="73" t="s">
        <v>241</v>
      </c>
      <c r="C363" s="83" t="s">
        <v>104</v>
      </c>
      <c r="D363" s="6">
        <v>37826</v>
      </c>
      <c r="E363" s="7">
        <v>14346</v>
      </c>
      <c r="F363" s="6">
        <v>37621</v>
      </c>
      <c r="G363" s="78">
        <v>0</v>
      </c>
      <c r="H363" s="7">
        <v>14346</v>
      </c>
      <c r="I363" s="5" t="s">
        <v>165</v>
      </c>
    </row>
    <row r="364" spans="1:9" x14ac:dyDescent="0.3">
      <c r="A364" s="36"/>
      <c r="B364" s="73" t="s">
        <v>241</v>
      </c>
      <c r="C364" s="83" t="s">
        <v>105</v>
      </c>
      <c r="D364" s="6">
        <v>37826</v>
      </c>
      <c r="E364" s="7">
        <v>14400</v>
      </c>
      <c r="F364" s="6">
        <v>37621</v>
      </c>
      <c r="G364" s="78">
        <v>0</v>
      </c>
      <c r="H364" s="7">
        <v>14400</v>
      </c>
      <c r="I364" s="5" t="s">
        <v>165</v>
      </c>
    </row>
    <row r="365" spans="1:9" ht="15" thickBot="1" x14ac:dyDescent="0.35">
      <c r="A365" s="8"/>
      <c r="B365" s="18" t="s">
        <v>241</v>
      </c>
      <c r="C365" s="83" t="s">
        <v>106</v>
      </c>
      <c r="D365" s="6">
        <v>37825</v>
      </c>
      <c r="E365" s="24">
        <v>16300</v>
      </c>
      <c r="F365" s="6">
        <v>37621</v>
      </c>
      <c r="G365" s="78">
        <v>0</v>
      </c>
      <c r="H365" s="7">
        <v>16300</v>
      </c>
      <c r="I365" s="5" t="s">
        <v>165</v>
      </c>
    </row>
    <row r="366" spans="1:9" ht="15" thickBot="1" x14ac:dyDescent="0.35">
      <c r="A366" s="9"/>
      <c r="B366" s="9"/>
      <c r="C366" s="43"/>
      <c r="D366" s="21"/>
      <c r="E366" s="40">
        <f>SUM(E359:E365)</f>
        <v>120870</v>
      </c>
    </row>
    <row r="367" spans="1:9" x14ac:dyDescent="0.3">
      <c r="A367" s="9"/>
      <c r="B367" s="9"/>
      <c r="C367" s="43"/>
      <c r="D367" s="21"/>
      <c r="E367" s="22"/>
    </row>
    <row r="368" spans="1:9" x14ac:dyDescent="0.3">
      <c r="C368" s="43"/>
    </row>
    <row r="369" spans="1:9" x14ac:dyDescent="0.3">
      <c r="A369" s="4" t="s">
        <v>107</v>
      </c>
      <c r="B369" s="70" t="s">
        <v>211</v>
      </c>
      <c r="C369" s="83" t="s">
        <v>108</v>
      </c>
      <c r="D369" s="6">
        <v>37641</v>
      </c>
      <c r="E369" s="7">
        <v>17486734.309999999</v>
      </c>
      <c r="F369" s="18" t="s">
        <v>180</v>
      </c>
      <c r="G369" s="78">
        <v>0</v>
      </c>
      <c r="H369" s="7">
        <v>17486734.309999999</v>
      </c>
      <c r="I369" s="5"/>
    </row>
    <row r="370" spans="1:9" x14ac:dyDescent="0.3">
      <c r="A370" s="8"/>
      <c r="B370" s="49" t="s">
        <v>211</v>
      </c>
      <c r="C370" s="83" t="s">
        <v>109</v>
      </c>
      <c r="D370" s="6">
        <v>37932</v>
      </c>
      <c r="E370" s="7">
        <v>12544268.039999999</v>
      </c>
      <c r="F370" s="18" t="s">
        <v>180</v>
      </c>
      <c r="G370" s="78">
        <v>0</v>
      </c>
      <c r="H370" s="7">
        <v>12544268.039999999</v>
      </c>
      <c r="I370" s="5" t="s">
        <v>165</v>
      </c>
    </row>
    <row r="371" spans="1:9" ht="15" thickBot="1" x14ac:dyDescent="0.35">
      <c r="A371" s="12"/>
      <c r="B371" s="12"/>
      <c r="C371" s="43"/>
      <c r="E371" s="10">
        <f>SUM(E369:E370)</f>
        <v>30031002.349999998</v>
      </c>
    </row>
    <row r="372" spans="1:9" x14ac:dyDescent="0.3">
      <c r="A372" s="12"/>
      <c r="B372" s="12"/>
      <c r="C372" s="43"/>
    </row>
    <row r="373" spans="1:9" ht="15" thickBot="1" x14ac:dyDescent="0.35">
      <c r="C373" s="43"/>
    </row>
    <row r="374" spans="1:9" ht="15" thickBot="1" x14ac:dyDescent="0.35">
      <c r="A374" s="20" t="s">
        <v>110</v>
      </c>
      <c r="B374" s="49" t="s">
        <v>240</v>
      </c>
      <c r="C374" s="18" t="s">
        <v>111</v>
      </c>
      <c r="D374" s="6">
        <v>37201</v>
      </c>
      <c r="E374" s="101">
        <v>1353817.17</v>
      </c>
      <c r="F374" s="6">
        <v>37256</v>
      </c>
      <c r="G374" s="78">
        <v>0</v>
      </c>
      <c r="H374" s="16">
        <v>1353817.17</v>
      </c>
      <c r="I374" s="5" t="s">
        <v>165</v>
      </c>
    </row>
    <row r="375" spans="1:9" x14ac:dyDescent="0.3">
      <c r="A375" s="12"/>
      <c r="B375" s="12"/>
      <c r="C375" s="43"/>
    </row>
    <row r="376" spans="1:9" x14ac:dyDescent="0.3">
      <c r="A376" s="54"/>
      <c r="B376" s="73" t="s">
        <v>239</v>
      </c>
      <c r="C376" s="83">
        <v>18882</v>
      </c>
      <c r="D376" s="6">
        <v>37466</v>
      </c>
      <c r="E376" s="7">
        <v>4120</v>
      </c>
      <c r="F376" s="6">
        <v>37621</v>
      </c>
      <c r="G376" s="78">
        <v>0</v>
      </c>
      <c r="H376" s="7">
        <v>4120</v>
      </c>
      <c r="I376" s="5" t="s">
        <v>165</v>
      </c>
    </row>
    <row r="377" spans="1:9" x14ac:dyDescent="0.3">
      <c r="A377" s="15"/>
      <c r="B377" s="73" t="s">
        <v>239</v>
      </c>
      <c r="C377" s="83">
        <v>18919</v>
      </c>
      <c r="D377" s="6">
        <v>37473</v>
      </c>
      <c r="E377" s="7">
        <v>8040</v>
      </c>
      <c r="F377" s="6">
        <v>37621</v>
      </c>
      <c r="G377" s="78">
        <v>0</v>
      </c>
      <c r="H377" s="7">
        <v>8040</v>
      </c>
      <c r="I377" s="5" t="s">
        <v>165</v>
      </c>
    </row>
    <row r="378" spans="1:9" x14ac:dyDescent="0.3">
      <c r="A378" s="15"/>
      <c r="B378" s="73" t="s">
        <v>239</v>
      </c>
      <c r="C378" s="83">
        <v>18986</v>
      </c>
      <c r="D378" s="6">
        <v>37488</v>
      </c>
      <c r="E378" s="7">
        <v>8040</v>
      </c>
      <c r="F378" s="6">
        <v>37621</v>
      </c>
      <c r="G378" s="78">
        <v>0</v>
      </c>
      <c r="H378" s="7">
        <v>8040</v>
      </c>
      <c r="I378" s="5" t="s">
        <v>165</v>
      </c>
    </row>
    <row r="379" spans="1:9" x14ac:dyDescent="0.3">
      <c r="A379" s="15"/>
      <c r="B379" s="73" t="s">
        <v>239</v>
      </c>
      <c r="C379" s="83">
        <v>10030</v>
      </c>
      <c r="D379" s="6">
        <v>37502</v>
      </c>
      <c r="E379" s="7">
        <v>4120</v>
      </c>
      <c r="F379" s="6">
        <v>37621</v>
      </c>
      <c r="G379" s="78">
        <v>0</v>
      </c>
      <c r="H379" s="7">
        <v>4120</v>
      </c>
      <c r="I379" s="5" t="s">
        <v>165</v>
      </c>
    </row>
    <row r="380" spans="1:9" x14ac:dyDescent="0.3">
      <c r="A380" s="15"/>
      <c r="B380" s="73" t="s">
        <v>239</v>
      </c>
      <c r="C380" s="83">
        <v>19083</v>
      </c>
      <c r="D380" s="6">
        <v>37520</v>
      </c>
      <c r="E380" s="7">
        <v>16080</v>
      </c>
      <c r="F380" s="6">
        <v>37621</v>
      </c>
      <c r="G380" s="78">
        <v>0</v>
      </c>
      <c r="H380" s="7">
        <v>16080</v>
      </c>
      <c r="I380" s="5" t="s">
        <v>165</v>
      </c>
    </row>
    <row r="381" spans="1:9" x14ac:dyDescent="0.3">
      <c r="A381" s="15"/>
      <c r="B381" s="73" t="s">
        <v>239</v>
      </c>
      <c r="C381" s="83">
        <v>19159</v>
      </c>
      <c r="D381" s="6">
        <v>37553</v>
      </c>
      <c r="E381" s="7">
        <v>8400</v>
      </c>
      <c r="F381" s="6">
        <v>37621</v>
      </c>
      <c r="G381" s="78">
        <v>0</v>
      </c>
      <c r="H381" s="7">
        <v>8400</v>
      </c>
      <c r="I381" s="5" t="s">
        <v>165</v>
      </c>
    </row>
    <row r="382" spans="1:9" x14ac:dyDescent="0.3">
      <c r="A382" s="15"/>
      <c r="B382" s="73" t="s">
        <v>239</v>
      </c>
      <c r="C382" s="83">
        <v>19201</v>
      </c>
      <c r="D382" s="6">
        <v>37566</v>
      </c>
      <c r="E382" s="7">
        <v>920</v>
      </c>
      <c r="F382" s="6">
        <v>37621</v>
      </c>
      <c r="G382" s="78">
        <v>0</v>
      </c>
      <c r="H382" s="7">
        <v>920</v>
      </c>
      <c r="I382" s="5" t="s">
        <v>165</v>
      </c>
    </row>
    <row r="383" spans="1:9" x14ac:dyDescent="0.3">
      <c r="A383" s="15"/>
      <c r="B383" s="73" t="s">
        <v>239</v>
      </c>
      <c r="C383" s="83">
        <v>19216</v>
      </c>
      <c r="D383" s="6">
        <v>37572</v>
      </c>
      <c r="E383" s="7">
        <v>8400</v>
      </c>
      <c r="F383" s="6">
        <v>37621</v>
      </c>
      <c r="G383" s="78">
        <v>0</v>
      </c>
      <c r="H383" s="7">
        <v>8400</v>
      </c>
      <c r="I383" s="5" t="s">
        <v>165</v>
      </c>
    </row>
    <row r="384" spans="1:9" x14ac:dyDescent="0.3">
      <c r="A384" s="14" t="s">
        <v>112</v>
      </c>
      <c r="B384" s="73" t="s">
        <v>239</v>
      </c>
      <c r="C384" s="83">
        <v>19223</v>
      </c>
      <c r="D384" s="6">
        <v>37575</v>
      </c>
      <c r="E384" s="7">
        <v>8400</v>
      </c>
      <c r="F384" s="6">
        <v>37621</v>
      </c>
      <c r="G384" s="78">
        <v>0</v>
      </c>
      <c r="H384" s="7">
        <v>8400</v>
      </c>
      <c r="I384" s="5" t="s">
        <v>165</v>
      </c>
    </row>
    <row r="385" spans="1:9" x14ac:dyDescent="0.3">
      <c r="A385" s="15"/>
      <c r="B385" s="73" t="s">
        <v>239</v>
      </c>
      <c r="C385" s="83">
        <v>19251</v>
      </c>
      <c r="D385" s="6">
        <v>37587</v>
      </c>
      <c r="E385" s="7">
        <v>8400</v>
      </c>
      <c r="F385" s="6">
        <v>37621</v>
      </c>
      <c r="G385" s="78">
        <v>0</v>
      </c>
      <c r="H385" s="7">
        <v>8400</v>
      </c>
      <c r="I385" s="5" t="s">
        <v>165</v>
      </c>
    </row>
    <row r="386" spans="1:9" x14ac:dyDescent="0.3">
      <c r="A386" s="15"/>
      <c r="B386" s="73" t="s">
        <v>239</v>
      </c>
      <c r="C386" s="83">
        <v>19265</v>
      </c>
      <c r="D386" s="6">
        <v>37593</v>
      </c>
      <c r="E386" s="7">
        <v>8400</v>
      </c>
      <c r="F386" s="6">
        <v>37621</v>
      </c>
      <c r="G386" s="78">
        <v>0</v>
      </c>
      <c r="H386" s="7">
        <v>8400</v>
      </c>
      <c r="I386" s="5" t="s">
        <v>165</v>
      </c>
    </row>
    <row r="387" spans="1:9" x14ac:dyDescent="0.3">
      <c r="A387" s="15"/>
      <c r="B387" s="73" t="s">
        <v>239</v>
      </c>
      <c r="C387" s="83">
        <v>19273</v>
      </c>
      <c r="D387" s="6">
        <v>37599</v>
      </c>
      <c r="E387" s="7">
        <v>8400</v>
      </c>
      <c r="F387" s="6">
        <v>37621</v>
      </c>
      <c r="G387" s="78">
        <v>0</v>
      </c>
      <c r="H387" s="7">
        <v>8400</v>
      </c>
      <c r="I387" s="5" t="s">
        <v>165</v>
      </c>
    </row>
    <row r="388" spans="1:9" x14ac:dyDescent="0.3">
      <c r="A388" s="15"/>
      <c r="B388" s="73" t="s">
        <v>239</v>
      </c>
      <c r="C388" s="83">
        <v>19280</v>
      </c>
      <c r="D388" s="6">
        <v>37606</v>
      </c>
      <c r="E388" s="7">
        <v>8400</v>
      </c>
      <c r="F388" s="6">
        <v>37621</v>
      </c>
      <c r="G388" s="78">
        <v>0</v>
      </c>
      <c r="H388" s="7">
        <v>8400</v>
      </c>
      <c r="I388" s="5" t="s">
        <v>165</v>
      </c>
    </row>
    <row r="389" spans="1:9" x14ac:dyDescent="0.3">
      <c r="A389" s="15"/>
      <c r="B389" s="73" t="s">
        <v>239</v>
      </c>
      <c r="C389" s="83">
        <v>19287</v>
      </c>
      <c r="D389" s="6">
        <v>37609</v>
      </c>
      <c r="E389" s="7">
        <v>8400</v>
      </c>
      <c r="F389" s="6">
        <v>37621</v>
      </c>
      <c r="G389" s="78">
        <v>0</v>
      </c>
      <c r="H389" s="7">
        <v>8400</v>
      </c>
      <c r="I389" s="5" t="s">
        <v>165</v>
      </c>
    </row>
    <row r="390" spans="1:9" x14ac:dyDescent="0.3">
      <c r="A390" s="15"/>
      <c r="B390" s="73" t="s">
        <v>239</v>
      </c>
      <c r="C390" s="83">
        <v>19304</v>
      </c>
      <c r="D390" s="6">
        <v>37617</v>
      </c>
      <c r="E390" s="7">
        <v>8400</v>
      </c>
      <c r="F390" s="6">
        <v>37621</v>
      </c>
      <c r="G390" s="78">
        <v>0</v>
      </c>
      <c r="H390" s="7">
        <v>8400</v>
      </c>
      <c r="I390" s="5" t="s">
        <v>165</v>
      </c>
    </row>
    <row r="391" spans="1:9" x14ac:dyDescent="0.3">
      <c r="A391" s="15"/>
      <c r="B391" s="73" t="s">
        <v>239</v>
      </c>
      <c r="C391" s="83">
        <v>19333</v>
      </c>
      <c r="D391" s="6">
        <v>37634</v>
      </c>
      <c r="E391" s="7">
        <v>8760</v>
      </c>
      <c r="F391" s="6">
        <v>37986</v>
      </c>
      <c r="G391" s="78">
        <v>0</v>
      </c>
      <c r="H391" s="7">
        <v>8760</v>
      </c>
      <c r="I391" s="5" t="s">
        <v>165</v>
      </c>
    </row>
    <row r="392" spans="1:9" x14ac:dyDescent="0.3">
      <c r="A392" s="55"/>
      <c r="B392" s="18" t="s">
        <v>239</v>
      </c>
      <c r="C392" s="83">
        <v>19890</v>
      </c>
      <c r="D392" s="6">
        <v>37978</v>
      </c>
      <c r="E392" s="7">
        <v>50004</v>
      </c>
      <c r="F392" s="6">
        <v>37986</v>
      </c>
      <c r="G392" s="78">
        <v>0</v>
      </c>
      <c r="H392" s="7">
        <v>50004</v>
      </c>
      <c r="I392" s="5" t="s">
        <v>165</v>
      </c>
    </row>
    <row r="393" spans="1:9" ht="15" thickBot="1" x14ac:dyDescent="0.35">
      <c r="A393" s="12"/>
      <c r="B393" s="12"/>
      <c r="C393" s="43"/>
      <c r="E393" s="10">
        <f>SUM(E376:E392)</f>
        <v>175684</v>
      </c>
    </row>
    <row r="394" spans="1:9" x14ac:dyDescent="0.3">
      <c r="A394" s="12"/>
      <c r="B394" s="12"/>
      <c r="C394" s="43"/>
    </row>
    <row r="395" spans="1:9" x14ac:dyDescent="0.3">
      <c r="C395" s="43"/>
    </row>
    <row r="396" spans="1:9" x14ac:dyDescent="0.3">
      <c r="A396" s="20" t="s">
        <v>113</v>
      </c>
      <c r="B396" s="49" t="s">
        <v>242</v>
      </c>
      <c r="C396" s="18" t="s">
        <v>180</v>
      </c>
      <c r="D396" s="5" t="s">
        <v>114</v>
      </c>
      <c r="E396" s="16">
        <v>46000</v>
      </c>
      <c r="F396" s="18" t="s">
        <v>180</v>
      </c>
      <c r="G396" s="76">
        <v>0</v>
      </c>
      <c r="H396" s="16">
        <v>46000</v>
      </c>
      <c r="I396" s="5" t="s">
        <v>165</v>
      </c>
    </row>
    <row r="397" spans="1:9" x14ac:dyDescent="0.3">
      <c r="A397" s="12"/>
      <c r="B397" s="12"/>
      <c r="C397" s="43"/>
    </row>
    <row r="398" spans="1:9" x14ac:dyDescent="0.3">
      <c r="C398" s="43"/>
    </row>
    <row r="399" spans="1:9" x14ac:dyDescent="0.3">
      <c r="A399" s="20" t="s">
        <v>115</v>
      </c>
      <c r="B399" s="49" t="s">
        <v>242</v>
      </c>
      <c r="C399" s="18" t="s">
        <v>180</v>
      </c>
      <c r="D399" s="5" t="s">
        <v>243</v>
      </c>
      <c r="E399" s="16">
        <v>2726460</v>
      </c>
      <c r="F399" s="18" t="s">
        <v>180</v>
      </c>
      <c r="G399" s="76">
        <v>0</v>
      </c>
      <c r="H399" s="16">
        <v>2726460</v>
      </c>
      <c r="I399" s="5" t="s">
        <v>165</v>
      </c>
    </row>
    <row r="400" spans="1:9" x14ac:dyDescent="0.3">
      <c r="A400" s="12"/>
      <c r="B400" s="12"/>
      <c r="C400" s="98"/>
      <c r="E400" s="22"/>
    </row>
    <row r="401" spans="1:9" x14ac:dyDescent="0.3">
      <c r="C401" s="43"/>
    </row>
    <row r="402" spans="1:9" x14ac:dyDescent="0.3">
      <c r="A402" s="20" t="s">
        <v>116</v>
      </c>
      <c r="B402" s="49" t="s">
        <v>238</v>
      </c>
      <c r="C402" s="18" t="s">
        <v>117</v>
      </c>
      <c r="D402" s="6">
        <v>37419</v>
      </c>
      <c r="E402" s="16">
        <v>36800</v>
      </c>
      <c r="F402" s="6">
        <v>37621</v>
      </c>
      <c r="G402" s="78">
        <v>0</v>
      </c>
      <c r="H402" s="16">
        <v>36800</v>
      </c>
      <c r="I402" s="5" t="s">
        <v>165</v>
      </c>
    </row>
    <row r="403" spans="1:9" x14ac:dyDescent="0.3">
      <c r="A403" s="12"/>
      <c r="B403" s="12"/>
      <c r="C403" s="43"/>
      <c r="E403" s="56"/>
    </row>
    <row r="404" spans="1:9" x14ac:dyDescent="0.3">
      <c r="C404" s="43"/>
      <c r="E404" s="56"/>
    </row>
    <row r="405" spans="1:9" x14ac:dyDescent="0.3">
      <c r="A405" s="20" t="s">
        <v>118</v>
      </c>
      <c r="B405" s="49" t="s">
        <v>237</v>
      </c>
      <c r="C405" s="18">
        <v>19206</v>
      </c>
      <c r="D405" s="6">
        <v>37567</v>
      </c>
      <c r="E405" s="16">
        <v>99923.97</v>
      </c>
      <c r="F405" s="6">
        <v>37621</v>
      </c>
      <c r="G405" s="78">
        <v>0</v>
      </c>
      <c r="H405" s="16">
        <v>99923.97</v>
      </c>
      <c r="I405" s="5" t="s">
        <v>165</v>
      </c>
    </row>
    <row r="406" spans="1:9" x14ac:dyDescent="0.3">
      <c r="A406" s="12"/>
      <c r="B406" s="12"/>
      <c r="C406" s="43"/>
    </row>
    <row r="407" spans="1:9" x14ac:dyDescent="0.3">
      <c r="C407" s="43"/>
    </row>
    <row r="408" spans="1:9" x14ac:dyDescent="0.3">
      <c r="A408" s="20" t="s">
        <v>119</v>
      </c>
      <c r="B408" s="49" t="s">
        <v>189</v>
      </c>
      <c r="C408" s="18">
        <v>104</v>
      </c>
      <c r="D408" s="6">
        <v>40718</v>
      </c>
      <c r="E408" s="16">
        <v>4180500</v>
      </c>
      <c r="F408" s="6">
        <v>40908</v>
      </c>
      <c r="G408" s="78">
        <v>0</v>
      </c>
      <c r="H408" s="16">
        <v>4180500</v>
      </c>
      <c r="I408" s="5" t="s">
        <v>165</v>
      </c>
    </row>
    <row r="409" spans="1:9" x14ac:dyDescent="0.3">
      <c r="A409" s="12"/>
      <c r="B409" s="12"/>
      <c r="C409" s="43"/>
    </row>
    <row r="410" spans="1:9" ht="15" thickBot="1" x14ac:dyDescent="0.35">
      <c r="C410" s="43"/>
    </row>
    <row r="411" spans="1:9" ht="15" thickBot="1" x14ac:dyDescent="0.35">
      <c r="A411" s="20" t="s">
        <v>120</v>
      </c>
      <c r="B411" s="49" t="s">
        <v>236</v>
      </c>
      <c r="C411" s="18" t="s">
        <v>121</v>
      </c>
      <c r="D411" s="6">
        <v>39876</v>
      </c>
      <c r="E411" s="101">
        <v>882440</v>
      </c>
      <c r="F411" s="18" t="s">
        <v>180</v>
      </c>
      <c r="G411" s="78">
        <f>+E411-H411</f>
        <v>400000</v>
      </c>
      <c r="H411" s="16">
        <v>482440</v>
      </c>
      <c r="I411" s="5" t="s">
        <v>165</v>
      </c>
    </row>
    <row r="412" spans="1:9" x14ac:dyDescent="0.3">
      <c r="A412" s="12"/>
      <c r="B412" s="12"/>
      <c r="C412" s="43"/>
    </row>
    <row r="413" spans="1:9" x14ac:dyDescent="0.3">
      <c r="C413" s="43"/>
    </row>
    <row r="414" spans="1:9" x14ac:dyDescent="0.3">
      <c r="A414" s="57"/>
      <c r="B414" s="116" t="s">
        <v>245</v>
      </c>
      <c r="C414" s="83">
        <v>19188</v>
      </c>
      <c r="D414" s="6">
        <v>37561</v>
      </c>
      <c r="E414" s="7">
        <v>3617.92</v>
      </c>
      <c r="F414" s="6">
        <v>37621</v>
      </c>
      <c r="G414" s="78">
        <v>0</v>
      </c>
      <c r="H414" s="7">
        <v>3617.92</v>
      </c>
      <c r="I414" s="5" t="s">
        <v>165</v>
      </c>
    </row>
    <row r="415" spans="1:9" x14ac:dyDescent="0.3">
      <c r="A415" s="15"/>
      <c r="B415" s="116" t="s">
        <v>245</v>
      </c>
      <c r="C415" s="83">
        <v>19091</v>
      </c>
      <c r="D415" s="6">
        <v>37526</v>
      </c>
      <c r="E415" s="7">
        <v>10239.040000000001</v>
      </c>
      <c r="F415" s="6">
        <v>37621</v>
      </c>
      <c r="G415" s="78">
        <v>0</v>
      </c>
      <c r="H415" s="7">
        <v>10239.040000000001</v>
      </c>
      <c r="I415" s="5" t="s">
        <v>165</v>
      </c>
    </row>
    <row r="416" spans="1:9" x14ac:dyDescent="0.3">
      <c r="A416" s="15"/>
      <c r="B416" s="116" t="s">
        <v>245</v>
      </c>
      <c r="C416" s="83">
        <v>19066</v>
      </c>
      <c r="D416" s="6">
        <v>37506</v>
      </c>
      <c r="E416" s="7">
        <v>8001.28</v>
      </c>
      <c r="F416" s="6">
        <v>37621</v>
      </c>
      <c r="G416" s="78">
        <v>0</v>
      </c>
      <c r="H416" s="7">
        <v>8001.28</v>
      </c>
      <c r="I416" s="5" t="s">
        <v>165</v>
      </c>
    </row>
    <row r="417" spans="1:9" x14ac:dyDescent="0.3">
      <c r="A417" s="15"/>
      <c r="B417" s="116" t="s">
        <v>245</v>
      </c>
      <c r="C417" s="83">
        <v>19037</v>
      </c>
      <c r="D417" s="6">
        <v>37504</v>
      </c>
      <c r="E417" s="7">
        <v>5756.8</v>
      </c>
      <c r="F417" s="6">
        <v>37621</v>
      </c>
      <c r="G417" s="78">
        <v>0</v>
      </c>
      <c r="H417" s="7">
        <v>5756.8</v>
      </c>
      <c r="I417" s="5" t="s">
        <v>165</v>
      </c>
    </row>
    <row r="418" spans="1:9" x14ac:dyDescent="0.3">
      <c r="A418" s="15"/>
      <c r="B418" s="116" t="s">
        <v>245</v>
      </c>
      <c r="C418" s="83">
        <v>19199</v>
      </c>
      <c r="D418" s="6">
        <v>37566</v>
      </c>
      <c r="E418" s="7">
        <v>96360.16</v>
      </c>
      <c r="F418" s="6">
        <v>37621</v>
      </c>
      <c r="G418" s="78">
        <v>0</v>
      </c>
      <c r="H418" s="7">
        <v>96360.16</v>
      </c>
      <c r="I418" s="5" t="s">
        <v>165</v>
      </c>
    </row>
    <row r="419" spans="1:9" x14ac:dyDescent="0.3">
      <c r="A419" s="14" t="s">
        <v>122</v>
      </c>
      <c r="B419" s="116" t="s">
        <v>245</v>
      </c>
      <c r="C419" s="83">
        <v>19158</v>
      </c>
      <c r="D419" s="6">
        <v>38284</v>
      </c>
      <c r="E419" s="7">
        <v>10819.2</v>
      </c>
      <c r="F419" s="6">
        <v>37621</v>
      </c>
      <c r="G419" s="78">
        <v>0</v>
      </c>
      <c r="H419" s="7">
        <v>10819.2</v>
      </c>
      <c r="I419" s="5" t="s">
        <v>165</v>
      </c>
    </row>
    <row r="420" spans="1:9" x14ac:dyDescent="0.3">
      <c r="A420" s="15"/>
      <c r="B420" s="116" t="s">
        <v>245</v>
      </c>
      <c r="C420" s="83">
        <v>19088</v>
      </c>
      <c r="D420" s="6">
        <v>37524</v>
      </c>
      <c r="E420" s="7">
        <v>24012.799999999999</v>
      </c>
      <c r="F420" s="6">
        <v>37621</v>
      </c>
      <c r="G420" s="78">
        <v>0</v>
      </c>
      <c r="H420" s="7">
        <v>24012.799999999999</v>
      </c>
      <c r="I420" s="5" t="s">
        <v>165</v>
      </c>
    </row>
    <row r="421" spans="1:9" x14ac:dyDescent="0.3">
      <c r="A421" s="15"/>
      <c r="B421" s="116" t="s">
        <v>245</v>
      </c>
      <c r="C421" s="83">
        <v>19157</v>
      </c>
      <c r="D421" s="6">
        <v>37553</v>
      </c>
      <c r="E421" s="7">
        <v>10725.12</v>
      </c>
      <c r="F421" s="6">
        <v>37621</v>
      </c>
      <c r="G421" s="78">
        <v>0</v>
      </c>
      <c r="H421" s="7">
        <v>10725.12</v>
      </c>
      <c r="I421" s="5" t="s">
        <v>165</v>
      </c>
    </row>
    <row r="422" spans="1:9" x14ac:dyDescent="0.3">
      <c r="A422" s="15"/>
      <c r="B422" s="116" t="s">
        <v>245</v>
      </c>
      <c r="C422" s="83">
        <v>19089</v>
      </c>
      <c r="D422" s="6">
        <v>37524</v>
      </c>
      <c r="E422" s="7">
        <v>16253.44</v>
      </c>
      <c r="F422" s="6">
        <v>37621</v>
      </c>
      <c r="G422" s="78">
        <v>0</v>
      </c>
      <c r="H422" s="7">
        <v>16253.44</v>
      </c>
      <c r="I422" s="5" t="s">
        <v>165</v>
      </c>
    </row>
    <row r="423" spans="1:9" x14ac:dyDescent="0.3">
      <c r="A423" s="15"/>
      <c r="B423" s="116" t="s">
        <v>245</v>
      </c>
      <c r="C423" s="83">
        <v>19127</v>
      </c>
      <c r="D423" s="6">
        <v>37537</v>
      </c>
      <c r="E423" s="7">
        <v>16508.8</v>
      </c>
      <c r="F423" s="6">
        <v>37621</v>
      </c>
      <c r="G423" s="78">
        <v>0</v>
      </c>
      <c r="H423" s="7">
        <v>16508.8</v>
      </c>
      <c r="I423" s="5" t="s">
        <v>165</v>
      </c>
    </row>
    <row r="424" spans="1:9" x14ac:dyDescent="0.3">
      <c r="A424" s="15"/>
      <c r="B424" s="116" t="s">
        <v>245</v>
      </c>
      <c r="C424" s="83">
        <v>19046</v>
      </c>
      <c r="D424" s="6">
        <v>37505</v>
      </c>
      <c r="E424" s="7">
        <v>16357.6</v>
      </c>
      <c r="F424" s="6">
        <v>37621</v>
      </c>
      <c r="G424" s="78">
        <v>0</v>
      </c>
      <c r="H424" s="7">
        <v>16357.6</v>
      </c>
      <c r="I424" s="5" t="s">
        <v>165</v>
      </c>
    </row>
    <row r="425" spans="1:9" x14ac:dyDescent="0.3">
      <c r="A425" s="17"/>
      <c r="B425" s="116" t="s">
        <v>245</v>
      </c>
      <c r="C425" s="83">
        <v>18569</v>
      </c>
      <c r="D425" s="6">
        <v>37382</v>
      </c>
      <c r="E425" s="7">
        <v>4402.1400000000003</v>
      </c>
      <c r="F425" s="6">
        <v>37621</v>
      </c>
      <c r="G425" s="78">
        <v>0</v>
      </c>
      <c r="H425" s="7">
        <v>4402.1400000000003</v>
      </c>
      <c r="I425" s="5" t="s">
        <v>165</v>
      </c>
    </row>
    <row r="426" spans="1:9" ht="15" thickBot="1" x14ac:dyDescent="0.35">
      <c r="A426" s="12"/>
      <c r="B426" s="12"/>
      <c r="C426" s="43"/>
      <c r="E426" s="10">
        <f>SUM(E414:E425)</f>
        <v>223054.30000000002</v>
      </c>
    </row>
    <row r="427" spans="1:9" x14ac:dyDescent="0.3">
      <c r="A427" s="12"/>
      <c r="B427" s="12"/>
      <c r="C427" s="43"/>
    </row>
    <row r="428" spans="1:9" x14ac:dyDescent="0.3">
      <c r="C428" s="43"/>
    </row>
    <row r="429" spans="1:9" x14ac:dyDescent="0.3">
      <c r="A429" s="13"/>
      <c r="B429" s="49" t="s">
        <v>246</v>
      </c>
      <c r="C429" s="83">
        <v>18098</v>
      </c>
      <c r="D429" s="6">
        <v>37226</v>
      </c>
      <c r="E429" s="7">
        <v>98310</v>
      </c>
      <c r="F429" s="6">
        <v>37256</v>
      </c>
      <c r="G429" s="78">
        <v>0</v>
      </c>
      <c r="H429" s="7">
        <v>98310</v>
      </c>
      <c r="I429" s="5" t="s">
        <v>165</v>
      </c>
    </row>
    <row r="430" spans="1:9" x14ac:dyDescent="0.3">
      <c r="A430" s="14" t="s">
        <v>123</v>
      </c>
      <c r="B430" s="49" t="s">
        <v>247</v>
      </c>
      <c r="C430" s="83">
        <v>18165</v>
      </c>
      <c r="D430" s="6">
        <v>37246</v>
      </c>
      <c r="E430" s="7">
        <v>14600</v>
      </c>
      <c r="F430" s="6">
        <v>37256</v>
      </c>
      <c r="G430" s="78">
        <v>0</v>
      </c>
      <c r="H430" s="7">
        <v>14600</v>
      </c>
      <c r="I430" s="5" t="s">
        <v>165</v>
      </c>
    </row>
    <row r="431" spans="1:9" x14ac:dyDescent="0.3">
      <c r="A431" s="15"/>
      <c r="B431" s="49" t="s">
        <v>248</v>
      </c>
      <c r="C431" s="83">
        <v>11689</v>
      </c>
      <c r="D431" s="6">
        <v>37226</v>
      </c>
      <c r="E431" s="7">
        <v>46875</v>
      </c>
      <c r="F431" s="6">
        <v>37256</v>
      </c>
      <c r="G431" s="78">
        <v>0</v>
      </c>
      <c r="H431" s="7">
        <v>46875</v>
      </c>
      <c r="I431" s="5" t="s">
        <v>165</v>
      </c>
    </row>
    <row r="432" spans="1:9" x14ac:dyDescent="0.3">
      <c r="A432" s="17"/>
      <c r="B432" s="49" t="s">
        <v>247</v>
      </c>
      <c r="C432" s="83">
        <v>19412</v>
      </c>
      <c r="D432" s="6">
        <v>37669</v>
      </c>
      <c r="E432" s="7">
        <v>94124.02</v>
      </c>
      <c r="F432" s="6">
        <v>37986</v>
      </c>
      <c r="G432" s="34">
        <f>+E432-H432</f>
        <v>50000.020000000004</v>
      </c>
      <c r="H432" s="7">
        <v>44124</v>
      </c>
      <c r="I432" s="5" t="s">
        <v>165</v>
      </c>
    </row>
    <row r="433" spans="1:9" ht="15" thickBot="1" x14ac:dyDescent="0.35">
      <c r="A433" s="12"/>
      <c r="B433" s="12"/>
      <c r="C433" s="43"/>
      <c r="E433" s="10">
        <f>SUM(E429:E432)</f>
        <v>253909.02000000002</v>
      </c>
    </row>
    <row r="434" spans="1:9" x14ac:dyDescent="0.3">
      <c r="A434" s="12"/>
      <c r="B434" s="12"/>
      <c r="C434" s="43"/>
    </row>
    <row r="435" spans="1:9" x14ac:dyDescent="0.3">
      <c r="C435" s="43"/>
    </row>
    <row r="436" spans="1:9" x14ac:dyDescent="0.3">
      <c r="A436" s="20" t="s">
        <v>124</v>
      </c>
      <c r="B436" s="49" t="s">
        <v>190</v>
      </c>
      <c r="C436" s="18">
        <v>19885</v>
      </c>
      <c r="D436" s="6">
        <v>37974</v>
      </c>
      <c r="E436" s="16">
        <v>299544.67</v>
      </c>
      <c r="F436" s="6">
        <v>37986</v>
      </c>
      <c r="G436" s="76">
        <v>0</v>
      </c>
      <c r="H436" s="16">
        <v>299544.67</v>
      </c>
      <c r="I436" s="5" t="s">
        <v>165</v>
      </c>
    </row>
    <row r="437" spans="1:9" x14ac:dyDescent="0.3">
      <c r="A437" s="12"/>
      <c r="B437" s="12"/>
      <c r="C437" s="43"/>
    </row>
    <row r="438" spans="1:9" x14ac:dyDescent="0.3">
      <c r="C438" s="43"/>
    </row>
    <row r="439" spans="1:9" x14ac:dyDescent="0.3">
      <c r="A439" s="20" t="s">
        <v>125</v>
      </c>
      <c r="B439" s="49" t="s">
        <v>244</v>
      </c>
      <c r="C439" s="81" t="s">
        <v>180</v>
      </c>
      <c r="D439" s="6">
        <v>37412</v>
      </c>
      <c r="E439" s="16">
        <v>86400</v>
      </c>
      <c r="F439" s="81" t="s">
        <v>180</v>
      </c>
      <c r="G439" s="76">
        <v>0</v>
      </c>
      <c r="H439" s="16">
        <v>86400</v>
      </c>
      <c r="I439" s="5" t="s">
        <v>165</v>
      </c>
    </row>
    <row r="440" spans="1:9" x14ac:dyDescent="0.3">
      <c r="A440" s="12"/>
      <c r="B440" s="12"/>
      <c r="C440" s="43"/>
    </row>
    <row r="441" spans="1:9" x14ac:dyDescent="0.3">
      <c r="C441" s="43"/>
    </row>
    <row r="442" spans="1:9" x14ac:dyDescent="0.3">
      <c r="A442" s="13"/>
      <c r="B442" s="49" t="s">
        <v>253</v>
      </c>
      <c r="C442" s="49" t="s">
        <v>254</v>
      </c>
      <c r="D442" s="58">
        <v>39640</v>
      </c>
      <c r="E442" s="45">
        <v>76560</v>
      </c>
      <c r="F442" s="6">
        <v>39813</v>
      </c>
      <c r="G442" s="78">
        <v>0</v>
      </c>
      <c r="H442" s="45">
        <v>76560</v>
      </c>
      <c r="I442" s="5" t="s">
        <v>165</v>
      </c>
    </row>
    <row r="443" spans="1:9" x14ac:dyDescent="0.3">
      <c r="A443" s="15"/>
      <c r="B443" s="49" t="s">
        <v>255</v>
      </c>
      <c r="C443" s="49" t="s">
        <v>256</v>
      </c>
      <c r="D443" s="58">
        <v>39751</v>
      </c>
      <c r="E443" s="45">
        <v>10672</v>
      </c>
      <c r="F443" s="6">
        <v>39813</v>
      </c>
      <c r="G443" s="78">
        <v>0</v>
      </c>
      <c r="H443" s="45">
        <v>10672</v>
      </c>
      <c r="I443" s="5" t="s">
        <v>165</v>
      </c>
    </row>
    <row r="444" spans="1:9" x14ac:dyDescent="0.3">
      <c r="A444" s="59" t="s">
        <v>126</v>
      </c>
      <c r="B444" s="49" t="s">
        <v>255</v>
      </c>
      <c r="C444" s="49" t="s">
        <v>257</v>
      </c>
      <c r="D444" s="58">
        <v>39751</v>
      </c>
      <c r="E444" s="45">
        <v>11368</v>
      </c>
      <c r="F444" s="6">
        <v>39813</v>
      </c>
      <c r="G444" s="78">
        <v>0</v>
      </c>
      <c r="H444" s="45">
        <v>11368</v>
      </c>
      <c r="I444" s="5" t="s">
        <v>165</v>
      </c>
    </row>
    <row r="445" spans="1:9" x14ac:dyDescent="0.3">
      <c r="A445" s="15"/>
      <c r="B445" s="49" t="s">
        <v>191</v>
      </c>
      <c r="C445" s="49" t="s">
        <v>258</v>
      </c>
      <c r="D445" s="58">
        <v>39783</v>
      </c>
      <c r="E445" s="45">
        <v>21228</v>
      </c>
      <c r="F445" s="6">
        <v>39813</v>
      </c>
      <c r="G445" s="78">
        <v>0</v>
      </c>
      <c r="H445" s="45">
        <v>21228</v>
      </c>
      <c r="I445" s="5" t="s">
        <v>165</v>
      </c>
    </row>
    <row r="446" spans="1:9" x14ac:dyDescent="0.3">
      <c r="A446" s="15"/>
      <c r="B446" s="49" t="s">
        <v>251</v>
      </c>
      <c r="C446" s="49" t="s">
        <v>252</v>
      </c>
      <c r="D446" s="58">
        <v>39743</v>
      </c>
      <c r="E446" s="45">
        <v>552357</v>
      </c>
      <c r="F446" s="6">
        <v>39813</v>
      </c>
      <c r="G446" s="78">
        <v>0</v>
      </c>
      <c r="H446" s="45">
        <v>552357</v>
      </c>
      <c r="I446" s="5" t="s">
        <v>165</v>
      </c>
    </row>
    <row r="447" spans="1:9" x14ac:dyDescent="0.3">
      <c r="A447" s="60"/>
      <c r="B447" s="92" t="s">
        <v>249</v>
      </c>
      <c r="C447" s="49" t="s">
        <v>250</v>
      </c>
      <c r="D447" s="58">
        <v>39946</v>
      </c>
      <c r="E447" s="45">
        <v>44544</v>
      </c>
      <c r="F447" s="6">
        <v>40178</v>
      </c>
      <c r="G447" s="78">
        <v>0</v>
      </c>
      <c r="H447" s="45">
        <v>44544</v>
      </c>
      <c r="I447" s="5" t="s">
        <v>165</v>
      </c>
    </row>
    <row r="448" spans="1:9" ht="15" thickBot="1" x14ac:dyDescent="0.35">
      <c r="A448" s="61"/>
      <c r="B448" s="61"/>
      <c r="C448" s="69"/>
      <c r="D448" s="62"/>
      <c r="E448" s="63">
        <f>SUM(E442:E447)</f>
        <v>716729</v>
      </c>
    </row>
    <row r="449" spans="1:9" x14ac:dyDescent="0.3">
      <c r="A449" s="61"/>
      <c r="B449" s="61"/>
      <c r="C449" s="69"/>
      <c r="D449" s="62"/>
      <c r="E449" s="64"/>
    </row>
    <row r="450" spans="1:9" ht="15" thickBot="1" x14ac:dyDescent="0.35">
      <c r="C450" s="43"/>
    </row>
    <row r="451" spans="1:9" ht="15" thickBot="1" x14ac:dyDescent="0.35">
      <c r="A451" s="20" t="s">
        <v>127</v>
      </c>
      <c r="B451" s="49" t="s">
        <v>189</v>
      </c>
      <c r="C451" s="18">
        <v>16556</v>
      </c>
      <c r="D451" s="6">
        <v>36852</v>
      </c>
      <c r="E451" s="101">
        <v>124650</v>
      </c>
      <c r="F451" s="6">
        <v>36891</v>
      </c>
      <c r="G451" s="34">
        <f>+E451-H451</f>
        <v>30000</v>
      </c>
      <c r="H451" s="16">
        <v>94650</v>
      </c>
      <c r="I451" s="5" t="s">
        <v>165</v>
      </c>
    </row>
    <row r="452" spans="1:9" x14ac:dyDescent="0.3">
      <c r="A452" s="12"/>
      <c r="B452" s="12"/>
      <c r="C452" s="43"/>
    </row>
    <row r="453" spans="1:9" x14ac:dyDescent="0.3">
      <c r="C453" s="43"/>
    </row>
    <row r="454" spans="1:9" x14ac:dyDescent="0.3">
      <c r="A454" s="35"/>
      <c r="B454" s="18" t="s">
        <v>259</v>
      </c>
      <c r="C454" s="83">
        <v>12843</v>
      </c>
      <c r="D454" s="6">
        <v>37427</v>
      </c>
      <c r="E454" s="7">
        <v>762</v>
      </c>
      <c r="F454" s="6">
        <v>37621</v>
      </c>
      <c r="G454" s="78">
        <v>0</v>
      </c>
      <c r="H454" s="7">
        <v>762</v>
      </c>
      <c r="I454" s="5" t="s">
        <v>165</v>
      </c>
    </row>
    <row r="455" spans="1:9" x14ac:dyDescent="0.3">
      <c r="A455" s="36"/>
      <c r="B455" s="74" t="s">
        <v>259</v>
      </c>
      <c r="C455" s="83">
        <v>17127</v>
      </c>
      <c r="D455" s="6">
        <v>36999</v>
      </c>
      <c r="E455" s="7">
        <v>975</v>
      </c>
      <c r="F455" s="6">
        <v>37256</v>
      </c>
      <c r="G455" s="78">
        <v>0</v>
      </c>
      <c r="H455" s="7">
        <v>975</v>
      </c>
      <c r="I455" s="5" t="s">
        <v>165</v>
      </c>
    </row>
    <row r="456" spans="1:9" x14ac:dyDescent="0.3">
      <c r="A456" s="36"/>
      <c r="B456" s="74" t="s">
        <v>259</v>
      </c>
      <c r="C456" s="83">
        <v>12799</v>
      </c>
      <c r="D456" s="6">
        <v>37418</v>
      </c>
      <c r="E456" s="7">
        <v>1663.2</v>
      </c>
      <c r="F456" s="6">
        <v>37621</v>
      </c>
      <c r="G456" s="78">
        <v>0</v>
      </c>
      <c r="H456" s="7">
        <v>1663.2</v>
      </c>
      <c r="I456" s="5" t="s">
        <v>165</v>
      </c>
    </row>
    <row r="457" spans="1:9" x14ac:dyDescent="0.3">
      <c r="A457" s="36"/>
      <c r="B457" s="74" t="s">
        <v>259</v>
      </c>
      <c r="C457" s="83">
        <v>12800</v>
      </c>
      <c r="D457" s="6">
        <v>37418</v>
      </c>
      <c r="E457" s="7">
        <v>1579.2</v>
      </c>
      <c r="F457" s="6">
        <v>37621</v>
      </c>
      <c r="G457" s="78">
        <v>0</v>
      </c>
      <c r="H457" s="7">
        <v>1579.2</v>
      </c>
      <c r="I457" s="5" t="s">
        <v>165</v>
      </c>
    </row>
    <row r="458" spans="1:9" x14ac:dyDescent="0.3">
      <c r="A458" s="36"/>
      <c r="B458" s="74" t="s">
        <v>259</v>
      </c>
      <c r="C458" s="83">
        <v>12909</v>
      </c>
      <c r="D458" s="6">
        <v>37443</v>
      </c>
      <c r="E458" s="7">
        <v>1512</v>
      </c>
      <c r="F458" s="6">
        <v>37621</v>
      </c>
      <c r="G458" s="78">
        <v>0</v>
      </c>
      <c r="H458" s="7">
        <v>1512</v>
      </c>
      <c r="I458" s="5" t="s">
        <v>165</v>
      </c>
    </row>
    <row r="459" spans="1:9" x14ac:dyDescent="0.3">
      <c r="A459" s="14" t="s">
        <v>128</v>
      </c>
      <c r="B459" s="74" t="s">
        <v>259</v>
      </c>
      <c r="C459" s="83">
        <v>13125</v>
      </c>
      <c r="D459" s="6">
        <v>37488</v>
      </c>
      <c r="E459" s="7">
        <v>1265.5999999999999</v>
      </c>
      <c r="F459" s="6">
        <v>37621</v>
      </c>
      <c r="G459" s="78">
        <v>0</v>
      </c>
      <c r="H459" s="7">
        <v>1265.5999999999999</v>
      </c>
      <c r="I459" s="5" t="s">
        <v>165</v>
      </c>
    </row>
    <row r="460" spans="1:9" x14ac:dyDescent="0.3">
      <c r="A460" s="36"/>
      <c r="B460" s="74" t="s">
        <v>259</v>
      </c>
      <c r="C460" s="83">
        <v>13272</v>
      </c>
      <c r="D460" s="6">
        <v>37502</v>
      </c>
      <c r="E460" s="7">
        <v>1708</v>
      </c>
      <c r="F460" s="6">
        <v>37621</v>
      </c>
      <c r="G460" s="78">
        <v>0</v>
      </c>
      <c r="H460" s="7">
        <v>1708</v>
      </c>
      <c r="I460" s="5" t="s">
        <v>165</v>
      </c>
    </row>
    <row r="461" spans="1:9" x14ac:dyDescent="0.3">
      <c r="A461" s="36"/>
      <c r="B461" s="74" t="s">
        <v>259</v>
      </c>
      <c r="C461" s="83">
        <v>13274</v>
      </c>
      <c r="D461" s="6">
        <v>37502</v>
      </c>
      <c r="E461" s="7">
        <v>1047.2</v>
      </c>
      <c r="F461" s="6">
        <v>37621</v>
      </c>
      <c r="G461" s="78">
        <v>0</v>
      </c>
      <c r="H461" s="7">
        <v>1047.2</v>
      </c>
      <c r="I461" s="5" t="s">
        <v>165</v>
      </c>
    </row>
    <row r="462" spans="1:9" x14ac:dyDescent="0.3">
      <c r="A462" s="36"/>
      <c r="B462" s="74" t="s">
        <v>259</v>
      </c>
      <c r="C462" s="83">
        <v>13665</v>
      </c>
      <c r="D462" s="6">
        <v>37593</v>
      </c>
      <c r="E462" s="7">
        <v>3922.24</v>
      </c>
      <c r="F462" s="6">
        <v>37621</v>
      </c>
      <c r="G462" s="78">
        <v>0</v>
      </c>
      <c r="H462" s="7">
        <v>3922.24</v>
      </c>
      <c r="I462" s="5" t="s">
        <v>165</v>
      </c>
    </row>
    <row r="463" spans="1:9" x14ac:dyDescent="0.3">
      <c r="A463" s="36"/>
      <c r="B463" s="74" t="s">
        <v>259</v>
      </c>
      <c r="C463" s="83">
        <v>13808</v>
      </c>
      <c r="D463" s="6">
        <v>37657</v>
      </c>
      <c r="E463" s="7">
        <v>1400</v>
      </c>
      <c r="F463" s="6">
        <v>37986</v>
      </c>
      <c r="G463" s="78">
        <v>0</v>
      </c>
      <c r="H463" s="7">
        <v>1400</v>
      </c>
      <c r="I463" s="5" t="s">
        <v>165</v>
      </c>
    </row>
    <row r="464" spans="1:9" x14ac:dyDescent="0.3">
      <c r="A464" s="36"/>
      <c r="B464" s="74" t="s">
        <v>259</v>
      </c>
      <c r="C464" s="83">
        <v>14500</v>
      </c>
      <c r="D464" s="6">
        <v>37972</v>
      </c>
      <c r="E464" s="7">
        <v>2604</v>
      </c>
      <c r="F464" s="6">
        <v>37986</v>
      </c>
      <c r="G464" s="78">
        <v>0</v>
      </c>
      <c r="H464" s="7">
        <v>2604</v>
      </c>
      <c r="I464" s="5" t="s">
        <v>165</v>
      </c>
    </row>
    <row r="465" spans="1:9" x14ac:dyDescent="0.3">
      <c r="A465" s="8"/>
      <c r="B465" s="74" t="s">
        <v>259</v>
      </c>
      <c r="C465" s="83">
        <v>14501</v>
      </c>
      <c r="D465" s="6">
        <v>37972</v>
      </c>
      <c r="E465" s="7">
        <v>6848.8</v>
      </c>
      <c r="F465" s="6">
        <v>37986</v>
      </c>
      <c r="G465" s="78">
        <v>0</v>
      </c>
      <c r="H465" s="7">
        <v>6848.8</v>
      </c>
      <c r="I465" s="5" t="s">
        <v>165</v>
      </c>
    </row>
    <row r="466" spans="1:9" ht="15" thickBot="1" x14ac:dyDescent="0.35">
      <c r="A466" s="12"/>
      <c r="B466" s="12"/>
      <c r="C466" s="43"/>
      <c r="E466" s="10">
        <f>SUM(E454:E465)</f>
        <v>25287.24</v>
      </c>
    </row>
    <row r="467" spans="1:9" x14ac:dyDescent="0.3">
      <c r="A467" s="12"/>
      <c r="B467" s="12"/>
      <c r="C467" s="43"/>
    </row>
    <row r="468" spans="1:9" x14ac:dyDescent="0.3">
      <c r="C468" s="43"/>
    </row>
    <row r="469" spans="1:9" x14ac:dyDescent="0.3">
      <c r="A469" s="13"/>
      <c r="B469" s="49" t="s">
        <v>261</v>
      </c>
      <c r="C469" s="83">
        <v>19047</v>
      </c>
      <c r="D469" s="6">
        <v>37505</v>
      </c>
      <c r="E469" s="16">
        <v>151344.48000000001</v>
      </c>
      <c r="F469" s="6">
        <v>37621</v>
      </c>
      <c r="G469" s="78">
        <v>0</v>
      </c>
      <c r="H469" s="16">
        <v>151344.48000000001</v>
      </c>
      <c r="I469" s="5" t="s">
        <v>165</v>
      </c>
    </row>
    <row r="470" spans="1:9" x14ac:dyDescent="0.3">
      <c r="A470" s="14" t="s">
        <v>129</v>
      </c>
      <c r="B470" s="72" t="s">
        <v>261</v>
      </c>
      <c r="C470" s="83" t="s">
        <v>130</v>
      </c>
      <c r="D470" s="6">
        <v>37693</v>
      </c>
      <c r="E470" s="7">
        <v>546952</v>
      </c>
      <c r="F470" s="6">
        <v>37986</v>
      </c>
      <c r="G470" s="78">
        <v>0</v>
      </c>
      <c r="H470" s="7">
        <v>546952</v>
      </c>
      <c r="I470" s="5" t="s">
        <v>165</v>
      </c>
    </row>
    <row r="471" spans="1:9" x14ac:dyDescent="0.3">
      <c r="A471" s="17"/>
      <c r="B471" s="72" t="s">
        <v>261</v>
      </c>
      <c r="C471" s="83" t="s">
        <v>131</v>
      </c>
      <c r="D471" s="6">
        <v>37694</v>
      </c>
      <c r="E471" s="34">
        <v>17841</v>
      </c>
      <c r="F471" s="6">
        <v>37986</v>
      </c>
      <c r="G471" s="78">
        <v>0</v>
      </c>
      <c r="H471" s="34">
        <v>17841</v>
      </c>
      <c r="I471" s="5" t="s">
        <v>165</v>
      </c>
    </row>
    <row r="472" spans="1:9" ht="15" thickBot="1" x14ac:dyDescent="0.35">
      <c r="A472" s="12"/>
      <c r="B472" s="12"/>
      <c r="C472" s="43"/>
      <c r="E472" s="10">
        <f>SUM(E469:E471)</f>
        <v>716137.48</v>
      </c>
    </row>
    <row r="473" spans="1:9" x14ac:dyDescent="0.3">
      <c r="C473" s="43"/>
    </row>
    <row r="474" spans="1:9" x14ac:dyDescent="0.3">
      <c r="A474" s="20" t="s">
        <v>132</v>
      </c>
      <c r="B474" s="49" t="s">
        <v>260</v>
      </c>
      <c r="C474" s="18">
        <v>13289</v>
      </c>
      <c r="D474" s="6">
        <v>37505</v>
      </c>
      <c r="E474" s="16">
        <v>44800</v>
      </c>
      <c r="F474" s="6">
        <v>37621</v>
      </c>
      <c r="G474" s="78">
        <v>0</v>
      </c>
      <c r="H474" s="16">
        <v>44800</v>
      </c>
      <c r="I474" s="5" t="s">
        <v>165</v>
      </c>
    </row>
    <row r="475" spans="1:9" x14ac:dyDescent="0.3">
      <c r="A475" s="12"/>
      <c r="B475" s="12"/>
      <c r="C475" s="43"/>
      <c r="G475" s="75"/>
    </row>
    <row r="476" spans="1:9" x14ac:dyDescent="0.3">
      <c r="C476" s="43"/>
      <c r="G476" s="75"/>
    </row>
    <row r="477" spans="1:9" x14ac:dyDescent="0.3">
      <c r="A477" s="20" t="s">
        <v>133</v>
      </c>
      <c r="B477" s="49" t="s">
        <v>212</v>
      </c>
      <c r="C477" s="18">
        <v>17815</v>
      </c>
      <c r="D477" s="6">
        <v>37155</v>
      </c>
      <c r="E477" s="16">
        <v>1400</v>
      </c>
      <c r="F477" s="6">
        <v>37256</v>
      </c>
      <c r="G477" s="76">
        <v>0</v>
      </c>
      <c r="H477" s="16">
        <v>1400</v>
      </c>
      <c r="I477" s="5" t="s">
        <v>165</v>
      </c>
    </row>
    <row r="478" spans="1:9" x14ac:dyDescent="0.3">
      <c r="A478" s="12"/>
      <c r="B478" s="12"/>
      <c r="C478" s="43"/>
    </row>
    <row r="479" spans="1:9" x14ac:dyDescent="0.3">
      <c r="C479" s="43"/>
    </row>
    <row r="480" spans="1:9" x14ac:dyDescent="0.3">
      <c r="A480" s="13"/>
      <c r="B480" s="70" t="s">
        <v>266</v>
      </c>
      <c r="C480" s="88" t="s">
        <v>134</v>
      </c>
      <c r="D480" s="6">
        <v>37237</v>
      </c>
      <c r="E480" s="45">
        <v>98840</v>
      </c>
      <c r="F480" s="6">
        <v>37256</v>
      </c>
      <c r="G480" s="78">
        <v>0</v>
      </c>
      <c r="H480" s="45">
        <v>98840</v>
      </c>
      <c r="I480" s="5" t="s">
        <v>165</v>
      </c>
    </row>
    <row r="481" spans="1:9" x14ac:dyDescent="0.3">
      <c r="A481" s="15"/>
      <c r="B481" s="70" t="s">
        <v>266</v>
      </c>
      <c r="C481" s="88" t="s">
        <v>135</v>
      </c>
      <c r="D481" s="6">
        <v>37252</v>
      </c>
      <c r="E481" s="45">
        <v>10315.200000000001</v>
      </c>
      <c r="F481" s="6">
        <v>37256</v>
      </c>
      <c r="G481" s="78">
        <v>0</v>
      </c>
      <c r="H481" s="45">
        <v>10315.200000000001</v>
      </c>
      <c r="I481" s="5" t="s">
        <v>165</v>
      </c>
    </row>
    <row r="482" spans="1:9" x14ac:dyDescent="0.3">
      <c r="A482" s="14" t="s">
        <v>136</v>
      </c>
      <c r="B482" s="70" t="s">
        <v>266</v>
      </c>
      <c r="C482" s="88" t="s">
        <v>137</v>
      </c>
      <c r="D482" s="6">
        <v>37252</v>
      </c>
      <c r="E482" s="45">
        <v>56800</v>
      </c>
      <c r="F482" s="6">
        <v>37256</v>
      </c>
      <c r="G482" s="78">
        <v>46040</v>
      </c>
      <c r="H482" s="45">
        <v>17576</v>
      </c>
      <c r="I482" s="5" t="s">
        <v>165</v>
      </c>
    </row>
    <row r="483" spans="1:9" x14ac:dyDescent="0.3">
      <c r="A483" s="15"/>
      <c r="B483" s="70" t="s">
        <v>266</v>
      </c>
      <c r="C483" s="88" t="s">
        <v>138</v>
      </c>
      <c r="D483" s="6">
        <v>37389</v>
      </c>
      <c r="E483" s="45">
        <v>47600</v>
      </c>
      <c r="F483" s="6">
        <v>37621</v>
      </c>
      <c r="G483" s="78">
        <v>0</v>
      </c>
      <c r="H483" s="45">
        <v>47600</v>
      </c>
      <c r="I483" s="5" t="s">
        <v>165</v>
      </c>
    </row>
    <row r="484" spans="1:9" x14ac:dyDescent="0.3">
      <c r="A484" s="15"/>
      <c r="B484" s="70" t="s">
        <v>266</v>
      </c>
      <c r="C484" s="88" t="s">
        <v>139</v>
      </c>
      <c r="D484" s="6">
        <v>37408</v>
      </c>
      <c r="E484" s="45">
        <v>43904</v>
      </c>
      <c r="F484" s="6">
        <v>37621</v>
      </c>
      <c r="G484" s="78">
        <v>0</v>
      </c>
      <c r="H484" s="45">
        <v>43904</v>
      </c>
      <c r="I484" s="5" t="s">
        <v>165</v>
      </c>
    </row>
    <row r="485" spans="1:9" x14ac:dyDescent="0.3">
      <c r="A485" s="17"/>
      <c r="B485" s="49" t="s">
        <v>266</v>
      </c>
      <c r="C485" s="88" t="s">
        <v>140</v>
      </c>
      <c r="D485" s="6">
        <v>37236</v>
      </c>
      <c r="E485" s="45">
        <v>78960</v>
      </c>
      <c r="F485" s="6">
        <v>37256</v>
      </c>
      <c r="G485" s="78">
        <v>0</v>
      </c>
      <c r="H485" s="45">
        <v>78960</v>
      </c>
      <c r="I485" s="5" t="s">
        <v>165</v>
      </c>
    </row>
    <row r="486" spans="1:9" ht="15" thickBot="1" x14ac:dyDescent="0.35">
      <c r="A486" s="12"/>
      <c r="B486" s="12"/>
      <c r="C486" s="43"/>
      <c r="E486" s="65">
        <f>SUM(E480:E485)</f>
        <v>336419.2</v>
      </c>
    </row>
    <row r="487" spans="1:9" x14ac:dyDescent="0.3">
      <c r="A487" s="12"/>
      <c r="B487" s="12"/>
      <c r="C487" s="43"/>
    </row>
    <row r="488" spans="1:9" x14ac:dyDescent="0.3">
      <c r="C488" s="43"/>
    </row>
    <row r="489" spans="1:9" x14ac:dyDescent="0.3">
      <c r="A489" s="20" t="s">
        <v>141</v>
      </c>
      <c r="B489" s="49" t="s">
        <v>262</v>
      </c>
      <c r="C489" s="18" t="s">
        <v>142</v>
      </c>
      <c r="D489" s="6">
        <v>37932</v>
      </c>
      <c r="E489" s="48">
        <v>12422.7</v>
      </c>
      <c r="F489" s="6">
        <v>37986</v>
      </c>
      <c r="G489" s="78">
        <v>0</v>
      </c>
      <c r="H489" s="34">
        <v>12422.7</v>
      </c>
      <c r="I489" s="5" t="s">
        <v>165</v>
      </c>
    </row>
    <row r="490" spans="1:9" x14ac:dyDescent="0.3">
      <c r="A490" s="12"/>
      <c r="B490" s="12"/>
      <c r="C490" s="43"/>
    </row>
    <row r="491" spans="1:9" x14ac:dyDescent="0.3">
      <c r="A491" s="13"/>
      <c r="B491" s="70" t="s">
        <v>267</v>
      </c>
      <c r="C491" s="83">
        <v>7173</v>
      </c>
      <c r="D491" s="6">
        <v>37011</v>
      </c>
      <c r="E491" s="7">
        <v>31688.799999999999</v>
      </c>
      <c r="F491" s="6">
        <v>37256</v>
      </c>
      <c r="G491" s="78">
        <v>0</v>
      </c>
      <c r="H491" s="7">
        <v>31688.799999999999</v>
      </c>
      <c r="I491" s="5" t="s">
        <v>165</v>
      </c>
    </row>
    <row r="492" spans="1:9" x14ac:dyDescent="0.3">
      <c r="A492" s="15"/>
      <c r="B492" s="70" t="s">
        <v>267</v>
      </c>
      <c r="C492" s="83">
        <v>7328</v>
      </c>
      <c r="D492" s="6">
        <v>37036</v>
      </c>
      <c r="E492" s="7">
        <v>32580</v>
      </c>
      <c r="F492" s="6">
        <v>37256</v>
      </c>
      <c r="G492" s="78">
        <v>0</v>
      </c>
      <c r="H492" s="7">
        <v>32580</v>
      </c>
      <c r="I492" s="5" t="s">
        <v>165</v>
      </c>
    </row>
    <row r="493" spans="1:9" x14ac:dyDescent="0.3">
      <c r="A493" s="15"/>
      <c r="B493" s="70" t="s">
        <v>267</v>
      </c>
      <c r="C493" s="83">
        <v>17753</v>
      </c>
      <c r="D493" s="6">
        <v>37140</v>
      </c>
      <c r="E493" s="7">
        <v>12020</v>
      </c>
      <c r="F493" s="6">
        <v>37256</v>
      </c>
      <c r="G493" s="78">
        <v>0</v>
      </c>
      <c r="H493" s="7">
        <v>12020</v>
      </c>
      <c r="I493" s="5" t="s">
        <v>165</v>
      </c>
    </row>
    <row r="494" spans="1:9" x14ac:dyDescent="0.3">
      <c r="A494" s="15"/>
      <c r="B494" s="70" t="s">
        <v>267</v>
      </c>
      <c r="C494" s="83">
        <v>18314</v>
      </c>
      <c r="D494" s="6">
        <v>37306</v>
      </c>
      <c r="E494" s="7">
        <v>11300</v>
      </c>
      <c r="F494" s="6">
        <v>37621</v>
      </c>
      <c r="G494" s="78">
        <v>0</v>
      </c>
      <c r="H494" s="7">
        <v>11300</v>
      </c>
      <c r="I494" s="5" t="s">
        <v>165</v>
      </c>
    </row>
    <row r="495" spans="1:9" x14ac:dyDescent="0.3">
      <c r="A495" s="15"/>
      <c r="B495" s="70" t="s">
        <v>267</v>
      </c>
      <c r="C495" s="83">
        <v>18339</v>
      </c>
      <c r="D495" s="6">
        <v>37309</v>
      </c>
      <c r="E495" s="7">
        <v>21800</v>
      </c>
      <c r="F495" s="6">
        <v>37621</v>
      </c>
      <c r="G495" s="78">
        <v>0</v>
      </c>
      <c r="H495" s="7">
        <v>21800</v>
      </c>
      <c r="I495" s="5" t="s">
        <v>165</v>
      </c>
    </row>
    <row r="496" spans="1:9" x14ac:dyDescent="0.3">
      <c r="A496" s="15"/>
      <c r="B496" s="70" t="s">
        <v>267</v>
      </c>
      <c r="C496" s="83">
        <v>18719</v>
      </c>
      <c r="D496" s="6">
        <v>37420</v>
      </c>
      <c r="E496" s="7">
        <v>36780.800000000003</v>
      </c>
      <c r="F496" s="6">
        <v>37621</v>
      </c>
      <c r="G496" s="78">
        <v>0</v>
      </c>
      <c r="H496" s="7">
        <v>36780.800000000003</v>
      </c>
      <c r="I496" s="5" t="s">
        <v>165</v>
      </c>
    </row>
    <row r="497" spans="1:9" x14ac:dyDescent="0.3">
      <c r="A497" s="15"/>
      <c r="B497" s="70" t="s">
        <v>267</v>
      </c>
      <c r="C497" s="83">
        <v>8727</v>
      </c>
      <c r="D497" s="6">
        <v>37425</v>
      </c>
      <c r="E497" s="7">
        <v>21011.200000000001</v>
      </c>
      <c r="F497" s="6">
        <v>37621</v>
      </c>
      <c r="G497" s="78">
        <v>0</v>
      </c>
      <c r="H497" s="7">
        <v>21011.200000000001</v>
      </c>
      <c r="I497" s="5" t="s">
        <v>165</v>
      </c>
    </row>
    <row r="498" spans="1:9" x14ac:dyDescent="0.3">
      <c r="A498" s="14" t="s">
        <v>143</v>
      </c>
      <c r="B498" s="70" t="s">
        <v>267</v>
      </c>
      <c r="C498" s="83">
        <v>18812</v>
      </c>
      <c r="D498" s="6">
        <v>37454</v>
      </c>
      <c r="E498" s="7">
        <v>45046.400000000001</v>
      </c>
      <c r="F498" s="6">
        <v>37621</v>
      </c>
      <c r="G498" s="78">
        <v>0</v>
      </c>
      <c r="H498" s="7">
        <v>45046.400000000001</v>
      </c>
      <c r="I498" s="5" t="s">
        <v>165</v>
      </c>
    </row>
    <row r="499" spans="1:9" x14ac:dyDescent="0.3">
      <c r="A499" s="15"/>
      <c r="B499" s="70" t="s">
        <v>267</v>
      </c>
      <c r="C499" s="83">
        <v>18933</v>
      </c>
      <c r="D499" s="6">
        <v>37477</v>
      </c>
      <c r="E499" s="7">
        <v>32513.599999999999</v>
      </c>
      <c r="F499" s="6">
        <v>37621</v>
      </c>
      <c r="G499" s="78">
        <v>0</v>
      </c>
      <c r="H499" s="7">
        <v>32513.599999999999</v>
      </c>
      <c r="I499" s="5" t="s">
        <v>165</v>
      </c>
    </row>
    <row r="500" spans="1:9" x14ac:dyDescent="0.3">
      <c r="A500" s="15"/>
      <c r="B500" s="70" t="s">
        <v>267</v>
      </c>
      <c r="C500" s="83">
        <v>19007</v>
      </c>
      <c r="D500" s="6">
        <v>37496</v>
      </c>
      <c r="E500" s="7">
        <v>41305.599999999999</v>
      </c>
      <c r="F500" s="6">
        <v>37621</v>
      </c>
      <c r="G500" s="78">
        <v>0</v>
      </c>
      <c r="H500" s="7">
        <v>41305.599999999999</v>
      </c>
      <c r="I500" s="5" t="s">
        <v>165</v>
      </c>
    </row>
    <row r="501" spans="1:9" x14ac:dyDescent="0.3">
      <c r="A501" s="15"/>
      <c r="B501" s="70" t="s">
        <v>267</v>
      </c>
      <c r="C501" s="83">
        <v>19247</v>
      </c>
      <c r="D501" s="6">
        <v>37586</v>
      </c>
      <c r="E501" s="7">
        <v>44430.400000000001</v>
      </c>
      <c r="F501" s="6">
        <v>37621</v>
      </c>
      <c r="G501" s="78">
        <v>0</v>
      </c>
      <c r="H501" s="7">
        <v>44430.400000000001</v>
      </c>
      <c r="I501" s="5" t="s">
        <v>165</v>
      </c>
    </row>
    <row r="502" spans="1:9" x14ac:dyDescent="0.3">
      <c r="A502" s="15"/>
      <c r="B502" s="70" t="s">
        <v>267</v>
      </c>
      <c r="C502" s="83">
        <v>19309</v>
      </c>
      <c r="D502" s="6">
        <v>37621</v>
      </c>
      <c r="E502" s="7">
        <v>79740.08</v>
      </c>
      <c r="F502" s="6">
        <v>37621</v>
      </c>
      <c r="G502" s="78">
        <v>0</v>
      </c>
      <c r="H502" s="7">
        <v>79740.08</v>
      </c>
      <c r="I502" s="5" t="s">
        <v>165</v>
      </c>
    </row>
    <row r="503" spans="1:9" x14ac:dyDescent="0.3">
      <c r="A503" s="15"/>
      <c r="B503" s="70" t="s">
        <v>267</v>
      </c>
      <c r="C503" s="83">
        <v>19484</v>
      </c>
      <c r="D503" s="6">
        <v>37692</v>
      </c>
      <c r="E503" s="7">
        <v>17629</v>
      </c>
      <c r="F503" s="6">
        <v>37986</v>
      </c>
      <c r="G503" s="78">
        <v>0</v>
      </c>
      <c r="H503" s="7">
        <v>17629</v>
      </c>
      <c r="I503" s="5" t="s">
        <v>165</v>
      </c>
    </row>
    <row r="504" spans="1:9" x14ac:dyDescent="0.3">
      <c r="A504" s="15"/>
      <c r="B504" s="70" t="s">
        <v>267</v>
      </c>
      <c r="C504" s="83">
        <v>19495</v>
      </c>
      <c r="D504" s="6">
        <v>37697</v>
      </c>
      <c r="E504" s="7">
        <v>63480</v>
      </c>
      <c r="F504" s="6">
        <v>37986</v>
      </c>
      <c r="G504" s="78">
        <v>0</v>
      </c>
      <c r="H504" s="7">
        <v>63480</v>
      </c>
      <c r="I504" s="5" t="s">
        <v>165</v>
      </c>
    </row>
    <row r="505" spans="1:9" x14ac:dyDescent="0.3">
      <c r="A505" s="17"/>
      <c r="B505" s="49" t="s">
        <v>267</v>
      </c>
      <c r="C505" s="83">
        <v>19624</v>
      </c>
      <c r="D505" s="6">
        <v>37762</v>
      </c>
      <c r="E505" s="7">
        <v>35604.800000000003</v>
      </c>
      <c r="F505" s="6">
        <v>37986</v>
      </c>
      <c r="G505" s="78">
        <v>0</v>
      </c>
      <c r="H505" s="7">
        <v>35604.800000000003</v>
      </c>
      <c r="I505" s="5" t="s">
        <v>165</v>
      </c>
    </row>
    <row r="506" spans="1:9" ht="15" thickBot="1" x14ac:dyDescent="0.35">
      <c r="A506" s="12"/>
      <c r="B506" s="12"/>
      <c r="C506" s="43"/>
      <c r="E506" s="10">
        <f>SUM(E491:E505)</f>
        <v>526930.68000000005</v>
      </c>
    </row>
    <row r="507" spans="1:9" x14ac:dyDescent="0.3">
      <c r="A507" s="12"/>
      <c r="B507" s="12"/>
      <c r="C507" s="43"/>
    </row>
    <row r="508" spans="1:9" x14ac:dyDescent="0.3">
      <c r="C508" s="43"/>
    </row>
    <row r="509" spans="1:9" x14ac:dyDescent="0.3">
      <c r="A509" s="13"/>
      <c r="B509" s="70" t="s">
        <v>264</v>
      </c>
      <c r="C509" s="83">
        <v>18398</v>
      </c>
      <c r="D509" s="6">
        <v>37329</v>
      </c>
      <c r="E509" s="7">
        <v>125000</v>
      </c>
      <c r="F509" s="6">
        <v>37621</v>
      </c>
      <c r="G509" s="78">
        <v>0</v>
      </c>
      <c r="H509" s="7">
        <v>125000</v>
      </c>
      <c r="I509" s="5" t="s">
        <v>165</v>
      </c>
    </row>
    <row r="510" spans="1:9" x14ac:dyDescent="0.3">
      <c r="A510" s="14" t="s">
        <v>144</v>
      </c>
      <c r="B510" s="71" t="s">
        <v>263</v>
      </c>
      <c r="C510" s="83">
        <v>8923</v>
      </c>
      <c r="D510" s="6">
        <v>37475</v>
      </c>
      <c r="E510" s="7">
        <v>345000</v>
      </c>
      <c r="F510" s="6">
        <v>37621</v>
      </c>
      <c r="G510" s="78">
        <v>405000</v>
      </c>
      <c r="H510" s="7">
        <v>345000</v>
      </c>
      <c r="I510" s="5" t="s">
        <v>165</v>
      </c>
    </row>
    <row r="511" spans="1:9" x14ac:dyDescent="0.3">
      <c r="A511" s="17"/>
      <c r="B511" s="72" t="s">
        <v>265</v>
      </c>
      <c r="C511" s="83">
        <v>9244</v>
      </c>
      <c r="D511" s="6">
        <v>37585</v>
      </c>
      <c r="E511" s="7">
        <v>18000</v>
      </c>
      <c r="F511" s="6">
        <v>37621</v>
      </c>
      <c r="G511" s="78">
        <v>0</v>
      </c>
      <c r="H511" s="7">
        <v>18000</v>
      </c>
      <c r="I511" s="5" t="s">
        <v>165</v>
      </c>
    </row>
    <row r="512" spans="1:9" ht="15" thickBot="1" x14ac:dyDescent="0.35">
      <c r="A512" s="12"/>
      <c r="B512" s="12"/>
      <c r="C512" s="43"/>
      <c r="E512" s="10">
        <f>SUM(E509:E511)</f>
        <v>488000</v>
      </c>
    </row>
    <row r="513" spans="1:9" x14ac:dyDescent="0.3">
      <c r="A513" s="12"/>
      <c r="B513" s="12"/>
      <c r="C513" s="43"/>
    </row>
    <row r="514" spans="1:9" x14ac:dyDescent="0.3">
      <c r="A514" s="12"/>
      <c r="B514" s="12"/>
      <c r="C514" s="43"/>
    </row>
    <row r="515" spans="1:9" x14ac:dyDescent="0.3">
      <c r="C515" s="43"/>
    </row>
    <row r="516" spans="1:9" x14ac:dyDescent="0.3">
      <c r="A516" s="20" t="s">
        <v>145</v>
      </c>
      <c r="B516" s="49" t="s">
        <v>189</v>
      </c>
      <c r="C516" s="18">
        <v>16623</v>
      </c>
      <c r="D516" s="6">
        <v>36879</v>
      </c>
      <c r="E516" s="66">
        <v>102000</v>
      </c>
      <c r="F516" s="6">
        <v>36891</v>
      </c>
      <c r="G516" s="78">
        <v>30000</v>
      </c>
      <c r="H516" s="16">
        <v>72000</v>
      </c>
      <c r="I516" s="5" t="s">
        <v>165</v>
      </c>
    </row>
    <row r="517" spans="1:9" x14ac:dyDescent="0.3">
      <c r="A517" s="12"/>
      <c r="B517" s="12"/>
      <c r="C517" s="43"/>
      <c r="D517" s="21"/>
      <c r="E517" s="22"/>
    </row>
    <row r="518" spans="1:9" x14ac:dyDescent="0.3">
      <c r="C518" s="43"/>
      <c r="F518" s="43"/>
    </row>
    <row r="519" spans="1:9" x14ac:dyDescent="0.3">
      <c r="A519" s="4" t="s">
        <v>146</v>
      </c>
      <c r="B519" s="49" t="s">
        <v>268</v>
      </c>
      <c r="C519" s="83">
        <v>855</v>
      </c>
      <c r="D519" s="6">
        <v>42426</v>
      </c>
      <c r="E519" s="16">
        <v>18029838.629999999</v>
      </c>
      <c r="F519" s="18" t="s">
        <v>180</v>
      </c>
      <c r="G519" s="78">
        <v>0</v>
      </c>
      <c r="H519" s="16">
        <v>18029838.629999999</v>
      </c>
      <c r="I519" s="5" t="s">
        <v>165</v>
      </c>
    </row>
    <row r="520" spans="1:9" x14ac:dyDescent="0.3">
      <c r="A520" s="17"/>
      <c r="B520" s="49" t="s">
        <v>211</v>
      </c>
      <c r="C520" s="83" t="s">
        <v>269</v>
      </c>
      <c r="D520" s="6">
        <v>37949</v>
      </c>
      <c r="E520" s="16">
        <v>91022.92</v>
      </c>
      <c r="F520" s="102">
        <v>37986</v>
      </c>
      <c r="G520" s="78">
        <v>0</v>
      </c>
      <c r="H520" s="16">
        <v>91022.92</v>
      </c>
      <c r="I520" s="5" t="s">
        <v>165</v>
      </c>
    </row>
    <row r="521" spans="1:9" ht="15" thickBot="1" x14ac:dyDescent="0.35">
      <c r="A521" s="12"/>
      <c r="B521" s="12"/>
      <c r="C521" s="43"/>
      <c r="D521" s="21"/>
      <c r="E521" s="23">
        <f>+E519+E520</f>
        <v>18120861.550000001</v>
      </c>
    </row>
    <row r="522" spans="1:9" x14ac:dyDescent="0.3">
      <c r="A522" s="12"/>
      <c r="B522" s="12"/>
      <c r="C522" s="43"/>
    </row>
    <row r="523" spans="1:9" x14ac:dyDescent="0.3">
      <c r="C523" s="43"/>
    </row>
    <row r="524" spans="1:9" x14ac:dyDescent="0.3">
      <c r="A524" s="35"/>
      <c r="B524" s="73" t="s">
        <v>270</v>
      </c>
      <c r="C524" s="83" t="s">
        <v>147</v>
      </c>
      <c r="D524" s="6">
        <v>36937</v>
      </c>
      <c r="E524" s="34">
        <v>128952</v>
      </c>
      <c r="F524" s="6">
        <v>37256</v>
      </c>
      <c r="G524" s="78">
        <v>0</v>
      </c>
      <c r="H524" s="34">
        <v>128952</v>
      </c>
      <c r="I524" s="5" t="s">
        <v>165</v>
      </c>
    </row>
    <row r="525" spans="1:9" x14ac:dyDescent="0.3">
      <c r="A525" s="14" t="s">
        <v>148</v>
      </c>
      <c r="B525" s="73" t="s">
        <v>270</v>
      </c>
      <c r="C525" s="83" t="s">
        <v>149</v>
      </c>
      <c r="D525" s="6">
        <v>36945</v>
      </c>
      <c r="E525" s="34">
        <v>426670.48</v>
      </c>
      <c r="F525" s="6">
        <v>37256</v>
      </c>
      <c r="G525" s="78">
        <v>0</v>
      </c>
      <c r="H525" s="34">
        <v>426670.48</v>
      </c>
      <c r="I525" s="5" t="s">
        <v>165</v>
      </c>
    </row>
    <row r="526" spans="1:9" x14ac:dyDescent="0.3">
      <c r="A526" s="8"/>
      <c r="B526" s="18" t="s">
        <v>270</v>
      </c>
      <c r="C526" s="18" t="s">
        <v>150</v>
      </c>
      <c r="D526" s="6">
        <v>37407</v>
      </c>
      <c r="E526" s="34">
        <v>5987.52</v>
      </c>
      <c r="F526" s="6">
        <v>37256</v>
      </c>
      <c r="G526" s="78">
        <v>0</v>
      </c>
      <c r="H526" s="34">
        <v>5987.52</v>
      </c>
      <c r="I526" s="5" t="s">
        <v>165</v>
      </c>
    </row>
    <row r="527" spans="1:9" ht="15" thickBot="1" x14ac:dyDescent="0.35">
      <c r="A527" s="12"/>
      <c r="B527" s="12"/>
      <c r="C527" s="43"/>
      <c r="E527" s="10">
        <f>SUM(E524:E526)</f>
        <v>561610</v>
      </c>
    </row>
    <row r="528" spans="1:9" x14ac:dyDescent="0.3">
      <c r="A528" s="12"/>
      <c r="B528" s="12"/>
      <c r="C528" s="43"/>
    </row>
    <row r="529" spans="1:9" x14ac:dyDescent="0.3">
      <c r="C529" s="43"/>
    </row>
    <row r="530" spans="1:9" x14ac:dyDescent="0.3">
      <c r="A530" s="20" t="s">
        <v>151</v>
      </c>
      <c r="B530" s="49" t="s">
        <v>271</v>
      </c>
      <c r="C530" s="18">
        <v>129</v>
      </c>
      <c r="D530" s="6">
        <v>39559</v>
      </c>
      <c r="E530" s="66">
        <v>19406273.960000001</v>
      </c>
      <c r="F530" s="6">
        <v>39813</v>
      </c>
      <c r="G530" s="34">
        <f>+E530-H530</f>
        <v>17884425.039999999</v>
      </c>
      <c r="H530" s="16">
        <v>1521848.92</v>
      </c>
      <c r="I530" s="5" t="s">
        <v>165</v>
      </c>
    </row>
    <row r="531" spans="1:9" x14ac:dyDescent="0.3">
      <c r="A531" s="12"/>
      <c r="B531" s="12"/>
      <c r="C531" s="43"/>
      <c r="D531" s="21"/>
      <c r="E531" s="22"/>
    </row>
    <row r="532" spans="1:9" x14ac:dyDescent="0.3">
      <c r="C532" s="43"/>
      <c r="D532" s="21"/>
      <c r="E532" s="22"/>
    </row>
    <row r="533" spans="1:9" x14ac:dyDescent="0.3">
      <c r="A533" s="20" t="s">
        <v>152</v>
      </c>
      <c r="B533" s="49" t="s">
        <v>272</v>
      </c>
      <c r="C533" s="18">
        <v>17854</v>
      </c>
      <c r="D533" s="6">
        <v>37172</v>
      </c>
      <c r="E533" s="66">
        <v>40040</v>
      </c>
      <c r="F533" s="6">
        <v>37256</v>
      </c>
      <c r="G533" s="78">
        <v>0</v>
      </c>
      <c r="H533" s="16">
        <v>40040</v>
      </c>
      <c r="I533" s="5" t="s">
        <v>165</v>
      </c>
    </row>
    <row r="534" spans="1:9" x14ac:dyDescent="0.3">
      <c r="A534" s="12"/>
      <c r="B534" s="12"/>
      <c r="C534" s="43"/>
    </row>
    <row r="535" spans="1:9" x14ac:dyDescent="0.3">
      <c r="C535" s="43"/>
    </row>
    <row r="536" spans="1:9" x14ac:dyDescent="0.3">
      <c r="A536" s="20" t="s">
        <v>153</v>
      </c>
      <c r="B536" s="49" t="s">
        <v>242</v>
      </c>
      <c r="C536" s="18" t="s">
        <v>180</v>
      </c>
      <c r="D536" s="97">
        <v>38080</v>
      </c>
      <c r="E536" s="66">
        <v>29325</v>
      </c>
      <c r="F536" s="18" t="s">
        <v>180</v>
      </c>
      <c r="G536" s="78">
        <v>0</v>
      </c>
      <c r="H536" s="16">
        <v>29325</v>
      </c>
      <c r="I536" s="5" t="s">
        <v>165</v>
      </c>
    </row>
    <row r="537" spans="1:9" ht="15" thickBot="1" x14ac:dyDescent="0.35">
      <c r="A537" s="9"/>
      <c r="B537" s="9"/>
    </row>
    <row r="538" spans="1:9" ht="15" thickBot="1" x14ac:dyDescent="0.35">
      <c r="A538" s="9"/>
      <c r="B538" s="9"/>
      <c r="E538" s="11"/>
      <c r="F538" s="141" t="s">
        <v>154</v>
      </c>
      <c r="G538" s="142"/>
      <c r="H538" s="117">
        <f>SUM(H10:H537)</f>
        <v>85506878.200000003</v>
      </c>
    </row>
    <row r="539" spans="1:9" x14ac:dyDescent="0.3">
      <c r="A539" s="67"/>
      <c r="B539" s="67"/>
      <c r="C539" s="1"/>
      <c r="D539" s="1"/>
      <c r="E539" s="1"/>
    </row>
    <row r="540" spans="1:9" ht="15.6" x14ac:dyDescent="0.3">
      <c r="A540" s="137" t="s">
        <v>155</v>
      </c>
      <c r="B540" s="137"/>
      <c r="C540" s="137"/>
      <c r="D540" s="137"/>
      <c r="E540" s="137"/>
      <c r="F540" s="137"/>
      <c r="G540" s="137"/>
      <c r="H540" s="137"/>
      <c r="I540" s="137"/>
    </row>
    <row r="541" spans="1:9" x14ac:dyDescent="0.3">
      <c r="A541" s="138" t="s">
        <v>156</v>
      </c>
      <c r="B541" s="138"/>
      <c r="C541" s="138"/>
      <c r="D541" s="138"/>
      <c r="E541" s="138"/>
      <c r="F541" s="138"/>
      <c r="G541" s="138"/>
      <c r="H541" s="138"/>
      <c r="I541" s="138"/>
    </row>
    <row r="542" spans="1:9" x14ac:dyDescent="0.3">
      <c r="A542" s="138" t="s">
        <v>157</v>
      </c>
      <c r="B542" s="138"/>
      <c r="C542" s="138"/>
      <c r="D542" s="138"/>
      <c r="E542" s="138"/>
      <c r="F542" s="138"/>
      <c r="G542" s="138"/>
      <c r="H542" s="138"/>
      <c r="I542" s="138"/>
    </row>
  </sheetData>
  <mergeCells count="10">
    <mergeCell ref="A540:I540"/>
    <mergeCell ref="A541:I541"/>
    <mergeCell ref="A542:I542"/>
    <mergeCell ref="C82:D82"/>
    <mergeCell ref="F538:G538"/>
    <mergeCell ref="A7:I7"/>
    <mergeCell ref="A5:I5"/>
    <mergeCell ref="A4:I4"/>
    <mergeCell ref="A10:A11"/>
    <mergeCell ref="A15:A1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I25"/>
  <sheetViews>
    <sheetView topLeftCell="A10" workbookViewId="0">
      <selection sqref="A1:E25"/>
    </sheetView>
  </sheetViews>
  <sheetFormatPr baseColWidth="10" defaultRowHeight="14.4" x14ac:dyDescent="0.3"/>
  <cols>
    <col min="1" max="1" width="16.88671875" customWidth="1"/>
    <col min="2" max="2" width="16.109375" customWidth="1"/>
    <col min="3" max="3" width="16.44140625" customWidth="1"/>
    <col min="4" max="4" width="12.6640625" customWidth="1"/>
    <col min="5" max="5" width="14.5546875" customWidth="1"/>
  </cols>
  <sheetData>
    <row r="5" spans="1:9" x14ac:dyDescent="0.3">
      <c r="A5" s="144" t="s">
        <v>275</v>
      </c>
      <c r="B5" s="144"/>
      <c r="C5" s="144"/>
      <c r="D5" s="144"/>
      <c r="E5" s="144"/>
    </row>
    <row r="6" spans="1:9" ht="18" x14ac:dyDescent="0.35">
      <c r="A6" s="143" t="s">
        <v>0</v>
      </c>
      <c r="B6" s="143"/>
      <c r="C6" s="143"/>
      <c r="D6" s="143"/>
      <c r="E6" s="143"/>
    </row>
    <row r="7" spans="1:9" ht="18" x14ac:dyDescent="0.35">
      <c r="A7" s="143" t="s">
        <v>276</v>
      </c>
      <c r="B7" s="143"/>
      <c r="C7" s="143"/>
      <c r="D7" s="143"/>
      <c r="E7" s="143"/>
    </row>
    <row r="8" spans="1:9" ht="15" thickBot="1" x14ac:dyDescent="0.35"/>
    <row r="9" spans="1:9" ht="29.4" thickBot="1" x14ac:dyDescent="0.35">
      <c r="A9" s="127" t="s">
        <v>163</v>
      </c>
      <c r="B9" s="128" t="s">
        <v>274</v>
      </c>
      <c r="C9" s="129" t="s">
        <v>278</v>
      </c>
      <c r="D9" s="128" t="s">
        <v>4</v>
      </c>
      <c r="E9" s="130" t="s">
        <v>5</v>
      </c>
    </row>
    <row r="10" spans="1:9" x14ac:dyDescent="0.3">
      <c r="A10" s="15"/>
      <c r="B10" s="17" t="s">
        <v>277</v>
      </c>
      <c r="C10" s="74">
        <v>17173</v>
      </c>
      <c r="D10" s="125">
        <v>37011</v>
      </c>
      <c r="E10" s="126">
        <v>31688.799999999999</v>
      </c>
    </row>
    <row r="11" spans="1:9" ht="15.6" x14ac:dyDescent="0.3">
      <c r="A11" s="15"/>
      <c r="B11" s="49" t="s">
        <v>277</v>
      </c>
      <c r="C11" s="83">
        <v>17328</v>
      </c>
      <c r="D11" s="6">
        <v>37036</v>
      </c>
      <c r="E11" s="7">
        <v>32580</v>
      </c>
      <c r="I11" s="119"/>
    </row>
    <row r="12" spans="1:9" x14ac:dyDescent="0.3">
      <c r="A12" s="15"/>
      <c r="B12" s="49" t="s">
        <v>277</v>
      </c>
      <c r="C12" s="83">
        <v>17753</v>
      </c>
      <c r="D12" s="6">
        <v>37140</v>
      </c>
      <c r="E12" s="7">
        <v>12020</v>
      </c>
    </row>
    <row r="13" spans="1:9" ht="15.6" x14ac:dyDescent="0.3">
      <c r="A13" s="15"/>
      <c r="B13" s="49" t="s">
        <v>277</v>
      </c>
      <c r="C13" s="83">
        <v>18314</v>
      </c>
      <c r="D13" s="6">
        <v>37306</v>
      </c>
      <c r="E13" s="7">
        <v>11300</v>
      </c>
      <c r="I13" s="120"/>
    </row>
    <row r="14" spans="1:9" x14ac:dyDescent="0.3">
      <c r="A14" s="15"/>
      <c r="B14" s="49" t="s">
        <v>277</v>
      </c>
      <c r="C14" s="83">
        <v>18339</v>
      </c>
      <c r="D14" s="6">
        <v>37309</v>
      </c>
      <c r="E14" s="7">
        <v>21800</v>
      </c>
      <c r="I14" s="121"/>
    </row>
    <row r="15" spans="1:9" x14ac:dyDescent="0.3">
      <c r="A15" s="15"/>
      <c r="B15" s="49" t="s">
        <v>277</v>
      </c>
      <c r="C15" s="83">
        <v>18719</v>
      </c>
      <c r="D15" s="6">
        <v>37420</v>
      </c>
      <c r="E15" s="7">
        <v>36780.800000000003</v>
      </c>
      <c r="I15" s="121"/>
    </row>
    <row r="16" spans="1:9" ht="15.6" x14ac:dyDescent="0.3">
      <c r="A16" s="15"/>
      <c r="B16" s="49" t="s">
        <v>277</v>
      </c>
      <c r="C16" s="83">
        <v>8727</v>
      </c>
      <c r="D16" s="6">
        <v>37425</v>
      </c>
      <c r="E16" s="7">
        <v>21011.200000000001</v>
      </c>
      <c r="I16" s="122"/>
    </row>
    <row r="17" spans="1:9" ht="15.6" x14ac:dyDescent="0.3">
      <c r="A17" s="14" t="s">
        <v>143</v>
      </c>
      <c r="B17" s="49" t="s">
        <v>277</v>
      </c>
      <c r="C17" s="83">
        <v>18812</v>
      </c>
      <c r="D17" s="6">
        <v>37454</v>
      </c>
      <c r="E17" s="7">
        <v>45046.400000000001</v>
      </c>
      <c r="I17" s="122"/>
    </row>
    <row r="18" spans="1:9" ht="15.75" customHeight="1" x14ac:dyDescent="0.3">
      <c r="A18" s="15"/>
      <c r="B18" s="49" t="s">
        <v>277</v>
      </c>
      <c r="C18" s="83">
        <v>18933</v>
      </c>
      <c r="D18" s="6">
        <v>37477</v>
      </c>
      <c r="E18" s="7">
        <v>32513.599999999999</v>
      </c>
      <c r="I18" s="123"/>
    </row>
    <row r="19" spans="1:9" ht="15" customHeight="1" x14ac:dyDescent="0.3">
      <c r="A19" s="15"/>
      <c r="B19" s="49" t="s">
        <v>277</v>
      </c>
      <c r="C19" s="83">
        <v>19007</v>
      </c>
      <c r="D19" s="6">
        <v>37496</v>
      </c>
      <c r="E19" s="7">
        <v>41305.599999999999</v>
      </c>
      <c r="I19" s="124"/>
    </row>
    <row r="20" spans="1:9" x14ac:dyDescent="0.3">
      <c r="A20" s="15"/>
      <c r="B20" s="49" t="s">
        <v>277</v>
      </c>
      <c r="C20" s="83">
        <v>19247</v>
      </c>
      <c r="D20" s="6">
        <v>37586</v>
      </c>
      <c r="E20" s="7">
        <v>44430.400000000001</v>
      </c>
    </row>
    <row r="21" spans="1:9" x14ac:dyDescent="0.3">
      <c r="A21" s="15"/>
      <c r="B21" s="49" t="s">
        <v>277</v>
      </c>
      <c r="C21" s="83">
        <v>19309</v>
      </c>
      <c r="D21" s="6">
        <v>37621</v>
      </c>
      <c r="E21" s="7">
        <v>79740.08</v>
      </c>
    </row>
    <row r="22" spans="1:9" x14ac:dyDescent="0.3">
      <c r="A22" s="15"/>
      <c r="B22" s="49" t="s">
        <v>277</v>
      </c>
      <c r="C22" s="83">
        <v>19484</v>
      </c>
      <c r="D22" s="6">
        <v>37692</v>
      </c>
      <c r="E22" s="7">
        <v>17629</v>
      </c>
    </row>
    <row r="23" spans="1:9" x14ac:dyDescent="0.3">
      <c r="A23" s="15"/>
      <c r="B23" s="49" t="s">
        <v>277</v>
      </c>
      <c r="C23" s="83">
        <v>19495</v>
      </c>
      <c r="D23" s="6">
        <v>37697</v>
      </c>
      <c r="E23" s="7">
        <v>63480</v>
      </c>
    </row>
    <row r="24" spans="1:9" x14ac:dyDescent="0.3">
      <c r="A24" s="17"/>
      <c r="B24" s="49" t="s">
        <v>277</v>
      </c>
      <c r="C24" s="83">
        <v>19624</v>
      </c>
      <c r="D24" s="6">
        <v>37762</v>
      </c>
      <c r="E24" s="7">
        <v>35604.800000000003</v>
      </c>
    </row>
    <row r="25" spans="1:9" ht="15" thickBot="1" x14ac:dyDescent="0.35">
      <c r="A25" s="12"/>
      <c r="B25" s="12"/>
      <c r="C25" s="43"/>
      <c r="E25" s="10">
        <f>SUM(E10:E24)</f>
        <v>526930.68000000005</v>
      </c>
    </row>
  </sheetData>
  <mergeCells count="3">
    <mergeCell ref="A7:E7"/>
    <mergeCell ref="A6:E6"/>
    <mergeCell ref="A5:E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Seccion de Transparencia</cp:lastModifiedBy>
  <cp:lastPrinted>2023-10-04T00:20:14Z</cp:lastPrinted>
  <dcterms:created xsi:type="dcterms:W3CDTF">2022-12-05T12:27:28Z</dcterms:created>
  <dcterms:modified xsi:type="dcterms:W3CDTF">2023-10-11T13:01:30Z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2023-10-11T13:01:30Z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8d5173db-f0b8-46fd-85c1-3ce6e717e433</vt:lpwstr>
  </property>
  <property fmtid="{D5CDD505-2E9C-101B-9397-08002B2CF9AE}" pid="8" name="MSIP_Label_defa4170-0d19-0005-0004-bc88714345d2_ContentBits">
    <vt:lpwstr>0</vt:lpwstr>
  </property>
</Properties>
</file>