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12\Desktop\TRANSFERENCIA al 31 julio\"/>
    </mc:Choice>
  </mc:AlternateContent>
  <bookViews>
    <workbookView xWindow="-120" yWindow="0" windowWidth="2490" windowHeight="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2" i="1" l="1"/>
  <c r="D499" i="1" l="1"/>
  <c r="D158" i="1" l="1"/>
  <c r="D377" i="1" l="1"/>
  <c r="D541" i="1" l="1"/>
  <c r="D535" i="1"/>
  <c r="D526" i="1"/>
  <c r="D520" i="1"/>
  <c r="D484" i="1"/>
  <c r="D478" i="1"/>
  <c r="D460" i="1"/>
  <c r="D445" i="1"/>
  <c r="D438" i="1"/>
  <c r="D404" i="1"/>
  <c r="D382" i="1"/>
  <c r="D356" i="1"/>
  <c r="D338" i="1"/>
  <c r="D333" i="1"/>
  <c r="D325" i="1"/>
  <c r="D315" i="1"/>
  <c r="D309" i="1"/>
  <c r="D303" i="1"/>
  <c r="D295" i="1"/>
  <c r="D286" i="1"/>
  <c r="D279" i="1"/>
  <c r="D258" i="1"/>
  <c r="D253" i="1"/>
  <c r="D247" i="1"/>
  <c r="D233" i="1"/>
  <c r="D219" i="1"/>
  <c r="D204" i="1"/>
  <c r="D199" i="1"/>
  <c r="D191" i="1"/>
  <c r="D183" i="1"/>
  <c r="D178" i="1"/>
  <c r="D172" i="1"/>
  <c r="D163" i="1"/>
  <c r="D145" i="1"/>
  <c r="D136" i="1"/>
  <c r="D127" i="1"/>
  <c r="D117" i="1"/>
  <c r="D110" i="1"/>
  <c r="D104" i="1"/>
  <c r="D86" i="1"/>
  <c r="D61" i="1"/>
  <c r="D49" i="1"/>
  <c r="D32" i="1"/>
  <c r="D22" i="1"/>
  <c r="D15" i="1"/>
</calcChain>
</file>

<file path=xl/sharedStrings.xml><?xml version="1.0" encoding="utf-8"?>
<sst xmlns="http://schemas.openxmlformats.org/spreadsheetml/2006/main" count="422" uniqueCount="420">
  <si>
    <t>AUTO BRITANICA C POR A.</t>
  </si>
  <si>
    <t>R/G 0558</t>
  </si>
  <si>
    <t>R/G 1292</t>
  </si>
  <si>
    <t xml:space="preserve">ARMONIA IMAGEN Y COMUNICACIÓN </t>
  </si>
  <si>
    <t>R/G 0853</t>
  </si>
  <si>
    <t>R/G 2190</t>
  </si>
  <si>
    <t>R/G 2517</t>
  </si>
  <si>
    <t>R/G 2519</t>
  </si>
  <si>
    <t>ALMACENES HERRERA</t>
  </si>
  <si>
    <t>O/C 16998</t>
  </si>
  <si>
    <t>ALFARRERIA FERRETERIA TABAR</t>
  </si>
  <si>
    <t>O/C  7266</t>
  </si>
  <si>
    <t>O/C 7265</t>
  </si>
  <si>
    <t>O/C 7270</t>
  </si>
  <si>
    <t>O/C 7271</t>
  </si>
  <si>
    <t>ALFONSO DECORACIONES</t>
  </si>
  <si>
    <t>R/G 14543</t>
  </si>
  <si>
    <t>R/G 14542</t>
  </si>
  <si>
    <t>R/G 14544</t>
  </si>
  <si>
    <t>R/G 14562</t>
  </si>
  <si>
    <t>R/G 14561</t>
  </si>
  <si>
    <t>R/G 14559</t>
  </si>
  <si>
    <t>R/G 14557</t>
  </si>
  <si>
    <t>R/G 14560</t>
  </si>
  <si>
    <t>O/C 9945</t>
  </si>
  <si>
    <t>R/G 4750</t>
  </si>
  <si>
    <t>R/G 4751</t>
  </si>
  <si>
    <t>O/C 0187</t>
  </si>
  <si>
    <t>O/C 0186</t>
  </si>
  <si>
    <t>R/G 4779</t>
  </si>
  <si>
    <t>AQUASPORT</t>
  </si>
  <si>
    <t>R/G 12180</t>
  </si>
  <si>
    <t>AREMAR, S.A</t>
  </si>
  <si>
    <t>O/C 6778</t>
  </si>
  <si>
    <t>ABASTECIMIENTO DIVERSOS, S.A</t>
  </si>
  <si>
    <t>O/C 7831</t>
  </si>
  <si>
    <t>O/C 7870</t>
  </si>
  <si>
    <t>O/C 7899</t>
  </si>
  <si>
    <t>ACTUALIDADES DOMINICANA</t>
  </si>
  <si>
    <t>R/G 2114</t>
  </si>
  <si>
    <t>R/G 2179</t>
  </si>
  <si>
    <t>R/G 2395</t>
  </si>
  <si>
    <t>R/G 2634</t>
  </si>
  <si>
    <t>R/G 2838</t>
  </si>
  <si>
    <t>R/G 2985</t>
  </si>
  <si>
    <t>R/G 3129</t>
  </si>
  <si>
    <t>R/G 3404</t>
  </si>
  <si>
    <t>R/G 3557</t>
  </si>
  <si>
    <t>R/G 3605</t>
  </si>
  <si>
    <t>R/G 3734</t>
  </si>
  <si>
    <t>R/G 4203</t>
  </si>
  <si>
    <t>R/G 4359</t>
  </si>
  <si>
    <t>R/G 4420</t>
  </si>
  <si>
    <t>R/G 4466</t>
  </si>
  <si>
    <t>R/G 4498</t>
  </si>
  <si>
    <t>R/G 10784</t>
  </si>
  <si>
    <t>R/G 10982</t>
  </si>
  <si>
    <t>R/G 11131</t>
  </si>
  <si>
    <t>R/G 11220</t>
  </si>
  <si>
    <t>R/G 11425</t>
  </si>
  <si>
    <t>R/G 11675</t>
  </si>
  <si>
    <t>R/G 11868</t>
  </si>
  <si>
    <t>TOTAL</t>
  </si>
  <si>
    <t xml:space="preserve">ASIMILADA MARIA G CACERES </t>
  </si>
  <si>
    <t>(SOLO TIENE UN OFICIO)</t>
  </si>
  <si>
    <t>ANA ALMONTE SAINT HILARES</t>
  </si>
  <si>
    <t>VARIOS</t>
  </si>
  <si>
    <t>ALMACENES EXITOS</t>
  </si>
  <si>
    <t>O/C 19838</t>
  </si>
  <si>
    <t>CONSTRUCCIONES Y PAVIMENTACIONES ALBA</t>
  </si>
  <si>
    <t>O/C 6164</t>
  </si>
  <si>
    <t>O/C 2517</t>
  </si>
  <si>
    <t>O/C 2529</t>
  </si>
  <si>
    <t>O/C 6203</t>
  </si>
  <si>
    <t>R/G 6322</t>
  </si>
  <si>
    <t>CREDITOS MERCANTILES</t>
  </si>
  <si>
    <t>O/C 6451</t>
  </si>
  <si>
    <t>O/C 0674</t>
  </si>
  <si>
    <t>O/C 0969</t>
  </si>
  <si>
    <t>CREACIONES SORIVEL, C POR A.</t>
  </si>
  <si>
    <t>R/G 4141</t>
  </si>
  <si>
    <t>R/G 4343</t>
  </si>
  <si>
    <t>R/G 4404</t>
  </si>
  <si>
    <t>R/G 4497</t>
  </si>
  <si>
    <t>R/G 4571</t>
  </si>
  <si>
    <t>COMERCIAL LANTIGUA, S.A</t>
  </si>
  <si>
    <t>O/C 9189</t>
  </si>
  <si>
    <t>COMERCIAL EMEGA, S.A</t>
  </si>
  <si>
    <t>O/C 494</t>
  </si>
  <si>
    <t>O/C 637</t>
  </si>
  <si>
    <t>O/C 635</t>
  </si>
  <si>
    <t>O/C 713</t>
  </si>
  <si>
    <t>CENTRO AUTOMOTRIS JAQUEZ, C POR A.</t>
  </si>
  <si>
    <t>R/G 11242</t>
  </si>
  <si>
    <t>R/G 11188</t>
  </si>
  <si>
    <t>R/G 11243</t>
  </si>
  <si>
    <t>R/G 11246</t>
  </si>
  <si>
    <t>R/G 11273</t>
  </si>
  <si>
    <t>R/G 11284</t>
  </si>
  <si>
    <t>R/G 12258</t>
  </si>
  <si>
    <t>COOPERATIVA DE PROD. Y SERV. MULTIPLES.</t>
  </si>
  <si>
    <t>O/C 17062</t>
  </si>
  <si>
    <t>O/C 17131</t>
  </si>
  <si>
    <t>O/C 17248</t>
  </si>
  <si>
    <t>O/C 17485</t>
  </si>
  <si>
    <t>O/C 17727</t>
  </si>
  <si>
    <t>O/C 17767</t>
  </si>
  <si>
    <t>D TODO, C POR A.</t>
  </si>
  <si>
    <t>O/C 6799</t>
  </si>
  <si>
    <t>O/C 0332</t>
  </si>
  <si>
    <t>CONEXSA</t>
  </si>
  <si>
    <t>O/C 18768</t>
  </si>
  <si>
    <t>COMERCIALIZADORA NACIONAL Y DE EXPORT.</t>
  </si>
  <si>
    <t>O/C 19041</t>
  </si>
  <si>
    <t>O/C 19111</t>
  </si>
  <si>
    <t>O/C 19031</t>
  </si>
  <si>
    <t>O/C 19039</t>
  </si>
  <si>
    <t>O/C 19040</t>
  </si>
  <si>
    <t>O/C 19159</t>
  </si>
  <si>
    <t>O/C 19146</t>
  </si>
  <si>
    <t>O/C 19030</t>
  </si>
  <si>
    <t>DISTRIBUIDORA SAN MIGUEL</t>
  </si>
  <si>
    <t>O/C 22111</t>
  </si>
  <si>
    <t>O/C 22118</t>
  </si>
  <si>
    <t>O/C 22170</t>
  </si>
  <si>
    <t>O/C 22214</t>
  </si>
  <si>
    <t>O/C 22296</t>
  </si>
  <si>
    <t>O/C 356</t>
  </si>
  <si>
    <t>DELTA COMERCIAL, C POR A.</t>
  </si>
  <si>
    <t>R/G 11190</t>
  </si>
  <si>
    <t>R/G 11180</t>
  </si>
  <si>
    <t>O/C 18212</t>
  </si>
  <si>
    <t>DATACOM</t>
  </si>
  <si>
    <t>O/C 18151</t>
  </si>
  <si>
    <t>O/C 18150</t>
  </si>
  <si>
    <t>DIAZ Y CRUZ, C POR A.</t>
  </si>
  <si>
    <t>O/C 16522</t>
  </si>
  <si>
    <t>DIRECTOR DEL PROYECTO DE PROFARCIN</t>
  </si>
  <si>
    <t>R/G 13719</t>
  </si>
  <si>
    <t>R/G 13795</t>
  </si>
  <si>
    <t>DISTRIBUIDORA LAUGAMA SRL.</t>
  </si>
  <si>
    <t>O/C 263</t>
  </si>
  <si>
    <t>O/C 301</t>
  </si>
  <si>
    <t>O/C 542</t>
  </si>
  <si>
    <t>O/C 362</t>
  </si>
  <si>
    <t>O/C 407</t>
  </si>
  <si>
    <t>EVIN CONTRERA Y/O CONSTRUCCIONES</t>
  </si>
  <si>
    <t>R/G 0502</t>
  </si>
  <si>
    <t>R/G 1595</t>
  </si>
  <si>
    <t>R/G 1598</t>
  </si>
  <si>
    <t>EDITORA DEL CARIBE</t>
  </si>
  <si>
    <t>R/G 12167</t>
  </si>
  <si>
    <t>R/G 12242</t>
  </si>
  <si>
    <t>R/G 12673</t>
  </si>
  <si>
    <t>R/G 10526</t>
  </si>
  <si>
    <t>R/G 10705</t>
  </si>
  <si>
    <t>R/G 10703</t>
  </si>
  <si>
    <t>R/G 10704</t>
  </si>
  <si>
    <t>R/G 12538</t>
  </si>
  <si>
    <t>R/G 12680</t>
  </si>
  <si>
    <t>R/G 12124</t>
  </si>
  <si>
    <t>R/G 11964</t>
  </si>
  <si>
    <t>R/G 12082</t>
  </si>
  <si>
    <t>EDITORA DIARIO LIBRE</t>
  </si>
  <si>
    <t>R/G 12694</t>
  </si>
  <si>
    <t>31/04/2002</t>
  </si>
  <si>
    <t>EDITORA EL SIGLO, S.A</t>
  </si>
  <si>
    <t>R/G 10432</t>
  </si>
  <si>
    <t xml:space="preserve">FERRETERIA SANTOS </t>
  </si>
  <si>
    <t>FUMIGADORA FRAGMA</t>
  </si>
  <si>
    <t>R/G 11841</t>
  </si>
  <si>
    <t>R/G 13148</t>
  </si>
  <si>
    <t>FAUSTO JASQUEZ</t>
  </si>
  <si>
    <t>R/G 12024</t>
  </si>
  <si>
    <t>GARCIAS LLERANDI</t>
  </si>
  <si>
    <t>VIATICO</t>
  </si>
  <si>
    <t>GOIMPORT, C POR A.</t>
  </si>
  <si>
    <t>O/C 16533</t>
  </si>
  <si>
    <t>GALERIA EL GRECO</t>
  </si>
  <si>
    <t>R/G 11217</t>
  </si>
  <si>
    <t>R/G 11219</t>
  </si>
  <si>
    <t>HOTEL V. CENTENERIO INTER-CONTINENTAL</t>
  </si>
  <si>
    <t>R/G 2470</t>
  </si>
  <si>
    <t>R/G 2532</t>
  </si>
  <si>
    <t>R/G 3951</t>
  </si>
  <si>
    <t>HERNANDEZ OROZCO, S.A</t>
  </si>
  <si>
    <t>R/G 10363</t>
  </si>
  <si>
    <t>R/G 3444</t>
  </si>
  <si>
    <t>HIGIENES Y EVENTOS</t>
  </si>
  <si>
    <t>R/G 11862</t>
  </si>
  <si>
    <t>ING. LUIS MIGUEL CARABALLO</t>
  </si>
  <si>
    <t>R/G 1599</t>
  </si>
  <si>
    <t>INDUSTRIA DE MUEBLES METALICOS</t>
  </si>
  <si>
    <t>O/C 6447</t>
  </si>
  <si>
    <t>INSTITUTO DEL RETRATO (SILVIO REYES)</t>
  </si>
  <si>
    <t>O/C 18964</t>
  </si>
  <si>
    <t>IMPORTADORA LASA, S.A</t>
  </si>
  <si>
    <t>O/C 17868</t>
  </si>
  <si>
    <t>O/C 17867</t>
  </si>
  <si>
    <t>O/C 18077</t>
  </si>
  <si>
    <t>O/C 18413</t>
  </si>
  <si>
    <t>O/C 18451</t>
  </si>
  <si>
    <t>O/C 18522</t>
  </si>
  <si>
    <t>INDUSTRIAS MELLIZO, C POR A.</t>
  </si>
  <si>
    <t>O/C 19810</t>
  </si>
  <si>
    <t>O/C 19882</t>
  </si>
  <si>
    <t>O/C 19857</t>
  </si>
  <si>
    <t>O/C 19867</t>
  </si>
  <si>
    <t>INDUSTRIAS RODRIGUEZ C POR A.</t>
  </si>
  <si>
    <t>R/G 14047</t>
  </si>
  <si>
    <t>INVERSIONES FRAJOSA Y CO.</t>
  </si>
  <si>
    <t>O/C  18598</t>
  </si>
  <si>
    <t>O/C 17715</t>
  </si>
  <si>
    <t>O/C 17714</t>
  </si>
  <si>
    <t>JH FERRETERIA</t>
  </si>
  <si>
    <t>O/C 18958</t>
  </si>
  <si>
    <t>O/C 18951</t>
  </si>
  <si>
    <t>O/C 18961</t>
  </si>
  <si>
    <t>O/C 18959</t>
  </si>
  <si>
    <t>O/C 18960</t>
  </si>
  <si>
    <t>O/C 18962</t>
  </si>
  <si>
    <t>JULIO MARIO GOMEZ</t>
  </si>
  <si>
    <t>R/G 9781</t>
  </si>
  <si>
    <t>R/G 10360</t>
  </si>
  <si>
    <t>R/G 10397</t>
  </si>
  <si>
    <t>JOSEFINA SOLIS &amp; COMPAÑÍA</t>
  </si>
  <si>
    <t>O/C 22614</t>
  </si>
  <si>
    <t>O/C 22511</t>
  </si>
  <si>
    <t>O/C 22479</t>
  </si>
  <si>
    <t>JOSE F. MOSQUEA BROWN</t>
  </si>
  <si>
    <t>VIATICOS AÑO 2002</t>
  </si>
  <si>
    <t>LO MEJOR DE MIKE</t>
  </si>
  <si>
    <t>R/G 10164</t>
  </si>
  <si>
    <t>R/G 14219</t>
  </si>
  <si>
    <t>R/G 10049</t>
  </si>
  <si>
    <t>R/G 11913</t>
  </si>
  <si>
    <t>LAVANDERIA VBT</t>
  </si>
  <si>
    <t>R/G 13279</t>
  </si>
  <si>
    <t>R/G 13294</t>
  </si>
  <si>
    <t>R/G 13497</t>
  </si>
  <si>
    <t>R/G 13736</t>
  </si>
  <si>
    <t>R/G 13700</t>
  </si>
  <si>
    <t>LETREROS Y VALLAS SAN RAFAEL</t>
  </si>
  <si>
    <t>R/G 11576</t>
  </si>
  <si>
    <t>R/G 13281</t>
  </si>
  <si>
    <t>LUJOSA, S.A</t>
  </si>
  <si>
    <t>O/C 1669</t>
  </si>
  <si>
    <t>MONTAS INGENIERIA</t>
  </si>
  <si>
    <t>R/G 13137</t>
  </si>
  <si>
    <t>MASARA C POR A.</t>
  </si>
  <si>
    <t>R/G 10901</t>
  </si>
  <si>
    <t>MANUFACTURA FORMASTER, S.A</t>
  </si>
  <si>
    <t>O/C 17195</t>
  </si>
  <si>
    <t>O/C 17198</t>
  </si>
  <si>
    <t>O/C 17194</t>
  </si>
  <si>
    <t>O/C 17197</t>
  </si>
  <si>
    <t>O/C 17295</t>
  </si>
  <si>
    <t>NAIM ARBAJE KHOURY / SOVERING INVESTMENT</t>
  </si>
  <si>
    <t>NELSON SELMAN IMPERMEABILIZANTES.</t>
  </si>
  <si>
    <t>R/G 13391</t>
  </si>
  <si>
    <t>O&amp;E COMERCIAL</t>
  </si>
  <si>
    <t>O/C 19718</t>
  </si>
  <si>
    <t>OF. DE MESA SERV. TEGNOLOGICO</t>
  </si>
  <si>
    <t>R/G  13749</t>
  </si>
  <si>
    <t>PERALTA Y COMPAÑÍA, C POR A.</t>
  </si>
  <si>
    <t>PROMOTORA ELECTRICA, SRL.</t>
  </si>
  <si>
    <t>R/G 11608</t>
  </si>
  <si>
    <t>PASTEURIZADORA RICA, CXA.</t>
  </si>
  <si>
    <t>O/C 18882</t>
  </si>
  <si>
    <t>O/C 18919</t>
  </si>
  <si>
    <t>O/C 18986</t>
  </si>
  <si>
    <t>O/C 10030</t>
  </si>
  <si>
    <t>O/C 19083</t>
  </si>
  <si>
    <t>O/C 19201</t>
  </si>
  <si>
    <t>O/C 19216</t>
  </si>
  <si>
    <t>O/C 19223</t>
  </si>
  <si>
    <t>O/C 19251</t>
  </si>
  <si>
    <t>O/C 19265</t>
  </si>
  <si>
    <t>O/C 19273</t>
  </si>
  <si>
    <t>O/C 19280</t>
  </si>
  <si>
    <t>O/C 19287</t>
  </si>
  <si>
    <t>O/C 19304</t>
  </si>
  <si>
    <t>O/C 19333</t>
  </si>
  <si>
    <t>O/C 19890</t>
  </si>
  <si>
    <t>PABLO PEÑA CAIMARES</t>
  </si>
  <si>
    <t>VIATICOS</t>
  </si>
  <si>
    <t>2002-2004</t>
  </si>
  <si>
    <t>PABLO LUGO ADAMES</t>
  </si>
  <si>
    <t>PLOMERIA BELLA VISTA, C POR A.</t>
  </si>
  <si>
    <t>R/G 12806</t>
  </si>
  <si>
    <t>PLASTIFLEX</t>
  </si>
  <si>
    <t>O/C 19206</t>
  </si>
  <si>
    <t>PG COMERCIAL, SRL</t>
  </si>
  <si>
    <t>O/C 104</t>
  </si>
  <si>
    <t>RAFAEL ALVAREZ</t>
  </si>
  <si>
    <t>O/C 19188</t>
  </si>
  <si>
    <t>O/C 19091</t>
  </si>
  <si>
    <t>O/C 19066</t>
  </si>
  <si>
    <t>O/C 19037</t>
  </si>
  <si>
    <t>O/C 19199</t>
  </si>
  <si>
    <t>O/C 19158</t>
  </si>
  <si>
    <t>O/C 19088</t>
  </si>
  <si>
    <t>O/C 19157</t>
  </si>
  <si>
    <t>O/C 19089</t>
  </si>
  <si>
    <t>O/C 19127</t>
  </si>
  <si>
    <t>O/C 19046</t>
  </si>
  <si>
    <t>O/C 18569</t>
  </si>
  <si>
    <t>REFRITECNICA, CXA.</t>
  </si>
  <si>
    <t>O/C 18098</t>
  </si>
  <si>
    <t>O/C 18165</t>
  </si>
  <si>
    <t>R/G 11689</t>
  </si>
  <si>
    <t>O/C 19412</t>
  </si>
  <si>
    <t>RODRIGUEZ Y ESTEVEZ S.A</t>
  </si>
  <si>
    <t>O/C 19885</t>
  </si>
  <si>
    <t>RAMON O. MENDEZ MEDRANO</t>
  </si>
  <si>
    <t>REPUESTO MOREL, CXA.</t>
  </si>
  <si>
    <t>O/C 504</t>
  </si>
  <si>
    <t>O/C 754</t>
  </si>
  <si>
    <t>O/C 755</t>
  </si>
  <si>
    <t>O/C 841</t>
  </si>
  <si>
    <t>O/C 744</t>
  </si>
  <si>
    <t>O/C 501</t>
  </si>
  <si>
    <t>SUPLIDORA HAWAII, S.A</t>
  </si>
  <si>
    <t>O/C 16556</t>
  </si>
  <si>
    <t>SERVICENTRO BAEZ</t>
  </si>
  <si>
    <t>R/G 12843</t>
  </si>
  <si>
    <t>O/C 17127</t>
  </si>
  <si>
    <t>R/G 12799</t>
  </si>
  <si>
    <t>R/G 12800</t>
  </si>
  <si>
    <t>R/G 12909</t>
  </si>
  <si>
    <t>R/G 13125</t>
  </si>
  <si>
    <t>R/G 13272</t>
  </si>
  <si>
    <t>R/G 13274</t>
  </si>
  <si>
    <t>R/G 13665</t>
  </si>
  <si>
    <t>R/G 13808</t>
  </si>
  <si>
    <t>R/G 14500</t>
  </si>
  <si>
    <t>R/G 14501</t>
  </si>
  <si>
    <t>SALOMON ALFOMBRAS Y DECORACIONES</t>
  </si>
  <si>
    <t>O/C 19047</t>
  </si>
  <si>
    <t>R/G 13931</t>
  </si>
  <si>
    <t>R/G 13936</t>
  </si>
  <si>
    <t>SANISPORT DOMINICANA</t>
  </si>
  <si>
    <t>R/G 13289</t>
  </si>
  <si>
    <t>SERVICIOS GENERALES, M.A, S.A</t>
  </si>
  <si>
    <t>O/C 17815</t>
  </si>
  <si>
    <t>TALLERES D COLORES</t>
  </si>
  <si>
    <t>R/G 11806</t>
  </si>
  <si>
    <t>R/G 11907</t>
  </si>
  <si>
    <t>R/G 11902</t>
  </si>
  <si>
    <t>R/G 12574</t>
  </si>
  <si>
    <t>R/G 12710</t>
  </si>
  <si>
    <t>TROPIGAS DOMINICANA</t>
  </si>
  <si>
    <t>R/G 4436</t>
  </si>
  <si>
    <t>TIENDA BOMBON</t>
  </si>
  <si>
    <t>O/C 7173</t>
  </si>
  <si>
    <t>O/C 7328</t>
  </si>
  <si>
    <t>O/C 17753</t>
  </si>
  <si>
    <t>O/C 18314</t>
  </si>
  <si>
    <t>O/C 18339</t>
  </si>
  <si>
    <t>O/C 18719</t>
  </si>
  <si>
    <t>O/C 8727</t>
  </si>
  <si>
    <t>O/C 18812</t>
  </si>
  <si>
    <t>O/C 18933</t>
  </si>
  <si>
    <t>O/C 19007</t>
  </si>
  <si>
    <t>O/C 19247</t>
  </si>
  <si>
    <t>O/C 19309</t>
  </si>
  <si>
    <t>O/C 19484</t>
  </si>
  <si>
    <t>O/C 19495</t>
  </si>
  <si>
    <t>O/C 19624</t>
  </si>
  <si>
    <t>TURESCA</t>
  </si>
  <si>
    <t>O/C 18398</t>
  </si>
  <si>
    <t>O/C 8923</t>
  </si>
  <si>
    <t>O/C 9244</t>
  </si>
  <si>
    <t>UNIFORMES NACIONALES</t>
  </si>
  <si>
    <t>O/C 16623</t>
  </si>
  <si>
    <t xml:space="preserve">VIAMAR,       </t>
  </si>
  <si>
    <t>R/G 14468</t>
  </si>
  <si>
    <t>VARGAS SERVICIOS DE CATERING</t>
  </si>
  <si>
    <t>R/G 10119</t>
  </si>
  <si>
    <t>R/G 10178</t>
  </si>
  <si>
    <t>R/G 12695</t>
  </si>
  <si>
    <t>VICTOR ML. RIVAS SEBELEN</t>
  </si>
  <si>
    <t>R/G 129</t>
  </si>
  <si>
    <t>XEROX DOMINICANA</t>
  </si>
  <si>
    <t>O/C 17854</t>
  </si>
  <si>
    <t>YOINER SANCHEZ Y SANCHEZ</t>
  </si>
  <si>
    <t>SUB-TOTAL  EN RD$</t>
  </si>
  <si>
    <t>LIC. FRANCISCO ANT. SANTOS PEREZ</t>
  </si>
  <si>
    <t>Asimilado Militar Contador</t>
  </si>
  <si>
    <t>14/09/2016</t>
  </si>
  <si>
    <t>MINISTERIO DE DEFENSA</t>
  </si>
  <si>
    <t xml:space="preserve">DIRECCION GENERAL FINANCIERA MIDE </t>
  </si>
  <si>
    <t>PEDRO PABLO TALLER EXPERIMENTAL DE PINT.</t>
  </si>
  <si>
    <t>R/G 19227</t>
  </si>
  <si>
    <t>R/G 19748</t>
  </si>
  <si>
    <t>R/G 19744</t>
  </si>
  <si>
    <t>R/G 19746</t>
  </si>
  <si>
    <t>R/G 19747</t>
  </si>
  <si>
    <t>R/G 19749</t>
  </si>
  <si>
    <t>R/G 19745</t>
  </si>
  <si>
    <t xml:space="preserve">            </t>
  </si>
  <si>
    <t xml:space="preserve">   </t>
  </si>
  <si>
    <t>VIATICOS AÑO 2006</t>
  </si>
  <si>
    <t>Tasa 33.66</t>
  </si>
  <si>
    <t>OF. 018-04</t>
  </si>
  <si>
    <t>oficios</t>
  </si>
  <si>
    <t>OF. 36723</t>
  </si>
  <si>
    <t>varios</t>
  </si>
  <si>
    <t xml:space="preserve">Encargado del  Departamento de Cuentas por Pagar de la Direccion Gral. Financiera MIDE. </t>
  </si>
  <si>
    <t>VIATICO AÑO 2002 TASA 36</t>
  </si>
  <si>
    <t>US$81,000.00</t>
  </si>
  <si>
    <t>PUBLIMARCA, S.A</t>
  </si>
  <si>
    <t>R/G 151</t>
  </si>
  <si>
    <t>R/G 11795</t>
  </si>
  <si>
    <t>RELACION DE CUENTAS POR PAGAR 1997-2011 (DEUDA ADMINISTRATIVA)</t>
  </si>
  <si>
    <t>COMPAÑÍA</t>
  </si>
  <si>
    <t xml:space="preserve">FACTURA </t>
  </si>
  <si>
    <t>FECHA</t>
  </si>
  <si>
    <t>MONTO</t>
  </si>
  <si>
    <t>OF. 855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</si>
</sst>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8"/>
      <color theme="1"/>
      <name val="Calibri"/>
      <family val="2"/>
      <scheme val="minor"/>
    </font>
    <font>
      <b/>
      <sz val="9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0"/>
      <color rgb="FF000000"/>
      <name val="Arial"/>
      <family val="2"/>
    </font>
    <font>
      <b/>
      <sz val="14"/>
      <name val="Calibri"/>
      <family val="2"/>
    </font>
    <font>
      <sz val="18"/>
      <color rgb="FF000000"/>
      <name val="Tahoma"/>
      <family val="2"/>
    </font>
    <font>
      <sz val="11"/>
      <color rgb="FF000000"/>
      <name val="Calibri"/>
      <family val="2"/>
      <scheme val="minor"/>
    </font>
    <font>
      <sz val="9"/>
      <color rgb="FF000000"/>
      <name val="Times New Roman"/>
      <family val="1"/>
    </font>
    <font>
      <sz val="18"/>
      <color rgb="FF000000"/>
      <name val="Sitka Display Semibold"/>
    </font>
    <font>
      <sz val="16"/>
      <color rgb="FF000000"/>
      <name val="Sitka Display Semibold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  <border>
      <left/>
      <right/>
      <top style="thin">
        <color rgb="FFA9A9A9"/>
      </top>
      <bottom style="thin">
        <color rgb="FFA9A9A9"/>
      </bottom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1" fillId="0" borderId="0"/>
  </cellStyleXfs>
  <cellXfs count="126">
    <xf numFmtId="0" fontId="0" fillId="0" borderId="0" xfId="0"/>
    <xf numFmtId="0" fontId="0" fillId="0" borderId="0" xfId="0" applyFill="1"/>
    <xf numFmtId="0" fontId="3" fillId="0" borderId="0" xfId="0" applyFont="1" applyFill="1"/>
    <xf numFmtId="0" fontId="0" fillId="0" borderId="1" xfId="0" applyFill="1" applyBorder="1"/>
    <xf numFmtId="14" fontId="0" fillId="0" borderId="1" xfId="0" applyNumberFormat="1" applyFill="1" applyBorder="1"/>
    <xf numFmtId="43" fontId="0" fillId="0" borderId="1" xfId="1" applyFont="1" applyFill="1" applyBorder="1"/>
    <xf numFmtId="43" fontId="2" fillId="0" borderId="2" xfId="0" applyNumberFormat="1" applyFont="1" applyFill="1" applyBorder="1"/>
    <xf numFmtId="43" fontId="1" fillId="0" borderId="1" xfId="1" applyFont="1" applyFill="1" applyBorder="1"/>
    <xf numFmtId="43" fontId="2" fillId="0" borderId="3" xfId="1" applyFont="1" applyFill="1" applyBorder="1"/>
    <xf numFmtId="0" fontId="0" fillId="0" borderId="4" xfId="0" applyFill="1" applyBorder="1"/>
    <xf numFmtId="14" fontId="0" fillId="0" borderId="4" xfId="0" applyNumberFormat="1" applyFill="1" applyBorder="1"/>
    <xf numFmtId="43" fontId="0" fillId="0" borderId="4" xfId="1" applyFont="1" applyFill="1" applyBorder="1"/>
    <xf numFmtId="43" fontId="2" fillId="0" borderId="3" xfId="0" applyNumberFormat="1" applyFont="1" applyFill="1" applyBorder="1"/>
    <xf numFmtId="0" fontId="4" fillId="0" borderId="0" xfId="0" applyFont="1" applyFill="1"/>
    <xf numFmtId="0" fontId="5" fillId="0" borderId="0" xfId="0" applyFont="1" applyFill="1"/>
    <xf numFmtId="43" fontId="2" fillId="0" borderId="2" xfId="1" applyFont="1" applyFill="1" applyBorder="1"/>
    <xf numFmtId="43" fontId="0" fillId="0" borderId="1" xfId="0" applyNumberFormat="1" applyFont="1" applyFill="1" applyBorder="1"/>
    <xf numFmtId="0" fontId="6" fillId="0" borderId="1" xfId="2" applyFont="1" applyFill="1" applyBorder="1" applyAlignment="1">
      <alignment horizontal="left"/>
    </xf>
    <xf numFmtId="43" fontId="2" fillId="0" borderId="0" xfId="0" applyNumberFormat="1" applyFont="1" applyFill="1" applyBorder="1"/>
    <xf numFmtId="0" fontId="5" fillId="0" borderId="1" xfId="0" applyFont="1" applyFill="1" applyBorder="1"/>
    <xf numFmtId="14" fontId="5" fillId="0" borderId="1" xfId="0" applyNumberFormat="1" applyFont="1" applyFill="1" applyBorder="1"/>
    <xf numFmtId="43" fontId="5" fillId="0" borderId="1" xfId="1" applyFont="1" applyFill="1" applyBorder="1"/>
    <xf numFmtId="43" fontId="4" fillId="0" borderId="3" xfId="1" applyFont="1" applyFill="1" applyBorder="1"/>
    <xf numFmtId="4" fontId="6" fillId="0" borderId="1" xfId="2" applyNumberFormat="1" applyFont="1" applyFill="1" applyBorder="1" applyAlignment="1">
      <alignment horizontal="right"/>
    </xf>
    <xf numFmtId="4" fontId="2" fillId="0" borderId="2" xfId="0" applyNumberFormat="1" applyFont="1" applyFill="1" applyBorder="1"/>
    <xf numFmtId="43" fontId="2" fillId="0" borderId="7" xfId="1" applyFont="1" applyFill="1" applyBorder="1"/>
    <xf numFmtId="0" fontId="10" fillId="0" borderId="1" xfId="0" applyFont="1" applyFill="1" applyBorder="1"/>
    <xf numFmtId="43" fontId="2" fillId="0" borderId="1" xfId="0" applyNumberFormat="1" applyFont="1" applyFill="1" applyBorder="1"/>
    <xf numFmtId="0" fontId="2" fillId="0" borderId="0" xfId="0" applyFont="1" applyFill="1"/>
    <xf numFmtId="0" fontId="9" fillId="0" borderId="0" xfId="5" applyFont="1" applyFill="1" applyBorder="1" applyAlignment="1">
      <alignment horizontal="left"/>
    </xf>
    <xf numFmtId="14" fontId="0" fillId="0" borderId="0" xfId="0" applyNumberFormat="1" applyFill="1"/>
    <xf numFmtId="43" fontId="0" fillId="0" borderId="0" xfId="1" applyFont="1" applyFill="1"/>
    <xf numFmtId="43" fontId="2" fillId="0" borderId="0" xfId="1" applyFont="1" applyFill="1" applyBorder="1"/>
    <xf numFmtId="14" fontId="6" fillId="0" borderId="1" xfId="2" applyNumberFormat="1" applyFont="1" applyFill="1" applyBorder="1" applyAlignment="1">
      <alignment horizontal="right"/>
    </xf>
    <xf numFmtId="0" fontId="6" fillId="0" borderId="0" xfId="2" applyFont="1" applyFill="1" applyBorder="1" applyAlignment="1">
      <alignment horizontal="left"/>
    </xf>
    <xf numFmtId="14" fontId="6" fillId="0" borderId="0" xfId="2" applyNumberFormat="1" applyFont="1" applyFill="1" applyBorder="1" applyAlignment="1">
      <alignment horizontal="right"/>
    </xf>
    <xf numFmtId="4" fontId="7" fillId="0" borderId="2" xfId="2" applyNumberFormat="1" applyFont="1" applyFill="1" applyBorder="1" applyAlignment="1">
      <alignment horizontal="right"/>
    </xf>
    <xf numFmtId="4" fontId="7" fillId="0" borderId="0" xfId="2" applyNumberFormat="1" applyFont="1" applyFill="1" applyBorder="1" applyAlignment="1">
      <alignment horizontal="right"/>
    </xf>
    <xf numFmtId="43" fontId="2" fillId="0" borderId="1" xfId="1" applyFont="1" applyFill="1" applyBorder="1"/>
    <xf numFmtId="0" fontId="3" fillId="0" borderId="1" xfId="0" applyFont="1" applyFill="1" applyBorder="1"/>
    <xf numFmtId="0" fontId="0" fillId="0" borderId="8" xfId="0" applyFill="1" applyBorder="1"/>
    <xf numFmtId="0" fontId="12" fillId="0" borderId="0" xfId="0" applyFont="1" applyFill="1" applyBorder="1"/>
    <xf numFmtId="0" fontId="13" fillId="0" borderId="0" xfId="0" applyFont="1" applyFill="1" applyBorder="1"/>
    <xf numFmtId="0" fontId="16" fillId="0" borderId="0" xfId="0" applyFont="1" applyFill="1" applyBorder="1" applyAlignment="1"/>
    <xf numFmtId="0" fontId="17" fillId="0" borderId="0" xfId="0" applyNumberFormat="1" applyFont="1" applyFill="1" applyBorder="1" applyAlignment="1">
      <alignment vertical="top" wrapText="1" readingOrder="1"/>
    </xf>
    <xf numFmtId="0" fontId="0" fillId="0" borderId="0" xfId="0" applyFill="1" applyBorder="1"/>
    <xf numFmtId="43" fontId="2" fillId="0" borderId="7" xfId="0" applyNumberFormat="1" applyFont="1" applyFill="1" applyBorder="1"/>
    <xf numFmtId="43" fontId="0" fillId="0" borderId="4" xfId="0" applyNumberFormat="1" applyFont="1" applyFill="1" applyBorder="1"/>
    <xf numFmtId="43" fontId="5" fillId="0" borderId="4" xfId="1" applyFont="1" applyFill="1" applyBorder="1"/>
    <xf numFmtId="43" fontId="4" fillId="0" borderId="7" xfId="1" applyFont="1" applyFill="1" applyBorder="1"/>
    <xf numFmtId="43" fontId="4" fillId="0" borderId="7" xfId="0" applyNumberFormat="1" applyFont="1" applyFill="1" applyBorder="1"/>
    <xf numFmtId="4" fontId="6" fillId="0" borderId="4" xfId="2" applyNumberFormat="1" applyFont="1" applyFill="1" applyBorder="1" applyAlignment="1">
      <alignment horizontal="right"/>
    </xf>
    <xf numFmtId="4" fontId="2" fillId="0" borderId="7" xfId="0" applyNumberFormat="1" applyFont="1" applyFill="1" applyBorder="1"/>
    <xf numFmtId="43" fontId="8" fillId="0" borderId="4" xfId="4" applyFont="1" applyFill="1" applyBorder="1" applyAlignment="1">
      <alignment horizontal="left"/>
    </xf>
    <xf numFmtId="43" fontId="11" fillId="0" borderId="7" xfId="4" applyFont="1" applyFill="1" applyBorder="1" applyAlignment="1">
      <alignment horizontal="left"/>
    </xf>
    <xf numFmtId="14" fontId="0" fillId="0" borderId="0" xfId="0" applyNumberFormat="1" applyFill="1" applyBorder="1"/>
    <xf numFmtId="0" fontId="0" fillId="2" borderId="0" xfId="0" applyFill="1"/>
    <xf numFmtId="0" fontId="2" fillId="2" borderId="0" xfId="0" applyFont="1" applyFill="1"/>
    <xf numFmtId="0" fontId="10" fillId="0" borderId="0" xfId="0" applyFont="1" applyFill="1" applyBorder="1"/>
    <xf numFmtId="43" fontId="4" fillId="0" borderId="1" xfId="1" applyFont="1" applyFill="1" applyBorder="1"/>
    <xf numFmtId="14" fontId="0" fillId="0" borderId="1" xfId="0" applyNumberFormat="1" applyFill="1" applyBorder="1" applyAlignment="1">
      <alignment horizontal="right"/>
    </xf>
    <xf numFmtId="0" fontId="10" fillId="0" borderId="1" xfId="0" applyFont="1" applyFill="1" applyBorder="1" applyAlignment="1">
      <alignment wrapText="1"/>
    </xf>
    <xf numFmtId="43" fontId="4" fillId="0" borderId="0" xfId="1" applyFont="1" applyFill="1" applyBorder="1"/>
    <xf numFmtId="0" fontId="18" fillId="0" borderId="0" xfId="0" applyFont="1" applyFill="1" applyBorder="1"/>
    <xf numFmtId="0" fontId="18" fillId="0" borderId="0" xfId="0" applyFont="1" applyFill="1" applyBorder="1" applyAlignment="1">
      <alignment horizontal="center"/>
    </xf>
    <xf numFmtId="0" fontId="5" fillId="0" borderId="0" xfId="0" applyFont="1" applyFill="1" applyBorder="1"/>
    <xf numFmtId="14" fontId="5" fillId="0" borderId="0" xfId="0" applyNumberFormat="1" applyFont="1" applyFill="1" applyBorder="1"/>
    <xf numFmtId="0" fontId="18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3" fontId="11" fillId="0" borderId="0" xfId="4" applyFont="1" applyFill="1" applyBorder="1" applyAlignment="1">
      <alignment horizontal="left"/>
    </xf>
    <xf numFmtId="4" fontId="2" fillId="0" borderId="0" xfId="0" applyNumberFormat="1" applyFont="1" applyFill="1" applyBorder="1"/>
    <xf numFmtId="43" fontId="4" fillId="0" borderId="0" xfId="0" applyNumberFormat="1" applyFont="1" applyFill="1" applyBorder="1"/>
    <xf numFmtId="0" fontId="0" fillId="0" borderId="0" xfId="0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7" fillId="0" borderId="0" xfId="2" applyFont="1" applyFill="1" applyAlignment="1">
      <alignment horizontal="center"/>
    </xf>
    <xf numFmtId="0" fontId="19" fillId="0" borderId="10" xfId="0" applyNumberFormat="1" applyFont="1" applyFill="1" applyBorder="1" applyAlignment="1">
      <alignment vertical="top" wrapText="1" readingOrder="1"/>
    </xf>
    <xf numFmtId="0" fontId="19" fillId="0" borderId="11" xfId="0" applyNumberFormat="1" applyFont="1" applyFill="1" applyBorder="1" applyAlignment="1">
      <alignment vertical="top" wrapText="1" readingOrder="1"/>
    </xf>
    <xf numFmtId="0" fontId="19" fillId="0" borderId="12" xfId="0" applyNumberFormat="1" applyFont="1" applyFill="1" applyBorder="1" applyAlignment="1">
      <alignment vertical="top" wrapText="1" readingOrder="1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14" fontId="0" fillId="0" borderId="8" xfId="0" applyNumberFormat="1" applyFill="1" applyBorder="1"/>
    <xf numFmtId="0" fontId="18" fillId="0" borderId="4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13" xfId="0" applyFont="1" applyFill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3" fillId="0" borderId="9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4" xfId="0" applyFill="1" applyBorder="1"/>
    <xf numFmtId="0" fontId="0" fillId="0" borderId="9" xfId="0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3" fillId="0" borderId="9" xfId="0" applyFont="1" applyFill="1" applyBorder="1"/>
    <xf numFmtId="0" fontId="0" fillId="0" borderId="9" xfId="0" applyBorder="1" applyAlignment="1">
      <alignment horizontal="center"/>
    </xf>
    <xf numFmtId="0" fontId="6" fillId="0" borderId="8" xfId="2" applyFont="1" applyFill="1" applyBorder="1" applyAlignment="1">
      <alignment horizontal="left"/>
    </xf>
    <xf numFmtId="0" fontId="5" fillId="0" borderId="8" xfId="0" applyFont="1" applyFill="1" applyBorder="1"/>
    <xf numFmtId="0" fontId="4" fillId="0" borderId="9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4" xfId="0" applyFont="1" applyFill="1" applyBorder="1"/>
    <xf numFmtId="0" fontId="3" fillId="0" borderId="13" xfId="0" applyFont="1" applyFill="1" applyBorder="1"/>
    <xf numFmtId="0" fontId="9" fillId="0" borderId="8" xfId="5" applyFont="1" applyFill="1" applyBorder="1" applyAlignment="1">
      <alignment horizontal="left"/>
    </xf>
    <xf numFmtId="0" fontId="4" fillId="0" borderId="9" xfId="0" applyFont="1" applyFill="1" applyBorder="1" applyAlignment="1">
      <alignment horizontal="center"/>
    </xf>
    <xf numFmtId="0" fontId="0" fillId="0" borderId="4" xfId="0" applyBorder="1"/>
    <xf numFmtId="0" fontId="3" fillId="0" borderId="13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 wrapText="1"/>
    </xf>
    <xf numFmtId="0" fontId="7" fillId="0" borderId="9" xfId="2" applyFont="1" applyFill="1" applyBorder="1" applyAlignment="1">
      <alignment horizontal="center"/>
    </xf>
    <xf numFmtId="0" fontId="7" fillId="0" borderId="13" xfId="2" applyFont="1" applyFill="1" applyBorder="1" applyAlignment="1">
      <alignment horizontal="center"/>
    </xf>
    <xf numFmtId="14" fontId="13" fillId="0" borderId="0" xfId="0" applyNumberFormat="1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/>
    <xf numFmtId="0" fontId="15" fillId="0" borderId="0" xfId="0" applyNumberFormat="1" applyFont="1" applyFill="1" applyBorder="1" applyAlignment="1">
      <alignment vertical="top" wrapText="1" readingOrder="1"/>
    </xf>
    <xf numFmtId="0" fontId="21" fillId="0" borderId="0" xfId="0" applyNumberFormat="1" applyFont="1" applyFill="1" applyBorder="1" applyAlignment="1">
      <alignment horizontal="center" vertical="top" wrapText="1" readingOrder="1"/>
    </xf>
    <xf numFmtId="0" fontId="20" fillId="0" borderId="0" xfId="0" applyNumberFormat="1" applyFont="1" applyFill="1" applyBorder="1" applyAlignment="1">
      <alignment horizontal="center" vertical="top" wrapText="1" readingOrder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19" fillId="0" borderId="10" xfId="0" applyNumberFormat="1" applyFont="1" applyFill="1" applyBorder="1" applyAlignment="1">
      <alignment horizontal="left" vertical="top" wrapText="1" readingOrder="1"/>
    </xf>
    <xf numFmtId="0" fontId="19" fillId="0" borderId="11" xfId="0" applyNumberFormat="1" applyFont="1" applyFill="1" applyBorder="1" applyAlignment="1">
      <alignment horizontal="left" vertical="top" wrapText="1" readingOrder="1"/>
    </xf>
    <xf numFmtId="0" fontId="19" fillId="0" borderId="12" xfId="0" applyNumberFormat="1" applyFont="1" applyFill="1" applyBorder="1" applyAlignment="1">
      <alignment horizontal="left" vertical="top" wrapText="1" readingOrder="1"/>
    </xf>
    <xf numFmtId="0" fontId="2" fillId="0" borderId="5" xfId="0" applyFont="1" applyFill="1" applyBorder="1" applyAlignment="1">
      <alignment horizontal="right"/>
    </xf>
    <xf numFmtId="0" fontId="2" fillId="0" borderId="6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center"/>
    </xf>
  </cellXfs>
  <cellStyles count="7">
    <cellStyle name="Millares" xfId="1" builtinId="3"/>
    <cellStyle name="Millares 3" xfId="4"/>
    <cellStyle name="Normal" xfId="0" builtinId="0"/>
    <cellStyle name="Normal 10" xfId="2"/>
    <cellStyle name="Normal 2" xfId="6"/>
    <cellStyle name="Normal 41" xfId="5"/>
    <cellStyle name="Normal 4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1276349</xdr:colOff>
      <xdr:row>1</xdr:row>
      <xdr:rowOff>28575</xdr:rowOff>
    </xdr:from>
    <xdr:to>
      <xdr:col>2</xdr:col>
      <xdr:colOff>504824</xdr:colOff>
      <xdr:row>4</xdr:row>
      <xdr:rowOff>28574</xdr:rowOff>
    </xdr:to>
    <xdr:pic>
      <xdr:nvPicPr>
        <xdr:cNvPr id="3" name="Picture 5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6349" y="219075"/>
          <a:ext cx="2771775" cy="571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1"/>
  <sheetViews>
    <sheetView tabSelected="1" workbookViewId="0">
      <selection activeCell="A5" sqref="A5:D5"/>
    </sheetView>
  </sheetViews>
  <sheetFormatPr baseColWidth="10" defaultRowHeight="15" x14ac:dyDescent="0.25"/>
  <cols>
    <col min="1" max="1" width="40.85546875" customWidth="1"/>
    <col min="2" max="2" width="12.28515625" customWidth="1"/>
    <col min="3" max="3" width="12.42578125" customWidth="1"/>
    <col min="4" max="4" width="15" customWidth="1"/>
    <col min="5" max="6" width="40.85546875" customWidth="1"/>
    <col min="7" max="7" width="12.28515625" customWidth="1"/>
    <col min="9" max="9" width="15" customWidth="1"/>
  </cols>
  <sheetData>
    <row r="1" spans="1:20" x14ac:dyDescent="0.25">
      <c r="A1" s="42"/>
      <c r="B1" s="42"/>
      <c r="C1" s="42"/>
      <c r="D1" s="42"/>
      <c r="E1" s="42"/>
      <c r="F1" s="42"/>
      <c r="G1" s="113"/>
      <c r="H1" s="113"/>
      <c r="I1" s="113"/>
      <c r="J1" s="113"/>
      <c r="K1" s="113"/>
      <c r="L1" s="113"/>
      <c r="M1" s="42"/>
      <c r="N1" s="42"/>
      <c r="O1" s="42"/>
      <c r="P1" s="42"/>
      <c r="Q1" s="42"/>
      <c r="R1" s="42"/>
      <c r="S1" s="42"/>
      <c r="T1" s="42"/>
    </row>
    <row r="2" spans="1:20" ht="15" customHeight="1" x14ac:dyDescent="0.25">
      <c r="A2" s="42"/>
      <c r="B2" s="42"/>
      <c r="C2" s="42"/>
      <c r="D2" s="42"/>
      <c r="E2" s="42"/>
      <c r="F2" s="42"/>
      <c r="G2" s="113"/>
      <c r="H2" s="113"/>
      <c r="I2" s="113"/>
      <c r="J2" s="113"/>
      <c r="K2" s="113"/>
      <c r="L2" s="113"/>
      <c r="M2" s="42"/>
      <c r="N2" s="114" t="s">
        <v>389</v>
      </c>
      <c r="O2" s="114"/>
      <c r="P2" s="114"/>
      <c r="Q2" s="114"/>
      <c r="R2" s="114"/>
      <c r="S2" s="42"/>
      <c r="T2" s="42"/>
    </row>
    <row r="3" spans="1:20" x14ac:dyDescent="0.25">
      <c r="A3" s="42"/>
      <c r="B3" s="42"/>
      <c r="C3" s="42"/>
      <c r="D3" s="42"/>
      <c r="E3" s="42"/>
      <c r="F3" s="42"/>
      <c r="G3" s="113"/>
      <c r="H3" s="113"/>
      <c r="I3" s="113"/>
      <c r="J3" s="113"/>
      <c r="K3" s="113"/>
      <c r="L3" s="113"/>
      <c r="M3" s="42"/>
      <c r="N3" s="42"/>
      <c r="O3" s="42"/>
      <c r="P3" s="42"/>
      <c r="Q3" s="42"/>
      <c r="R3" s="42"/>
      <c r="S3" s="42"/>
      <c r="T3" s="42"/>
    </row>
    <row r="4" spans="1:20" x14ac:dyDescent="0.25">
      <c r="A4" s="42"/>
      <c r="B4" s="42"/>
      <c r="C4" s="42"/>
      <c r="D4" s="111">
        <v>44865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</row>
    <row r="5" spans="1:20" ht="21" customHeight="1" x14ac:dyDescent="0.3">
      <c r="A5" s="115" t="s">
        <v>390</v>
      </c>
      <c r="B5" s="115"/>
      <c r="C5" s="115"/>
      <c r="D5" s="115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</row>
    <row r="6" spans="1:20" ht="27" customHeight="1" x14ac:dyDescent="0.25">
      <c r="A6" s="116" t="s">
        <v>391</v>
      </c>
      <c r="B6" s="116"/>
      <c r="C6" s="116"/>
      <c r="D6" s="116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2"/>
    </row>
    <row r="7" spans="1:20" ht="15.75" thickBot="1" x14ac:dyDescent="0.3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</row>
    <row r="8" spans="1:20" ht="15.75" thickBot="1" x14ac:dyDescent="0.3">
      <c r="A8" s="117" t="s">
        <v>414</v>
      </c>
      <c r="B8" s="118"/>
      <c r="C8" s="118"/>
      <c r="D8" s="119"/>
    </row>
    <row r="9" spans="1:20" ht="15.75" thickBot="1" x14ac:dyDescent="0.3">
      <c r="A9" s="1"/>
      <c r="B9" s="1"/>
      <c r="C9" s="1"/>
      <c r="D9" s="1"/>
    </row>
    <row r="10" spans="1:20" ht="15.75" thickBot="1" x14ac:dyDescent="0.3">
      <c r="A10" s="79" t="s">
        <v>415</v>
      </c>
      <c r="B10" s="80" t="s">
        <v>416</v>
      </c>
      <c r="C10" s="80" t="s">
        <v>417</v>
      </c>
      <c r="D10" s="81" t="s">
        <v>418</v>
      </c>
    </row>
    <row r="11" spans="1:20" x14ac:dyDescent="0.25">
      <c r="A11" s="82"/>
      <c r="B11" s="82"/>
      <c r="C11" s="82"/>
      <c r="D11" s="82"/>
    </row>
    <row r="12" spans="1:20" x14ac:dyDescent="0.25">
      <c r="B12" s="1"/>
      <c r="C12" s="1"/>
      <c r="D12" s="1"/>
    </row>
    <row r="13" spans="1:20" x14ac:dyDescent="0.25">
      <c r="A13" s="85" t="s">
        <v>0</v>
      </c>
      <c r="B13" s="3" t="s">
        <v>1</v>
      </c>
      <c r="C13" s="4">
        <v>37008</v>
      </c>
      <c r="D13" s="5">
        <v>104645.49</v>
      </c>
    </row>
    <row r="14" spans="1:20" x14ac:dyDescent="0.25">
      <c r="A14" s="84"/>
      <c r="B14" s="3" t="s">
        <v>2</v>
      </c>
      <c r="C14" s="4">
        <v>37137</v>
      </c>
      <c r="D14" s="5">
        <v>35452.449999999997</v>
      </c>
    </row>
    <row r="15" spans="1:20" ht="15.75" thickBot="1" x14ac:dyDescent="0.3">
      <c r="A15" s="2"/>
      <c r="B15" s="1"/>
      <c r="C15" s="1"/>
      <c r="D15" s="6">
        <f>SUM(D13:D14)</f>
        <v>140097.94</v>
      </c>
    </row>
    <row r="16" spans="1:20" x14ac:dyDescent="0.25">
      <c r="A16" s="2"/>
      <c r="B16" s="1"/>
      <c r="C16" s="1"/>
      <c r="D16" s="18"/>
    </row>
    <row r="17" spans="1:4" x14ac:dyDescent="0.25">
      <c r="A17" s="73"/>
      <c r="B17" s="1"/>
      <c r="C17" s="1"/>
      <c r="D17" s="1"/>
    </row>
    <row r="18" spans="1:4" x14ac:dyDescent="0.25">
      <c r="A18" s="87"/>
      <c r="B18" s="40" t="s">
        <v>4</v>
      </c>
      <c r="C18" s="4">
        <v>37048</v>
      </c>
      <c r="D18" s="5">
        <v>26880</v>
      </c>
    </row>
    <row r="19" spans="1:4" x14ac:dyDescent="0.25">
      <c r="A19" s="91" t="s">
        <v>3</v>
      </c>
      <c r="B19" s="86" t="s">
        <v>5</v>
      </c>
      <c r="C19" s="4">
        <v>37309</v>
      </c>
      <c r="D19" s="5">
        <v>120960</v>
      </c>
    </row>
    <row r="20" spans="1:4" x14ac:dyDescent="0.25">
      <c r="A20" s="88"/>
      <c r="B20" s="40" t="s">
        <v>6</v>
      </c>
      <c r="C20" s="4">
        <v>37371</v>
      </c>
      <c r="D20" s="7">
        <v>28000</v>
      </c>
    </row>
    <row r="21" spans="1:4" x14ac:dyDescent="0.25">
      <c r="A21" s="89"/>
      <c r="B21" s="40" t="s">
        <v>7</v>
      </c>
      <c r="C21" s="4">
        <v>37371</v>
      </c>
      <c r="D21" s="5">
        <v>28000</v>
      </c>
    </row>
    <row r="22" spans="1:4" ht="15.75" thickBot="1" x14ac:dyDescent="0.3">
      <c r="A22" s="2"/>
      <c r="B22" s="1"/>
      <c r="C22" s="1"/>
      <c r="D22" s="6">
        <f>SUM(D18:D21)</f>
        <v>203840</v>
      </c>
    </row>
    <row r="23" spans="1:4" x14ac:dyDescent="0.25">
      <c r="A23" s="2"/>
      <c r="B23" s="1"/>
      <c r="C23" s="1"/>
      <c r="D23" s="18"/>
    </row>
    <row r="24" spans="1:4" ht="15.75" thickBot="1" x14ac:dyDescent="0.3">
      <c r="A24" s="73" t="s">
        <v>8</v>
      </c>
      <c r="B24" s="1"/>
      <c r="C24" s="1"/>
      <c r="D24" s="1"/>
    </row>
    <row r="25" spans="1:4" ht="15.75" thickBot="1" x14ac:dyDescent="0.3">
      <c r="A25" s="68"/>
      <c r="B25" s="3" t="s">
        <v>9</v>
      </c>
      <c r="C25" s="4">
        <v>36976</v>
      </c>
      <c r="D25" s="8">
        <v>34000</v>
      </c>
    </row>
    <row r="26" spans="1:4" x14ac:dyDescent="0.25">
      <c r="A26" s="2"/>
      <c r="B26" s="1"/>
      <c r="C26" s="1"/>
      <c r="D26" s="1"/>
    </row>
    <row r="27" spans="1:4" x14ac:dyDescent="0.25">
      <c r="B27" s="1"/>
      <c r="C27" s="1"/>
      <c r="D27" s="1"/>
    </row>
    <row r="28" spans="1:4" ht="24.75" customHeight="1" x14ac:dyDescent="0.25">
      <c r="A28" s="90"/>
      <c r="B28" s="40" t="s">
        <v>11</v>
      </c>
      <c r="C28" s="4">
        <v>37025</v>
      </c>
      <c r="D28" s="5">
        <v>19992</v>
      </c>
    </row>
    <row r="29" spans="1:4" x14ac:dyDescent="0.25">
      <c r="A29" s="91" t="s">
        <v>10</v>
      </c>
      <c r="B29" s="3" t="s">
        <v>12</v>
      </c>
      <c r="C29" s="4">
        <v>37025</v>
      </c>
      <c r="D29" s="5">
        <v>9432.7999999999993</v>
      </c>
    </row>
    <row r="30" spans="1:4" x14ac:dyDescent="0.25">
      <c r="A30" s="88"/>
      <c r="B30" s="40" t="s">
        <v>13</v>
      </c>
      <c r="C30" s="4">
        <v>37026</v>
      </c>
      <c r="D30" s="5">
        <v>14960.96</v>
      </c>
    </row>
    <row r="31" spans="1:4" x14ac:dyDescent="0.25">
      <c r="A31" s="89"/>
      <c r="B31" s="40" t="s">
        <v>14</v>
      </c>
      <c r="C31" s="4">
        <v>37026</v>
      </c>
      <c r="D31" s="5">
        <v>13328</v>
      </c>
    </row>
    <row r="32" spans="1:4" ht="15.75" thickBot="1" x14ac:dyDescent="0.3">
      <c r="A32" s="2"/>
      <c r="B32" s="1"/>
      <c r="C32" s="1"/>
      <c r="D32" s="6">
        <f>SUM(D28:D31)</f>
        <v>57713.759999999995</v>
      </c>
    </row>
    <row r="33" spans="1:4" x14ac:dyDescent="0.25">
      <c r="A33" s="2"/>
      <c r="B33" s="1"/>
      <c r="C33" s="1"/>
      <c r="D33" s="18"/>
    </row>
    <row r="34" spans="1:4" x14ac:dyDescent="0.25">
      <c r="B34" s="1"/>
      <c r="C34" s="1"/>
      <c r="D34" s="1"/>
    </row>
    <row r="35" spans="1:4" x14ac:dyDescent="0.25">
      <c r="A35" s="87"/>
      <c r="B35" s="40" t="s">
        <v>16</v>
      </c>
      <c r="C35" s="4">
        <v>38009</v>
      </c>
      <c r="D35" s="5">
        <v>52278.8</v>
      </c>
    </row>
    <row r="36" spans="1:4" x14ac:dyDescent="0.25">
      <c r="A36" s="88"/>
      <c r="B36" s="40" t="s">
        <v>17</v>
      </c>
      <c r="C36" s="4">
        <v>38009</v>
      </c>
      <c r="D36" s="5">
        <v>21547.24</v>
      </c>
    </row>
    <row r="37" spans="1:4" x14ac:dyDescent="0.25">
      <c r="A37" s="88"/>
      <c r="B37" s="40" t="s">
        <v>18</v>
      </c>
      <c r="C37" s="4">
        <v>38009</v>
      </c>
      <c r="D37" s="5">
        <v>20146.560000000001</v>
      </c>
    </row>
    <row r="38" spans="1:4" x14ac:dyDescent="0.25">
      <c r="A38" s="88"/>
      <c r="B38" s="40" t="s">
        <v>19</v>
      </c>
      <c r="C38" s="4">
        <v>38031</v>
      </c>
      <c r="D38" s="5">
        <v>20146.560000000001</v>
      </c>
    </row>
    <row r="39" spans="1:4" x14ac:dyDescent="0.25">
      <c r="A39" s="88"/>
      <c r="B39" s="40" t="s">
        <v>20</v>
      </c>
      <c r="C39" s="4">
        <v>38031</v>
      </c>
      <c r="D39" s="5">
        <v>40202.959999999999</v>
      </c>
    </row>
    <row r="40" spans="1:4" x14ac:dyDescent="0.25">
      <c r="A40" s="88"/>
      <c r="B40" s="40" t="s">
        <v>21</v>
      </c>
      <c r="C40" s="4">
        <v>38031</v>
      </c>
      <c r="D40" s="5">
        <v>35447.440000000002</v>
      </c>
    </row>
    <row r="41" spans="1:4" x14ac:dyDescent="0.25">
      <c r="A41" s="91" t="s">
        <v>15</v>
      </c>
      <c r="B41" s="40" t="s">
        <v>22</v>
      </c>
      <c r="C41" s="4">
        <v>38031</v>
      </c>
      <c r="D41" s="5">
        <v>31406.47</v>
      </c>
    </row>
    <row r="42" spans="1:4" x14ac:dyDescent="0.25">
      <c r="A42" s="88"/>
      <c r="B42" s="40" t="s">
        <v>23</v>
      </c>
      <c r="C42" s="4">
        <v>38031</v>
      </c>
      <c r="D42" s="5">
        <v>18650.240000000002</v>
      </c>
    </row>
    <row r="43" spans="1:4" x14ac:dyDescent="0.25">
      <c r="A43" s="88"/>
      <c r="B43" s="40" t="s">
        <v>24</v>
      </c>
      <c r="C43" s="4">
        <v>38055</v>
      </c>
      <c r="D43" s="5">
        <v>8624</v>
      </c>
    </row>
    <row r="44" spans="1:4" x14ac:dyDescent="0.25">
      <c r="A44" s="88"/>
      <c r="B44" s="40" t="s">
        <v>25</v>
      </c>
      <c r="C44" s="4">
        <v>38187</v>
      </c>
      <c r="D44" s="5">
        <v>6483.68</v>
      </c>
    </row>
    <row r="45" spans="1:4" x14ac:dyDescent="0.25">
      <c r="A45" s="88"/>
      <c r="B45" s="40" t="s">
        <v>26</v>
      </c>
      <c r="C45" s="4">
        <v>38187</v>
      </c>
      <c r="D45" s="5">
        <v>52880.800000000003</v>
      </c>
    </row>
    <row r="46" spans="1:4" x14ac:dyDescent="0.25">
      <c r="A46" s="88"/>
      <c r="B46" s="40" t="s">
        <v>27</v>
      </c>
      <c r="C46" s="4">
        <v>38187</v>
      </c>
      <c r="D46" s="5">
        <v>87466.4</v>
      </c>
    </row>
    <row r="47" spans="1:4" x14ac:dyDescent="0.25">
      <c r="A47" s="88"/>
      <c r="B47" s="40" t="s">
        <v>28</v>
      </c>
      <c r="C47" s="4">
        <v>38187</v>
      </c>
      <c r="D47" s="5">
        <v>14868</v>
      </c>
    </row>
    <row r="48" spans="1:4" x14ac:dyDescent="0.25">
      <c r="A48" s="89"/>
      <c r="B48" s="40" t="s">
        <v>29</v>
      </c>
      <c r="C48" s="4">
        <v>38205</v>
      </c>
      <c r="D48" s="5">
        <v>10584</v>
      </c>
    </row>
    <row r="49" spans="1:4" ht="15.75" thickBot="1" x14ac:dyDescent="0.3">
      <c r="A49" s="2"/>
      <c r="B49" s="1"/>
      <c r="C49" s="1"/>
      <c r="D49" s="6">
        <f>SUM(D35:D48)</f>
        <v>420733.15</v>
      </c>
    </row>
    <row r="50" spans="1:4" x14ac:dyDescent="0.25">
      <c r="A50" s="2"/>
      <c r="B50" s="1"/>
      <c r="C50" s="1"/>
      <c r="D50" s="1"/>
    </row>
    <row r="51" spans="1:4" ht="15.75" thickBot="1" x14ac:dyDescent="0.3">
      <c r="B51" s="1"/>
      <c r="C51" s="1"/>
      <c r="D51" s="1"/>
    </row>
    <row r="52" spans="1:4" ht="15.75" thickBot="1" x14ac:dyDescent="0.3">
      <c r="A52" s="92" t="s">
        <v>30</v>
      </c>
      <c r="B52" s="3" t="s">
        <v>31</v>
      </c>
      <c r="C52" s="4">
        <v>37307</v>
      </c>
      <c r="D52" s="8">
        <v>100000</v>
      </c>
    </row>
    <row r="53" spans="1:4" x14ac:dyDescent="0.25">
      <c r="A53" s="2"/>
      <c r="B53" s="1"/>
      <c r="C53" s="1"/>
      <c r="D53" s="1"/>
    </row>
    <row r="54" spans="1:4" ht="15.75" thickBot="1" x14ac:dyDescent="0.3">
      <c r="A54" s="73"/>
      <c r="B54" s="1"/>
      <c r="C54" s="1"/>
      <c r="D54" s="1"/>
    </row>
    <row r="55" spans="1:4" ht="15.75" thickBot="1" x14ac:dyDescent="0.3">
      <c r="A55" s="92" t="s">
        <v>32</v>
      </c>
      <c r="B55" s="3" t="s">
        <v>33</v>
      </c>
      <c r="C55" s="4">
        <v>36934</v>
      </c>
      <c r="D55" s="8">
        <v>1387912.5</v>
      </c>
    </row>
    <row r="56" spans="1:4" x14ac:dyDescent="0.25">
      <c r="A56" s="2"/>
      <c r="B56" s="45"/>
      <c r="C56" s="55"/>
      <c r="D56" s="32"/>
    </row>
    <row r="57" spans="1:4" x14ac:dyDescent="0.25">
      <c r="B57" s="1"/>
      <c r="C57" s="1"/>
      <c r="D57" s="1"/>
    </row>
    <row r="58" spans="1:4" x14ac:dyDescent="0.25">
      <c r="A58" s="87"/>
      <c r="B58" s="40" t="s">
        <v>35</v>
      </c>
      <c r="C58" s="4">
        <v>37162</v>
      </c>
      <c r="D58" s="3">
        <v>124426.56</v>
      </c>
    </row>
    <row r="59" spans="1:4" x14ac:dyDescent="0.25">
      <c r="A59" s="91" t="s">
        <v>34</v>
      </c>
      <c r="B59" s="40" t="s">
        <v>36</v>
      </c>
      <c r="C59" s="4">
        <v>37176</v>
      </c>
      <c r="D59" s="3">
        <v>66804.320000000007</v>
      </c>
    </row>
    <row r="60" spans="1:4" x14ac:dyDescent="0.25">
      <c r="A60" s="89"/>
      <c r="B60" s="40" t="s">
        <v>37</v>
      </c>
      <c r="C60" s="4">
        <v>37190</v>
      </c>
      <c r="D60" s="3">
        <v>50122.73</v>
      </c>
    </row>
    <row r="61" spans="1:4" ht="15.75" thickBot="1" x14ac:dyDescent="0.3">
      <c r="A61" s="2"/>
      <c r="B61" s="1"/>
      <c r="C61" s="1"/>
      <c r="D61" s="15">
        <f>SUM(D58:D60)</f>
        <v>241353.61000000002</v>
      </c>
    </row>
    <row r="62" spans="1:4" x14ac:dyDescent="0.25">
      <c r="B62" s="1"/>
      <c r="C62" s="1"/>
      <c r="D62" s="1"/>
    </row>
    <row r="63" spans="1:4" ht="27.75" customHeight="1" x14ac:dyDescent="0.25">
      <c r="A63" s="90"/>
      <c r="B63" s="40" t="s">
        <v>39</v>
      </c>
      <c r="C63" s="4">
        <v>37292</v>
      </c>
      <c r="D63" s="5">
        <v>2000</v>
      </c>
    </row>
    <row r="64" spans="1:4" x14ac:dyDescent="0.25">
      <c r="A64" s="94"/>
      <c r="B64" s="40" t="s">
        <v>40</v>
      </c>
      <c r="C64" s="4">
        <v>37306</v>
      </c>
      <c r="D64" s="5">
        <v>2000</v>
      </c>
    </row>
    <row r="65" spans="1:4" x14ac:dyDescent="0.25">
      <c r="A65" s="88"/>
      <c r="B65" s="40" t="s">
        <v>41</v>
      </c>
      <c r="C65" s="4">
        <v>37342</v>
      </c>
      <c r="D65" s="5">
        <v>2000</v>
      </c>
    </row>
    <row r="66" spans="1:4" x14ac:dyDescent="0.25">
      <c r="A66" s="88"/>
      <c r="B66" s="40" t="s">
        <v>42</v>
      </c>
      <c r="C66" s="4">
        <v>37399</v>
      </c>
      <c r="D66" s="5">
        <v>2000</v>
      </c>
    </row>
    <row r="67" spans="1:4" x14ac:dyDescent="0.25">
      <c r="A67" s="88"/>
      <c r="B67" s="40" t="s">
        <v>43</v>
      </c>
      <c r="C67" s="4">
        <v>37426</v>
      </c>
      <c r="D67" s="5">
        <v>2000</v>
      </c>
    </row>
    <row r="68" spans="1:4" x14ac:dyDescent="0.25">
      <c r="A68" s="88"/>
      <c r="B68" s="40" t="s">
        <v>44</v>
      </c>
      <c r="C68" s="4">
        <v>37456</v>
      </c>
      <c r="D68" s="5">
        <v>2000</v>
      </c>
    </row>
    <row r="69" spans="1:4" x14ac:dyDescent="0.25">
      <c r="A69" s="88"/>
      <c r="B69" s="40" t="s">
        <v>45</v>
      </c>
      <c r="C69" s="4">
        <v>37488</v>
      </c>
      <c r="D69" s="5">
        <v>2000</v>
      </c>
    </row>
    <row r="70" spans="1:4" x14ac:dyDescent="0.25">
      <c r="A70" s="88"/>
      <c r="B70" s="40" t="s">
        <v>46</v>
      </c>
      <c r="C70" s="4">
        <v>37525</v>
      </c>
      <c r="D70" s="5">
        <v>2000</v>
      </c>
    </row>
    <row r="71" spans="1:4" x14ac:dyDescent="0.25">
      <c r="A71" s="88"/>
      <c r="B71" s="40" t="s">
        <v>47</v>
      </c>
      <c r="C71" s="4">
        <v>37567</v>
      </c>
      <c r="D71" s="5">
        <v>2000</v>
      </c>
    </row>
    <row r="72" spans="1:4" x14ac:dyDescent="0.25">
      <c r="A72" s="88"/>
      <c r="B72" s="40" t="s">
        <v>48</v>
      </c>
      <c r="C72" s="4">
        <v>37581</v>
      </c>
      <c r="D72" s="5">
        <v>2000</v>
      </c>
    </row>
    <row r="73" spans="1:4" x14ac:dyDescent="0.25">
      <c r="A73" s="91" t="s">
        <v>38</v>
      </c>
      <c r="B73" s="40" t="s">
        <v>49</v>
      </c>
      <c r="C73" s="4">
        <v>37614</v>
      </c>
      <c r="D73" s="5">
        <v>2000</v>
      </c>
    </row>
    <row r="74" spans="1:4" x14ac:dyDescent="0.25">
      <c r="A74" s="88"/>
      <c r="B74" s="40" t="s">
        <v>50</v>
      </c>
      <c r="C74" s="4">
        <v>37805</v>
      </c>
      <c r="D74" s="5">
        <v>2120</v>
      </c>
    </row>
    <row r="75" spans="1:4" x14ac:dyDescent="0.25">
      <c r="A75" s="88"/>
      <c r="B75" s="40" t="s">
        <v>51</v>
      </c>
      <c r="C75" s="4">
        <v>37873</v>
      </c>
      <c r="D75" s="5">
        <v>2120</v>
      </c>
    </row>
    <row r="76" spans="1:4" x14ac:dyDescent="0.25">
      <c r="A76" s="88"/>
      <c r="B76" s="40" t="s">
        <v>52</v>
      </c>
      <c r="C76" s="4">
        <v>37925</v>
      </c>
      <c r="D76" s="5">
        <v>2120</v>
      </c>
    </row>
    <row r="77" spans="1:4" x14ac:dyDescent="0.25">
      <c r="A77" s="88"/>
      <c r="B77" s="40" t="s">
        <v>53</v>
      </c>
      <c r="C77" s="4">
        <v>37949</v>
      </c>
      <c r="D77" s="5">
        <v>2120</v>
      </c>
    </row>
    <row r="78" spans="1:4" x14ac:dyDescent="0.25">
      <c r="A78" s="88"/>
      <c r="B78" s="40" t="s">
        <v>54</v>
      </c>
      <c r="C78" s="4">
        <v>37972</v>
      </c>
      <c r="D78" s="5">
        <v>2120</v>
      </c>
    </row>
    <row r="79" spans="1:4" x14ac:dyDescent="0.25">
      <c r="A79" s="88"/>
      <c r="B79" s="40" t="s">
        <v>55</v>
      </c>
      <c r="C79" s="4">
        <v>37040</v>
      </c>
      <c r="D79" s="5">
        <v>2000</v>
      </c>
    </row>
    <row r="80" spans="1:4" x14ac:dyDescent="0.25">
      <c r="A80" s="88"/>
      <c r="B80" s="40" t="s">
        <v>56</v>
      </c>
      <c r="C80" s="4">
        <v>37070</v>
      </c>
      <c r="D80" s="5">
        <v>2000</v>
      </c>
    </row>
    <row r="81" spans="1:4" x14ac:dyDescent="0.25">
      <c r="A81" s="88"/>
      <c r="B81" s="40" t="s">
        <v>57</v>
      </c>
      <c r="C81" s="4">
        <v>37097</v>
      </c>
      <c r="D81" s="5">
        <v>2000</v>
      </c>
    </row>
    <row r="82" spans="1:4" x14ac:dyDescent="0.25">
      <c r="A82" s="88"/>
      <c r="B82" s="40" t="s">
        <v>58</v>
      </c>
      <c r="C82" s="4">
        <v>37125</v>
      </c>
      <c r="D82" s="5">
        <v>2000</v>
      </c>
    </row>
    <row r="83" spans="1:4" x14ac:dyDescent="0.25">
      <c r="A83" s="88"/>
      <c r="B83" s="40" t="s">
        <v>59</v>
      </c>
      <c r="C83" s="4">
        <v>37172</v>
      </c>
      <c r="D83" s="5">
        <v>2000</v>
      </c>
    </row>
    <row r="84" spans="1:4" x14ac:dyDescent="0.25">
      <c r="A84" s="88"/>
      <c r="B84" s="40" t="s">
        <v>60</v>
      </c>
      <c r="C84" s="4">
        <v>37221</v>
      </c>
      <c r="D84" s="5">
        <v>2000</v>
      </c>
    </row>
    <row r="85" spans="1:4" ht="15.75" thickBot="1" x14ac:dyDescent="0.3">
      <c r="A85" s="89"/>
      <c r="B85" s="93" t="s">
        <v>61</v>
      </c>
      <c r="C85" s="10">
        <v>37246</v>
      </c>
      <c r="D85" s="11">
        <v>2000</v>
      </c>
    </row>
    <row r="86" spans="1:4" ht="15.75" thickBot="1" x14ac:dyDescent="0.3">
      <c r="A86" s="2"/>
      <c r="B86" s="123" t="s">
        <v>62</v>
      </c>
      <c r="C86" s="124"/>
      <c r="D86" s="12">
        <f>SUM(D63:D85)</f>
        <v>46600</v>
      </c>
    </row>
    <row r="87" spans="1:4" x14ac:dyDescent="0.25">
      <c r="A87" s="2"/>
      <c r="B87" s="1"/>
      <c r="C87" s="1"/>
      <c r="D87" s="1"/>
    </row>
    <row r="88" spans="1:4" ht="15.75" thickBot="1" x14ac:dyDescent="0.3">
      <c r="A88" s="73"/>
      <c r="B88" s="1"/>
      <c r="C88" s="1"/>
      <c r="D88" s="1"/>
    </row>
    <row r="89" spans="1:4" ht="15.75" thickBot="1" x14ac:dyDescent="0.3">
      <c r="A89" s="92" t="s">
        <v>63</v>
      </c>
      <c r="B89" s="3" t="s">
        <v>64</v>
      </c>
      <c r="C89" s="3"/>
      <c r="D89" s="8">
        <v>46000</v>
      </c>
    </row>
    <row r="90" spans="1:4" x14ac:dyDescent="0.25">
      <c r="A90" s="2"/>
      <c r="B90" s="45"/>
      <c r="C90" s="45"/>
      <c r="D90" s="32"/>
    </row>
    <row r="91" spans="1:4" x14ac:dyDescent="0.25">
      <c r="A91" s="74"/>
      <c r="B91" s="1"/>
      <c r="C91" s="1"/>
      <c r="D91" s="1"/>
    </row>
    <row r="92" spans="1:4" x14ac:dyDescent="0.25">
      <c r="A92" s="95" t="s">
        <v>65</v>
      </c>
      <c r="B92" s="19" t="s">
        <v>66</v>
      </c>
      <c r="C92" s="20">
        <v>37230</v>
      </c>
      <c r="D92" s="59">
        <v>51581.5</v>
      </c>
    </row>
    <row r="93" spans="1:4" x14ac:dyDescent="0.25">
      <c r="A93" s="14"/>
      <c r="B93" s="65"/>
      <c r="C93" s="66"/>
      <c r="D93" s="62"/>
    </row>
    <row r="94" spans="1:4" ht="15.75" thickBot="1" x14ac:dyDescent="0.3">
      <c r="A94" s="73"/>
      <c r="B94" s="14"/>
      <c r="C94" s="14"/>
      <c r="D94" s="1"/>
    </row>
    <row r="95" spans="1:4" ht="15.75" thickBot="1" x14ac:dyDescent="0.3">
      <c r="A95" s="92" t="s">
        <v>67</v>
      </c>
      <c r="B95" s="3" t="s">
        <v>68</v>
      </c>
      <c r="C95" s="4">
        <v>37901</v>
      </c>
      <c r="D95" s="8">
        <v>112000</v>
      </c>
    </row>
    <row r="96" spans="1:4" x14ac:dyDescent="0.25">
      <c r="A96" s="63"/>
      <c r="B96" s="45"/>
      <c r="C96" s="55"/>
      <c r="D96" s="32"/>
    </row>
    <row r="97" spans="1:4" x14ac:dyDescent="0.25">
      <c r="A97" s="2"/>
      <c r="B97" s="45"/>
      <c r="C97" s="55"/>
      <c r="D97" s="32"/>
    </row>
    <row r="98" spans="1:4" x14ac:dyDescent="0.25">
      <c r="B98" s="1"/>
      <c r="C98" s="1"/>
      <c r="D98" s="1"/>
    </row>
    <row r="99" spans="1:4" x14ac:dyDescent="0.25">
      <c r="A99" s="87"/>
      <c r="B99" s="40" t="s">
        <v>70</v>
      </c>
      <c r="C99" s="4">
        <v>38979</v>
      </c>
      <c r="D99" s="5">
        <v>361920</v>
      </c>
    </row>
    <row r="100" spans="1:4" x14ac:dyDescent="0.25">
      <c r="A100" s="88"/>
      <c r="B100" s="40" t="s">
        <v>71</v>
      </c>
      <c r="C100" s="4">
        <v>38995</v>
      </c>
      <c r="D100" s="5">
        <v>120930</v>
      </c>
    </row>
    <row r="101" spans="1:4" x14ac:dyDescent="0.25">
      <c r="A101" s="96" t="s">
        <v>69</v>
      </c>
      <c r="B101" s="40" t="s">
        <v>72</v>
      </c>
      <c r="C101" s="4">
        <v>39000</v>
      </c>
      <c r="D101" s="5">
        <v>246561.68</v>
      </c>
    </row>
    <row r="102" spans="1:4" x14ac:dyDescent="0.25">
      <c r="A102" s="88"/>
      <c r="B102" s="40" t="s">
        <v>73</v>
      </c>
      <c r="C102" s="4">
        <v>39003</v>
      </c>
      <c r="D102" s="5">
        <v>85725.19</v>
      </c>
    </row>
    <row r="103" spans="1:4" x14ac:dyDescent="0.25">
      <c r="A103" s="89"/>
      <c r="B103" s="40" t="s">
        <v>74</v>
      </c>
      <c r="C103" s="4">
        <v>39055</v>
      </c>
      <c r="D103" s="5">
        <v>124352</v>
      </c>
    </row>
    <row r="104" spans="1:4" ht="15.75" thickBot="1" x14ac:dyDescent="0.3">
      <c r="A104" s="2"/>
      <c r="B104" s="1"/>
      <c r="C104" s="1"/>
      <c r="D104" s="15">
        <f>SUM(D99:D103)</f>
        <v>939488.86999999988</v>
      </c>
    </row>
    <row r="105" spans="1:4" x14ac:dyDescent="0.25">
      <c r="A105" s="2"/>
      <c r="B105" s="1"/>
      <c r="C105" s="1"/>
      <c r="D105" s="32"/>
    </row>
    <row r="106" spans="1:4" x14ac:dyDescent="0.25">
      <c r="B106" s="1"/>
      <c r="C106" s="1"/>
      <c r="D106" s="1"/>
    </row>
    <row r="107" spans="1:4" x14ac:dyDescent="0.25">
      <c r="A107" s="87"/>
      <c r="B107" s="40" t="s">
        <v>76</v>
      </c>
      <c r="C107" s="4">
        <v>36822</v>
      </c>
      <c r="D107" s="16">
        <v>77500</v>
      </c>
    </row>
    <row r="108" spans="1:4" x14ac:dyDescent="0.25">
      <c r="A108" s="91" t="s">
        <v>75</v>
      </c>
      <c r="B108" s="40" t="s">
        <v>77</v>
      </c>
      <c r="C108" s="4">
        <v>38400</v>
      </c>
      <c r="D108" s="5">
        <v>487200</v>
      </c>
    </row>
    <row r="109" spans="1:4" x14ac:dyDescent="0.25">
      <c r="A109" s="89"/>
      <c r="B109" s="40" t="s">
        <v>78</v>
      </c>
      <c r="C109" s="4">
        <v>38484</v>
      </c>
      <c r="D109" s="5">
        <v>252800</v>
      </c>
    </row>
    <row r="110" spans="1:4" ht="15.75" thickBot="1" x14ac:dyDescent="0.3">
      <c r="A110" s="2"/>
      <c r="B110" s="1"/>
      <c r="C110" s="1"/>
      <c r="D110" s="6">
        <f>SUM(D107:D109)</f>
        <v>817500</v>
      </c>
    </row>
    <row r="111" spans="1:4" x14ac:dyDescent="0.25">
      <c r="B111" s="1"/>
      <c r="C111" s="1"/>
      <c r="D111" s="1"/>
    </row>
    <row r="112" spans="1:4" x14ac:dyDescent="0.25">
      <c r="A112" s="83"/>
      <c r="B112" s="40" t="s">
        <v>80</v>
      </c>
      <c r="C112" s="4">
        <v>37781</v>
      </c>
      <c r="D112" s="5">
        <v>36960</v>
      </c>
    </row>
    <row r="113" spans="1:4" x14ac:dyDescent="0.25">
      <c r="A113" s="97"/>
      <c r="B113" s="40" t="s">
        <v>81</v>
      </c>
      <c r="C113" s="4">
        <v>37866</v>
      </c>
      <c r="D113" s="5">
        <v>39760</v>
      </c>
    </row>
    <row r="114" spans="1:4" x14ac:dyDescent="0.25">
      <c r="A114" s="91" t="s">
        <v>79</v>
      </c>
      <c r="B114" s="40" t="s">
        <v>82</v>
      </c>
      <c r="C114" s="4">
        <v>37909</v>
      </c>
      <c r="D114" s="5">
        <v>2240</v>
      </c>
    </row>
    <row r="115" spans="1:4" x14ac:dyDescent="0.25">
      <c r="A115" s="97"/>
      <c r="B115" s="40" t="s">
        <v>83</v>
      </c>
      <c r="C115" s="4">
        <v>37971</v>
      </c>
      <c r="D115" s="5">
        <v>20160</v>
      </c>
    </row>
    <row r="116" spans="1:4" x14ac:dyDescent="0.25">
      <c r="A116" s="84"/>
      <c r="B116" s="40" t="s">
        <v>84</v>
      </c>
      <c r="C116" s="4">
        <v>38040</v>
      </c>
      <c r="D116" s="5">
        <v>21280</v>
      </c>
    </row>
    <row r="117" spans="1:4" ht="15.75" thickBot="1" x14ac:dyDescent="0.3">
      <c r="A117" s="2"/>
      <c r="B117" s="1"/>
      <c r="C117" s="1"/>
      <c r="D117" s="15">
        <f>SUM(D112:D116)</f>
        <v>120400</v>
      </c>
    </row>
    <row r="118" spans="1:4" x14ac:dyDescent="0.25">
      <c r="A118" s="2"/>
      <c r="B118" s="1"/>
      <c r="C118" s="1"/>
      <c r="D118" s="32"/>
    </row>
    <row r="119" spans="1:4" ht="15.75" thickBot="1" x14ac:dyDescent="0.3">
      <c r="B119" s="1"/>
      <c r="C119" s="1"/>
      <c r="D119" s="1"/>
    </row>
    <row r="120" spans="1:4" ht="15.75" thickBot="1" x14ac:dyDescent="0.3">
      <c r="A120" s="92" t="s">
        <v>85</v>
      </c>
      <c r="B120" s="3" t="s">
        <v>86</v>
      </c>
      <c r="C120" s="4">
        <v>37562</v>
      </c>
      <c r="D120" s="8">
        <v>92499.46</v>
      </c>
    </row>
    <row r="121" spans="1:4" x14ac:dyDescent="0.25">
      <c r="A121" s="2"/>
      <c r="B121" s="1"/>
      <c r="C121" s="1"/>
      <c r="D121" s="1"/>
    </row>
    <row r="122" spans="1:4" x14ac:dyDescent="0.25">
      <c r="A122" s="73"/>
      <c r="B122" s="1"/>
      <c r="C122" s="1"/>
      <c r="D122" s="1"/>
    </row>
    <row r="123" spans="1:4" x14ac:dyDescent="0.25">
      <c r="A123" s="87"/>
      <c r="B123" s="40" t="s">
        <v>88</v>
      </c>
      <c r="C123" s="4">
        <v>39637</v>
      </c>
      <c r="D123" s="5">
        <v>8693.81</v>
      </c>
    </row>
    <row r="124" spans="1:4" x14ac:dyDescent="0.25">
      <c r="A124" s="91" t="s">
        <v>87</v>
      </c>
      <c r="B124" s="40" t="s">
        <v>89</v>
      </c>
      <c r="C124" s="4">
        <v>39674</v>
      </c>
      <c r="D124" s="5">
        <v>19760.02</v>
      </c>
    </row>
    <row r="125" spans="1:4" x14ac:dyDescent="0.25">
      <c r="A125" s="88"/>
      <c r="B125" s="40" t="s">
        <v>90</v>
      </c>
      <c r="C125" s="4">
        <v>39674</v>
      </c>
      <c r="D125" s="5">
        <v>20976.05</v>
      </c>
    </row>
    <row r="126" spans="1:4" ht="15.75" thickBot="1" x14ac:dyDescent="0.3">
      <c r="A126" s="89"/>
      <c r="B126" s="40" t="s">
        <v>91</v>
      </c>
      <c r="C126" s="4">
        <v>39708</v>
      </c>
      <c r="D126" s="11">
        <v>248306.68</v>
      </c>
    </row>
    <row r="127" spans="1:4" ht="15.75" thickBot="1" x14ac:dyDescent="0.3">
      <c r="A127" s="2"/>
      <c r="B127" s="1"/>
      <c r="C127" s="1"/>
      <c r="D127" s="46">
        <f>SUM(D123:D126)</f>
        <v>297736.56</v>
      </c>
    </row>
    <row r="128" spans="1:4" x14ac:dyDescent="0.25">
      <c r="B128" s="1"/>
      <c r="C128" s="1"/>
      <c r="D128" s="1"/>
    </row>
    <row r="129" spans="1:4" x14ac:dyDescent="0.25">
      <c r="A129" s="83"/>
      <c r="B129" s="40" t="s">
        <v>93</v>
      </c>
      <c r="C129" s="4">
        <v>37127</v>
      </c>
      <c r="D129" s="5">
        <v>2873</v>
      </c>
    </row>
    <row r="130" spans="1:4" x14ac:dyDescent="0.25">
      <c r="A130" s="97"/>
      <c r="B130" s="40" t="s">
        <v>94</v>
      </c>
      <c r="C130" s="4">
        <v>37117</v>
      </c>
      <c r="D130" s="5">
        <v>2776.74</v>
      </c>
    </row>
    <row r="131" spans="1:4" x14ac:dyDescent="0.25">
      <c r="A131" s="97"/>
      <c r="B131" s="40" t="s">
        <v>95</v>
      </c>
      <c r="C131" s="4">
        <v>37127</v>
      </c>
      <c r="D131" s="5">
        <v>6500.37</v>
      </c>
    </row>
    <row r="132" spans="1:4" x14ac:dyDescent="0.25">
      <c r="A132" s="91" t="s">
        <v>92</v>
      </c>
      <c r="B132" s="40" t="s">
        <v>96</v>
      </c>
      <c r="C132" s="4">
        <v>37127</v>
      </c>
      <c r="D132" s="5">
        <v>12973.56</v>
      </c>
    </row>
    <row r="133" spans="1:4" x14ac:dyDescent="0.25">
      <c r="A133" s="97"/>
      <c r="B133" s="40" t="s">
        <v>97</v>
      </c>
      <c r="C133" s="4">
        <v>37130</v>
      </c>
      <c r="D133" s="5">
        <v>9458.3799999999992</v>
      </c>
    </row>
    <row r="134" spans="1:4" x14ac:dyDescent="0.25">
      <c r="A134" s="97"/>
      <c r="B134" s="40" t="s">
        <v>98</v>
      </c>
      <c r="C134" s="4">
        <v>37133</v>
      </c>
      <c r="D134" s="5">
        <v>28231.32</v>
      </c>
    </row>
    <row r="135" spans="1:4" ht="15.75" thickBot="1" x14ac:dyDescent="0.3">
      <c r="A135" s="84"/>
      <c r="B135" s="40" t="s">
        <v>99</v>
      </c>
      <c r="C135" s="4">
        <v>37329</v>
      </c>
      <c r="D135" s="11">
        <v>1342</v>
      </c>
    </row>
    <row r="136" spans="1:4" ht="15.75" thickBot="1" x14ac:dyDescent="0.3">
      <c r="A136" s="2"/>
      <c r="B136" s="1"/>
      <c r="C136" s="1"/>
      <c r="D136" s="46">
        <f>SUM(D129:D135)</f>
        <v>64155.369999999995</v>
      </c>
    </row>
    <row r="137" spans="1:4" x14ac:dyDescent="0.25">
      <c r="A137" s="2"/>
      <c r="B137" s="1"/>
      <c r="C137" s="1"/>
      <c r="D137" s="18"/>
    </row>
    <row r="138" spans="1:4" x14ac:dyDescent="0.25">
      <c r="B138" s="1"/>
      <c r="C138" s="1"/>
      <c r="D138" s="1"/>
    </row>
    <row r="139" spans="1:4" x14ac:dyDescent="0.25">
      <c r="A139" s="83"/>
      <c r="B139" s="98" t="s">
        <v>101</v>
      </c>
      <c r="C139" s="4">
        <v>36985</v>
      </c>
      <c r="D139" s="5">
        <v>7700</v>
      </c>
    </row>
    <row r="140" spans="1:4" x14ac:dyDescent="0.25">
      <c r="A140" s="97"/>
      <c r="B140" s="98" t="s">
        <v>102</v>
      </c>
      <c r="C140" s="4">
        <v>37000</v>
      </c>
      <c r="D140" s="5">
        <v>7700</v>
      </c>
    </row>
    <row r="141" spans="1:4" x14ac:dyDescent="0.25">
      <c r="A141" s="91" t="s">
        <v>100</v>
      </c>
      <c r="B141" s="98" t="s">
        <v>103</v>
      </c>
      <c r="C141" s="4">
        <v>37020</v>
      </c>
      <c r="D141" s="5">
        <v>7700</v>
      </c>
    </row>
    <row r="142" spans="1:4" x14ac:dyDescent="0.25">
      <c r="A142" s="97"/>
      <c r="B142" s="98" t="s">
        <v>104</v>
      </c>
      <c r="C142" s="4">
        <v>37074</v>
      </c>
      <c r="D142" s="5">
        <v>7700</v>
      </c>
    </row>
    <row r="143" spans="1:4" x14ac:dyDescent="0.25">
      <c r="A143" s="97"/>
      <c r="B143" s="98" t="s">
        <v>105</v>
      </c>
      <c r="C143" s="4">
        <v>37133</v>
      </c>
      <c r="D143" s="5">
        <v>9520</v>
      </c>
    </row>
    <row r="144" spans="1:4" ht="15.75" thickBot="1" x14ac:dyDescent="0.3">
      <c r="A144" s="84"/>
      <c r="B144" s="98" t="s">
        <v>106</v>
      </c>
      <c r="C144" s="4">
        <v>37145</v>
      </c>
      <c r="D144" s="11">
        <v>16352</v>
      </c>
    </row>
    <row r="145" spans="1:4" ht="15.75" thickBot="1" x14ac:dyDescent="0.3">
      <c r="A145" s="2"/>
      <c r="B145" s="1"/>
      <c r="C145" s="1"/>
      <c r="D145" s="46">
        <f>SUM(D139:D144)</f>
        <v>56672</v>
      </c>
    </row>
    <row r="146" spans="1:4" x14ac:dyDescent="0.25">
      <c r="A146" s="2"/>
      <c r="B146" s="1"/>
      <c r="C146" s="1"/>
      <c r="D146" s="18"/>
    </row>
    <row r="148" spans="1:4" x14ac:dyDescent="0.25">
      <c r="B148" s="1"/>
      <c r="C148" s="1"/>
      <c r="D148" s="18"/>
    </row>
    <row r="149" spans="1:4" x14ac:dyDescent="0.25">
      <c r="A149" s="83"/>
      <c r="B149" s="99" t="s">
        <v>111</v>
      </c>
      <c r="C149" s="20">
        <v>37438</v>
      </c>
      <c r="D149" s="21">
        <v>9548</v>
      </c>
    </row>
    <row r="150" spans="1:4" x14ac:dyDescent="0.25">
      <c r="A150" s="97"/>
      <c r="B150" s="99" t="s">
        <v>113</v>
      </c>
      <c r="C150" s="20">
        <v>37504</v>
      </c>
      <c r="D150" s="21">
        <v>8256.64</v>
      </c>
    </row>
    <row r="151" spans="1:4" x14ac:dyDescent="0.25">
      <c r="A151" s="97"/>
      <c r="B151" s="99" t="s">
        <v>114</v>
      </c>
      <c r="C151" s="20">
        <v>37532</v>
      </c>
      <c r="D151" s="21">
        <v>18256</v>
      </c>
    </row>
    <row r="152" spans="1:4" x14ac:dyDescent="0.25">
      <c r="A152" s="100" t="s">
        <v>110</v>
      </c>
      <c r="B152" s="99" t="s">
        <v>115</v>
      </c>
      <c r="C152" s="20">
        <v>37503</v>
      </c>
      <c r="D152" s="21">
        <v>1255.52</v>
      </c>
    </row>
    <row r="153" spans="1:4" x14ac:dyDescent="0.25">
      <c r="A153" s="100" t="s">
        <v>112</v>
      </c>
      <c r="B153" s="99" t="s">
        <v>116</v>
      </c>
      <c r="C153" s="20">
        <v>37504</v>
      </c>
      <c r="D153" s="21">
        <v>16912</v>
      </c>
    </row>
    <row r="154" spans="1:4" x14ac:dyDescent="0.25">
      <c r="A154" s="97"/>
      <c r="B154" s="99" t="s">
        <v>117</v>
      </c>
      <c r="C154" s="20">
        <v>37504</v>
      </c>
      <c r="D154" s="21">
        <v>7560</v>
      </c>
    </row>
    <row r="155" spans="1:4" x14ac:dyDescent="0.25">
      <c r="A155" s="97"/>
      <c r="B155" s="99" t="s">
        <v>118</v>
      </c>
      <c r="C155" s="20">
        <v>37553</v>
      </c>
      <c r="D155" s="21">
        <v>1144.6400000000001</v>
      </c>
    </row>
    <row r="156" spans="1:4" x14ac:dyDescent="0.25">
      <c r="A156" s="97"/>
      <c r="B156" s="99" t="s">
        <v>119</v>
      </c>
      <c r="C156" s="20">
        <v>37546</v>
      </c>
      <c r="D156" s="21">
        <v>5801.96</v>
      </c>
    </row>
    <row r="157" spans="1:4" ht="15.75" thickBot="1" x14ac:dyDescent="0.3">
      <c r="A157" s="84"/>
      <c r="B157" s="99" t="s">
        <v>120</v>
      </c>
      <c r="C157" s="20">
        <v>37503</v>
      </c>
      <c r="D157" s="48">
        <v>23520</v>
      </c>
    </row>
    <row r="158" spans="1:4" ht="15.75" thickBot="1" x14ac:dyDescent="0.3">
      <c r="A158" s="13"/>
      <c r="B158" s="14"/>
      <c r="C158" s="14"/>
      <c r="D158" s="49">
        <f>+D157+D156+D155+D154+D153+D152+D151+D150+D149</f>
        <v>92254.76</v>
      </c>
    </row>
    <row r="159" spans="1:4" x14ac:dyDescent="0.25">
      <c r="A159" s="13"/>
      <c r="B159" s="14"/>
      <c r="C159" s="14"/>
      <c r="D159" s="62"/>
    </row>
    <row r="160" spans="1:4" x14ac:dyDescent="0.25">
      <c r="B160" s="14"/>
      <c r="C160" s="14"/>
      <c r="D160" s="62"/>
    </row>
    <row r="161" spans="1:4" x14ac:dyDescent="0.25">
      <c r="A161" s="85" t="s">
        <v>107</v>
      </c>
      <c r="B161" s="40" t="s">
        <v>108</v>
      </c>
      <c r="C161" s="4">
        <v>36939</v>
      </c>
      <c r="D161" s="5">
        <v>75000</v>
      </c>
    </row>
    <row r="162" spans="1:4" ht="15.75" thickBot="1" x14ac:dyDescent="0.3">
      <c r="A162" s="89"/>
      <c r="B162" s="40" t="s">
        <v>109</v>
      </c>
      <c r="C162" s="4">
        <v>37014</v>
      </c>
      <c r="D162" s="11">
        <v>1085000</v>
      </c>
    </row>
    <row r="163" spans="1:4" ht="15.75" thickBot="1" x14ac:dyDescent="0.3">
      <c r="A163" s="2"/>
      <c r="B163" s="1"/>
      <c r="C163" s="1"/>
      <c r="D163" s="46">
        <f>SUM(D161:D162)</f>
        <v>1160000</v>
      </c>
    </row>
    <row r="164" spans="1:4" x14ac:dyDescent="0.25">
      <c r="A164" s="2"/>
      <c r="B164" s="1"/>
      <c r="C164" s="1"/>
      <c r="D164" s="18"/>
    </row>
    <row r="165" spans="1:4" x14ac:dyDescent="0.25">
      <c r="A165" s="73"/>
      <c r="B165" s="1"/>
      <c r="C165" s="1"/>
      <c r="D165" s="18"/>
    </row>
    <row r="166" spans="1:4" x14ac:dyDescent="0.25">
      <c r="A166" s="83"/>
      <c r="B166" s="40" t="s">
        <v>122</v>
      </c>
      <c r="C166" s="4">
        <v>38812</v>
      </c>
      <c r="D166" s="3">
        <v>719.2</v>
      </c>
    </row>
    <row r="167" spans="1:4" x14ac:dyDescent="0.25">
      <c r="A167" s="97"/>
      <c r="B167" s="40" t="s">
        <v>123</v>
      </c>
      <c r="C167" s="4">
        <v>38817</v>
      </c>
      <c r="D167" s="3">
        <v>167820</v>
      </c>
    </row>
    <row r="168" spans="1:4" x14ac:dyDescent="0.25">
      <c r="A168" s="91" t="s">
        <v>121</v>
      </c>
      <c r="B168" s="40" t="s">
        <v>124</v>
      </c>
      <c r="C168" s="4">
        <v>38835</v>
      </c>
      <c r="D168" s="3">
        <v>81043.399999999994</v>
      </c>
    </row>
    <row r="169" spans="1:4" x14ac:dyDescent="0.25">
      <c r="A169" s="97"/>
      <c r="B169" s="40" t="s">
        <v>125</v>
      </c>
      <c r="C169" s="4">
        <v>38859</v>
      </c>
      <c r="D169" s="3">
        <v>13195</v>
      </c>
    </row>
    <row r="170" spans="1:4" x14ac:dyDescent="0.25">
      <c r="A170" s="97"/>
      <c r="B170" s="40" t="s">
        <v>126</v>
      </c>
      <c r="C170" s="4">
        <v>38889</v>
      </c>
      <c r="D170" s="3">
        <v>8635.0400000000009</v>
      </c>
    </row>
    <row r="171" spans="1:4" ht="15.75" thickBot="1" x14ac:dyDescent="0.3">
      <c r="A171" s="84"/>
      <c r="B171" s="40" t="s">
        <v>127</v>
      </c>
      <c r="C171" s="4">
        <v>39268</v>
      </c>
      <c r="D171" s="9">
        <v>8778.8799999999992</v>
      </c>
    </row>
    <row r="172" spans="1:4" ht="15.75" thickBot="1" x14ac:dyDescent="0.3">
      <c r="A172" s="2"/>
      <c r="B172" s="1"/>
      <c r="C172" s="1"/>
      <c r="D172" s="25">
        <f>SUM(D166:D171)</f>
        <v>280191.51999999996</v>
      </c>
    </row>
    <row r="173" spans="1:4" x14ac:dyDescent="0.25">
      <c r="A173" s="2"/>
      <c r="B173" s="1"/>
      <c r="C173" s="1"/>
      <c r="D173" s="32"/>
    </row>
    <row r="174" spans="1:4" x14ac:dyDescent="0.25">
      <c r="A174" s="73"/>
      <c r="B174" s="1"/>
      <c r="C174" s="1"/>
      <c r="D174" s="1"/>
    </row>
    <row r="175" spans="1:4" x14ac:dyDescent="0.25">
      <c r="A175" s="87"/>
      <c r="B175" s="40" t="s">
        <v>129</v>
      </c>
      <c r="C175" s="4">
        <v>37117</v>
      </c>
      <c r="D175" s="5">
        <v>5848.91</v>
      </c>
    </row>
    <row r="176" spans="1:4" x14ac:dyDescent="0.25">
      <c r="A176" s="91" t="s">
        <v>128</v>
      </c>
      <c r="B176" s="40" t="s">
        <v>130</v>
      </c>
      <c r="C176" s="4">
        <v>37117</v>
      </c>
      <c r="D176" s="5">
        <v>3118.25</v>
      </c>
    </row>
    <row r="177" spans="1:4" ht="15.75" thickBot="1" x14ac:dyDescent="0.3">
      <c r="A177" s="89"/>
      <c r="B177" s="40" t="s">
        <v>131</v>
      </c>
      <c r="C177" s="4">
        <v>37265</v>
      </c>
      <c r="D177" s="11">
        <v>840000</v>
      </c>
    </row>
    <row r="178" spans="1:4" ht="15.75" thickBot="1" x14ac:dyDescent="0.3">
      <c r="A178" s="2"/>
      <c r="B178" s="1"/>
      <c r="C178" s="1"/>
      <c r="D178" s="46">
        <f>SUM(D175:D177)</f>
        <v>848967.16</v>
      </c>
    </row>
    <row r="179" spans="1:4" x14ac:dyDescent="0.25">
      <c r="A179" s="2"/>
      <c r="B179" s="1"/>
      <c r="C179" s="1"/>
      <c r="D179" s="18"/>
    </row>
    <row r="180" spans="1:4" x14ac:dyDescent="0.25">
      <c r="A180" s="74"/>
      <c r="B180" s="1"/>
      <c r="C180" s="1"/>
      <c r="D180" s="1"/>
    </row>
    <row r="181" spans="1:4" x14ac:dyDescent="0.25">
      <c r="A181" s="101" t="s">
        <v>132</v>
      </c>
      <c r="B181" s="99" t="s">
        <v>133</v>
      </c>
      <c r="C181" s="20">
        <v>37242</v>
      </c>
      <c r="D181" s="21">
        <v>95628.83</v>
      </c>
    </row>
    <row r="182" spans="1:4" ht="15.75" thickBot="1" x14ac:dyDescent="0.3">
      <c r="A182" s="84"/>
      <c r="B182" s="99" t="s">
        <v>134</v>
      </c>
      <c r="C182" s="20">
        <v>37242</v>
      </c>
      <c r="D182" s="48">
        <v>35544.480000000003</v>
      </c>
    </row>
    <row r="183" spans="1:4" ht="15.75" thickBot="1" x14ac:dyDescent="0.3">
      <c r="A183" s="13"/>
      <c r="B183" s="14"/>
      <c r="C183" s="14"/>
      <c r="D183" s="50">
        <f>+D181+D182</f>
        <v>131173.31</v>
      </c>
    </row>
    <row r="184" spans="1:4" x14ac:dyDescent="0.25">
      <c r="A184" s="13"/>
      <c r="B184" s="14"/>
      <c r="C184" s="14"/>
      <c r="D184" s="71"/>
    </row>
    <row r="185" spans="1:4" ht="15.75" thickBot="1" x14ac:dyDescent="0.3">
      <c r="B185" s="14"/>
      <c r="C185" s="14"/>
      <c r="D185" s="14"/>
    </row>
    <row r="186" spans="1:4" ht="15.75" thickBot="1" x14ac:dyDescent="0.3">
      <c r="A186" s="95" t="s">
        <v>135</v>
      </c>
      <c r="B186" s="19" t="s">
        <v>136</v>
      </c>
      <c r="C186" s="20">
        <v>36840</v>
      </c>
      <c r="D186" s="22">
        <v>134389</v>
      </c>
    </row>
    <row r="187" spans="1:4" x14ac:dyDescent="0.25">
      <c r="A187" s="72"/>
      <c r="B187" s="65"/>
      <c r="C187" s="66"/>
      <c r="D187" s="62"/>
    </row>
    <row r="188" spans="1:4" x14ac:dyDescent="0.25">
      <c r="A188" s="13"/>
      <c r="B188" s="14"/>
      <c r="C188" s="14"/>
      <c r="D188" s="14"/>
    </row>
    <row r="189" spans="1:4" x14ac:dyDescent="0.25">
      <c r="A189" s="102" t="s">
        <v>137</v>
      </c>
      <c r="B189" s="99" t="s">
        <v>138</v>
      </c>
      <c r="C189" s="20">
        <v>37608</v>
      </c>
      <c r="D189" s="21">
        <v>28380</v>
      </c>
    </row>
    <row r="190" spans="1:4" ht="15.75" thickBot="1" x14ac:dyDescent="0.3">
      <c r="A190" s="84"/>
      <c r="B190" s="99" t="s">
        <v>139</v>
      </c>
      <c r="C190" s="20">
        <v>37650</v>
      </c>
      <c r="D190" s="48">
        <v>29326</v>
      </c>
    </row>
    <row r="191" spans="1:4" ht="15.75" thickBot="1" x14ac:dyDescent="0.3">
      <c r="A191" s="13"/>
      <c r="B191" s="14"/>
      <c r="C191" s="14"/>
      <c r="D191" s="49">
        <f>SUM(D189:D190)</f>
        <v>57706</v>
      </c>
    </row>
    <row r="192" spans="1:4" x14ac:dyDescent="0.25">
      <c r="A192" s="13"/>
      <c r="B192" s="14"/>
      <c r="C192" s="14"/>
      <c r="D192" s="62"/>
    </row>
    <row r="193" spans="1:4" x14ac:dyDescent="0.25">
      <c r="B193" s="1"/>
      <c r="C193" s="1"/>
      <c r="D193" s="1"/>
    </row>
    <row r="194" spans="1:4" x14ac:dyDescent="0.25">
      <c r="A194" s="83"/>
      <c r="B194" s="40" t="s">
        <v>141</v>
      </c>
      <c r="C194" s="4">
        <v>39224</v>
      </c>
      <c r="D194" s="5">
        <v>12463.36</v>
      </c>
    </row>
    <row r="195" spans="1:4" x14ac:dyDescent="0.25">
      <c r="A195" s="97"/>
      <c r="B195" s="98" t="s">
        <v>142</v>
      </c>
      <c r="C195" s="4">
        <v>39245</v>
      </c>
      <c r="D195" s="5">
        <v>3754.92</v>
      </c>
    </row>
    <row r="196" spans="1:4" x14ac:dyDescent="0.25">
      <c r="A196" s="91" t="s">
        <v>140</v>
      </c>
      <c r="B196" s="98" t="s">
        <v>143</v>
      </c>
      <c r="C196" s="4">
        <v>39332</v>
      </c>
      <c r="D196" s="5">
        <v>114205.48</v>
      </c>
    </row>
    <row r="197" spans="1:4" x14ac:dyDescent="0.25">
      <c r="A197" s="97"/>
      <c r="B197" s="98" t="s">
        <v>144</v>
      </c>
      <c r="C197" s="4">
        <v>39269</v>
      </c>
      <c r="D197" s="5">
        <v>6119</v>
      </c>
    </row>
    <row r="198" spans="1:4" x14ac:dyDescent="0.25">
      <c r="A198" s="84"/>
      <c r="B198" s="98" t="s">
        <v>145</v>
      </c>
      <c r="C198" s="4">
        <v>39287</v>
      </c>
      <c r="D198" s="5">
        <v>11676.56</v>
      </c>
    </row>
    <row r="199" spans="1:4" ht="15.75" thickBot="1" x14ac:dyDescent="0.3">
      <c r="A199" s="2"/>
      <c r="B199" s="1"/>
      <c r="C199" s="1"/>
      <c r="D199" s="15">
        <f>SUM(D194:D198)</f>
        <v>148219.32</v>
      </c>
    </row>
    <row r="200" spans="1:4" x14ac:dyDescent="0.25">
      <c r="B200" s="1"/>
      <c r="C200" s="1"/>
      <c r="D200" s="1"/>
    </row>
    <row r="201" spans="1:4" x14ac:dyDescent="0.25">
      <c r="A201" s="83"/>
      <c r="B201" s="98" t="s">
        <v>147</v>
      </c>
      <c r="C201" s="4">
        <v>37005</v>
      </c>
      <c r="D201" s="23">
        <v>7600</v>
      </c>
    </row>
    <row r="202" spans="1:4" x14ac:dyDescent="0.25">
      <c r="A202" s="91" t="s">
        <v>146</v>
      </c>
      <c r="B202" s="98" t="s">
        <v>148</v>
      </c>
      <c r="C202" s="4">
        <v>37197</v>
      </c>
      <c r="D202" s="23">
        <v>17766</v>
      </c>
    </row>
    <row r="203" spans="1:4" ht="15.75" thickBot="1" x14ac:dyDescent="0.3">
      <c r="A203" s="84"/>
      <c r="B203" s="98" t="s">
        <v>149</v>
      </c>
      <c r="C203" s="4">
        <v>37198</v>
      </c>
      <c r="D203" s="51">
        <v>72822.2</v>
      </c>
    </row>
    <row r="204" spans="1:4" ht="15.75" thickBot="1" x14ac:dyDescent="0.3">
      <c r="A204" s="2"/>
      <c r="B204" s="1"/>
      <c r="C204" s="1"/>
      <c r="D204" s="52">
        <f>SUM(D201:D203)</f>
        <v>98188.2</v>
      </c>
    </row>
    <row r="205" spans="1:4" x14ac:dyDescent="0.25">
      <c r="A205" s="2"/>
      <c r="B205" s="1"/>
      <c r="C205" s="1"/>
      <c r="D205" s="70"/>
    </row>
    <row r="206" spans="1:4" x14ac:dyDescent="0.25">
      <c r="A206" s="73"/>
      <c r="B206" s="1"/>
      <c r="C206" s="1"/>
      <c r="D206" s="1"/>
    </row>
    <row r="207" spans="1:4" x14ac:dyDescent="0.25">
      <c r="A207" s="83"/>
      <c r="B207" s="40" t="s">
        <v>151</v>
      </c>
      <c r="C207" s="4">
        <v>37305</v>
      </c>
      <c r="D207" s="5">
        <v>14914.2</v>
      </c>
    </row>
    <row r="208" spans="1:4" x14ac:dyDescent="0.25">
      <c r="A208" s="97"/>
      <c r="B208" s="40" t="s">
        <v>152</v>
      </c>
      <c r="C208" s="4">
        <v>37328</v>
      </c>
      <c r="D208" s="5">
        <v>14914.2</v>
      </c>
    </row>
    <row r="209" spans="1:4" x14ac:dyDescent="0.25">
      <c r="A209" s="97"/>
      <c r="B209" s="40" t="s">
        <v>153</v>
      </c>
      <c r="C209" s="4">
        <v>37343</v>
      </c>
      <c r="D209" s="5">
        <v>47000</v>
      </c>
    </row>
    <row r="210" spans="1:4" x14ac:dyDescent="0.25">
      <c r="A210" s="97"/>
      <c r="B210" s="40" t="s">
        <v>154</v>
      </c>
      <c r="C210" s="4">
        <v>37006</v>
      </c>
      <c r="D210" s="5">
        <v>6868.8</v>
      </c>
    </row>
    <row r="211" spans="1:4" x14ac:dyDescent="0.25">
      <c r="A211" s="97"/>
      <c r="B211" s="40" t="s">
        <v>155</v>
      </c>
      <c r="C211" s="4">
        <v>37028</v>
      </c>
      <c r="D211" s="5">
        <v>3434.4</v>
      </c>
    </row>
    <row r="212" spans="1:4" x14ac:dyDescent="0.25">
      <c r="A212" s="91" t="s">
        <v>150</v>
      </c>
      <c r="B212" s="40" t="s">
        <v>156</v>
      </c>
      <c r="C212" s="4">
        <v>37028</v>
      </c>
      <c r="D212" s="5">
        <v>13737.6</v>
      </c>
    </row>
    <row r="213" spans="1:4" x14ac:dyDescent="0.25">
      <c r="A213" s="97"/>
      <c r="B213" s="40" t="s">
        <v>157</v>
      </c>
      <c r="C213" s="4">
        <v>37028</v>
      </c>
      <c r="D213" s="5">
        <v>3434.4</v>
      </c>
    </row>
    <row r="214" spans="1:4" x14ac:dyDescent="0.25">
      <c r="A214" s="97"/>
      <c r="B214" s="40" t="s">
        <v>158</v>
      </c>
      <c r="C214" s="4">
        <v>37372</v>
      </c>
      <c r="D214" s="5">
        <v>590</v>
      </c>
    </row>
    <row r="215" spans="1:4" x14ac:dyDescent="0.25">
      <c r="A215" s="97"/>
      <c r="B215" s="40" t="s">
        <v>159</v>
      </c>
      <c r="C215" s="4">
        <v>37404</v>
      </c>
      <c r="D215" s="5">
        <v>14914.2</v>
      </c>
    </row>
    <row r="216" spans="1:4" x14ac:dyDescent="0.25">
      <c r="A216" s="97"/>
      <c r="B216" s="40" t="s">
        <v>160</v>
      </c>
      <c r="C216" s="4">
        <v>37293</v>
      </c>
      <c r="D216" s="5">
        <v>17172</v>
      </c>
    </row>
    <row r="217" spans="1:4" x14ac:dyDescent="0.25">
      <c r="A217" s="97"/>
      <c r="B217" s="40" t="s">
        <v>161</v>
      </c>
      <c r="C217" s="4">
        <v>37265</v>
      </c>
      <c r="D217" s="5">
        <v>6868.8</v>
      </c>
    </row>
    <row r="218" spans="1:4" ht="15.75" thickBot="1" x14ac:dyDescent="0.3">
      <c r="A218" s="84"/>
      <c r="B218" s="40" t="s">
        <v>162</v>
      </c>
      <c r="C218" s="4">
        <v>37291</v>
      </c>
      <c r="D218" s="11">
        <v>10875.6</v>
      </c>
    </row>
    <row r="219" spans="1:4" ht="15.75" thickBot="1" x14ac:dyDescent="0.3">
      <c r="A219" s="2"/>
      <c r="B219" s="1"/>
      <c r="C219" s="1"/>
      <c r="D219" s="46">
        <f>SUM(D207:D218)</f>
        <v>154724.19999999998</v>
      </c>
    </row>
    <row r="220" spans="1:4" x14ac:dyDescent="0.25">
      <c r="A220" s="2"/>
      <c r="B220" s="1"/>
      <c r="C220" s="1"/>
      <c r="D220" s="18"/>
    </row>
    <row r="221" spans="1:4" ht="15.75" thickBot="1" x14ac:dyDescent="0.3">
      <c r="A221" s="73"/>
      <c r="B221" s="1"/>
      <c r="C221" s="1"/>
      <c r="D221" s="1"/>
    </row>
    <row r="222" spans="1:4" ht="15.75" thickBot="1" x14ac:dyDescent="0.3">
      <c r="A222" s="92" t="s">
        <v>163</v>
      </c>
      <c r="B222" s="3" t="s">
        <v>164</v>
      </c>
      <c r="C222" s="60" t="s">
        <v>165</v>
      </c>
      <c r="D222" s="8">
        <v>12720</v>
      </c>
    </row>
    <row r="223" spans="1:4" x14ac:dyDescent="0.25">
      <c r="A223" s="2"/>
      <c r="B223" s="1"/>
      <c r="C223" s="1"/>
      <c r="D223" s="1"/>
    </row>
    <row r="224" spans="1:4" ht="15.75" thickBot="1" x14ac:dyDescent="0.3">
      <c r="A224" s="73"/>
      <c r="B224" s="1"/>
      <c r="C224" s="1"/>
      <c r="D224" s="1"/>
    </row>
    <row r="225" spans="1:4" ht="15.75" thickBot="1" x14ac:dyDescent="0.3">
      <c r="A225" s="92" t="s">
        <v>166</v>
      </c>
      <c r="B225" s="17" t="s">
        <v>167</v>
      </c>
      <c r="C225" s="4">
        <v>36997</v>
      </c>
      <c r="D225" s="8">
        <v>48103</v>
      </c>
    </row>
    <row r="226" spans="1:4" x14ac:dyDescent="0.25">
      <c r="A226" s="64"/>
      <c r="B226" s="34"/>
      <c r="C226" s="55"/>
      <c r="D226" s="32"/>
    </row>
    <row r="227" spans="1:4" ht="15.75" thickBot="1" x14ac:dyDescent="0.3">
      <c r="A227" s="73"/>
      <c r="B227" s="1"/>
      <c r="C227" s="1"/>
      <c r="D227" s="1"/>
    </row>
    <row r="228" spans="1:4" ht="15.75" thickBot="1" x14ac:dyDescent="0.3">
      <c r="A228" s="92" t="s">
        <v>168</v>
      </c>
      <c r="B228" s="3" t="s">
        <v>407</v>
      </c>
      <c r="C228" s="4">
        <v>36938</v>
      </c>
      <c r="D228" s="8">
        <v>116272.58</v>
      </c>
    </row>
    <row r="229" spans="1:4" x14ac:dyDescent="0.25">
      <c r="A229" s="64"/>
      <c r="B229" s="45"/>
      <c r="C229" s="55"/>
      <c r="D229" s="32"/>
    </row>
    <row r="230" spans="1:4" x14ac:dyDescent="0.25">
      <c r="A230" s="73"/>
      <c r="B230" s="1"/>
      <c r="C230" s="1"/>
      <c r="D230" s="1"/>
    </row>
    <row r="231" spans="1:4" x14ac:dyDescent="0.25">
      <c r="A231" s="85" t="s">
        <v>169</v>
      </c>
      <c r="B231" s="40" t="s">
        <v>170</v>
      </c>
      <c r="C231" s="4">
        <v>37240</v>
      </c>
      <c r="D231" s="5">
        <v>20000</v>
      </c>
    </row>
    <row r="232" spans="1:4" ht="15.75" thickBot="1" x14ac:dyDescent="0.3">
      <c r="A232" s="89"/>
      <c r="B232" s="40" t="s">
        <v>171</v>
      </c>
      <c r="C232" s="4">
        <v>37490</v>
      </c>
      <c r="D232" s="11">
        <v>20000</v>
      </c>
    </row>
    <row r="233" spans="1:4" ht="15.75" thickBot="1" x14ac:dyDescent="0.3">
      <c r="A233" s="2"/>
      <c r="B233" s="1"/>
      <c r="C233" s="1"/>
      <c r="D233" s="46">
        <f>SUM(D231:D232)</f>
        <v>40000</v>
      </c>
    </row>
    <row r="234" spans="1:4" x14ac:dyDescent="0.25">
      <c r="A234" s="2"/>
      <c r="B234" s="1"/>
      <c r="C234" s="1"/>
      <c r="D234" s="18"/>
    </row>
    <row r="235" spans="1:4" ht="15.75" thickBot="1" x14ac:dyDescent="0.3">
      <c r="A235" s="73"/>
      <c r="B235" s="1"/>
      <c r="C235" s="1"/>
      <c r="D235" s="1"/>
    </row>
    <row r="236" spans="1:4" ht="15.75" thickBot="1" x14ac:dyDescent="0.3">
      <c r="A236" s="92" t="s">
        <v>172</v>
      </c>
      <c r="B236" s="3" t="s">
        <v>173</v>
      </c>
      <c r="C236" s="4">
        <v>37284</v>
      </c>
      <c r="D236" s="8">
        <v>50653.63</v>
      </c>
    </row>
    <row r="237" spans="1:4" x14ac:dyDescent="0.25">
      <c r="A237" s="2"/>
      <c r="B237" s="1"/>
      <c r="C237" s="1"/>
      <c r="D237" s="1"/>
    </row>
    <row r="238" spans="1:4" ht="15.75" thickBot="1" x14ac:dyDescent="0.3">
      <c r="A238" s="73"/>
      <c r="B238" s="1"/>
      <c r="C238" s="1"/>
      <c r="D238" s="1"/>
    </row>
    <row r="239" spans="1:4" ht="15.75" thickBot="1" x14ac:dyDescent="0.3">
      <c r="A239" s="92" t="s">
        <v>174</v>
      </c>
      <c r="B239" s="26" t="s">
        <v>175</v>
      </c>
      <c r="C239" s="4">
        <v>35755</v>
      </c>
      <c r="D239" s="12">
        <v>19673.599999999999</v>
      </c>
    </row>
    <row r="240" spans="1:4" x14ac:dyDescent="0.25">
      <c r="A240" s="2"/>
      <c r="B240" s="58"/>
      <c r="C240" s="55"/>
      <c r="D240" s="18"/>
    </row>
    <row r="241" spans="1:4" ht="15.75" thickBot="1" x14ac:dyDescent="0.3">
      <c r="A241" s="73"/>
      <c r="B241" s="1"/>
      <c r="C241" s="1"/>
      <c r="D241" s="1"/>
    </row>
    <row r="242" spans="1:4" ht="15.75" thickBot="1" x14ac:dyDescent="0.3">
      <c r="A242" s="92" t="s">
        <v>176</v>
      </c>
      <c r="B242" s="3" t="s">
        <v>177</v>
      </c>
      <c r="C242" s="4">
        <v>36845</v>
      </c>
      <c r="D242" s="8">
        <v>319300</v>
      </c>
    </row>
    <row r="243" spans="1:4" x14ac:dyDescent="0.25">
      <c r="A243" s="63"/>
      <c r="B243" s="45"/>
      <c r="C243" s="55"/>
      <c r="D243" s="32"/>
    </row>
    <row r="244" spans="1:4" x14ac:dyDescent="0.25">
      <c r="A244" s="73"/>
      <c r="B244" s="1"/>
      <c r="C244" s="1"/>
      <c r="D244" s="1"/>
    </row>
    <row r="245" spans="1:4" x14ac:dyDescent="0.25">
      <c r="A245" s="85" t="s">
        <v>178</v>
      </c>
      <c r="B245" s="40" t="s">
        <v>179</v>
      </c>
      <c r="C245" s="4">
        <v>37125</v>
      </c>
      <c r="D245" s="5">
        <v>25000</v>
      </c>
    </row>
    <row r="246" spans="1:4" ht="15.75" thickBot="1" x14ac:dyDescent="0.3">
      <c r="A246" s="89"/>
      <c r="B246" s="40" t="s">
        <v>180</v>
      </c>
      <c r="C246" s="4">
        <v>37125</v>
      </c>
      <c r="D246" s="11">
        <v>10000</v>
      </c>
    </row>
    <row r="247" spans="1:4" ht="15.75" thickBot="1" x14ac:dyDescent="0.3">
      <c r="A247" s="2"/>
      <c r="B247" s="1"/>
      <c r="C247" s="1"/>
      <c r="D247" s="25">
        <f>SUM(D245:D246)</f>
        <v>35000</v>
      </c>
    </row>
    <row r="248" spans="1:4" x14ac:dyDescent="0.25">
      <c r="A248" s="2"/>
      <c r="B248" s="1"/>
      <c r="C248" s="1"/>
      <c r="D248" s="32"/>
    </row>
    <row r="249" spans="1:4" x14ac:dyDescent="0.25">
      <c r="A249" s="2"/>
      <c r="B249" s="1"/>
      <c r="C249" s="1"/>
      <c r="D249" s="1"/>
    </row>
    <row r="250" spans="1:4" x14ac:dyDescent="0.25">
      <c r="A250" s="87"/>
      <c r="B250" s="40" t="s">
        <v>182</v>
      </c>
      <c r="C250" s="4">
        <v>37355</v>
      </c>
      <c r="D250" s="5">
        <v>40561.089999999997</v>
      </c>
    </row>
    <row r="251" spans="1:4" x14ac:dyDescent="0.25">
      <c r="A251" s="96" t="s">
        <v>181</v>
      </c>
      <c r="B251" s="40" t="s">
        <v>183</v>
      </c>
      <c r="C251" s="4">
        <v>37371</v>
      </c>
      <c r="D251" s="5">
        <v>9497.7000000000007</v>
      </c>
    </row>
    <row r="252" spans="1:4" x14ac:dyDescent="0.25">
      <c r="A252" s="89"/>
      <c r="B252" s="40" t="s">
        <v>184</v>
      </c>
      <c r="C252" s="4">
        <v>37697</v>
      </c>
      <c r="D252" s="5">
        <v>116864.52</v>
      </c>
    </row>
    <row r="253" spans="1:4" ht="15.75" thickBot="1" x14ac:dyDescent="0.3">
      <c r="A253" s="2"/>
      <c r="B253" s="1"/>
      <c r="C253" s="1"/>
      <c r="D253" s="6">
        <f>SUM(D250:D252)</f>
        <v>166923.31</v>
      </c>
    </row>
    <row r="254" spans="1:4" x14ac:dyDescent="0.25">
      <c r="A254" s="2"/>
      <c r="B254" s="1"/>
      <c r="C254" s="1"/>
      <c r="D254" s="18"/>
    </row>
    <row r="255" spans="1:4" x14ac:dyDescent="0.25">
      <c r="A255" s="73"/>
      <c r="B255" s="1"/>
      <c r="C255" s="1"/>
      <c r="D255" s="1"/>
    </row>
    <row r="256" spans="1:4" x14ac:dyDescent="0.25">
      <c r="A256" s="87"/>
      <c r="B256" s="40" t="s">
        <v>186</v>
      </c>
      <c r="C256" s="4">
        <v>36990</v>
      </c>
      <c r="D256" s="5">
        <v>51706.13</v>
      </c>
    </row>
    <row r="257" spans="1:4" x14ac:dyDescent="0.25">
      <c r="A257" s="91" t="s">
        <v>185</v>
      </c>
      <c r="B257" s="40" t="s">
        <v>187</v>
      </c>
      <c r="C257" s="4">
        <v>37536</v>
      </c>
      <c r="D257" s="5">
        <v>295458.08</v>
      </c>
    </row>
    <row r="258" spans="1:4" x14ac:dyDescent="0.25">
      <c r="A258" s="103"/>
      <c r="B258" s="40"/>
      <c r="C258" s="3"/>
      <c r="D258" s="27">
        <f>SUM(D256:D257)</f>
        <v>347164.21</v>
      </c>
    </row>
    <row r="259" spans="1:4" x14ac:dyDescent="0.25">
      <c r="A259" s="2"/>
      <c r="B259" s="45"/>
      <c r="C259" s="45"/>
      <c r="D259" s="18"/>
    </row>
    <row r="260" spans="1:4" ht="15.75" thickBot="1" x14ac:dyDescent="0.3">
      <c r="A260" s="73"/>
      <c r="B260" s="1"/>
      <c r="C260" s="1"/>
      <c r="D260" s="18"/>
    </row>
    <row r="261" spans="1:4" ht="15.75" thickBot="1" x14ac:dyDescent="0.3">
      <c r="A261" s="92" t="s">
        <v>188</v>
      </c>
      <c r="B261" s="3" t="s">
        <v>189</v>
      </c>
      <c r="C261" s="4">
        <v>37245</v>
      </c>
      <c r="D261" s="8">
        <v>23408</v>
      </c>
    </row>
    <row r="262" spans="1:4" x14ac:dyDescent="0.25">
      <c r="A262" s="2"/>
      <c r="B262" s="1"/>
      <c r="C262" s="1"/>
      <c r="D262" s="1"/>
    </row>
    <row r="263" spans="1:4" ht="15.75" thickBot="1" x14ac:dyDescent="0.3">
      <c r="A263" s="73"/>
      <c r="B263" s="1"/>
      <c r="C263" s="1"/>
      <c r="D263" s="1"/>
    </row>
    <row r="264" spans="1:4" ht="15.75" thickBot="1" x14ac:dyDescent="0.3">
      <c r="A264" s="92" t="s">
        <v>190</v>
      </c>
      <c r="B264" s="40" t="s">
        <v>191</v>
      </c>
      <c r="C264" s="4">
        <v>37198</v>
      </c>
      <c r="D264" s="8">
        <v>182181.71</v>
      </c>
    </row>
    <row r="265" spans="1:4" x14ac:dyDescent="0.25">
      <c r="A265" s="2"/>
      <c r="B265" s="1"/>
      <c r="C265" s="1"/>
      <c r="D265" s="1"/>
    </row>
    <row r="266" spans="1:4" ht="15.75" thickBot="1" x14ac:dyDescent="0.3">
      <c r="A266" s="73" t="s">
        <v>192</v>
      </c>
      <c r="B266" s="1"/>
      <c r="C266" s="1"/>
      <c r="D266" s="1"/>
    </row>
    <row r="267" spans="1:4" ht="15.75" thickBot="1" x14ac:dyDescent="0.3">
      <c r="A267" s="67"/>
      <c r="B267" s="3" t="s">
        <v>193</v>
      </c>
      <c r="C267" s="4">
        <v>36821</v>
      </c>
      <c r="D267" s="8">
        <v>105000</v>
      </c>
    </row>
    <row r="268" spans="1:4" x14ac:dyDescent="0.25">
      <c r="A268" s="2"/>
      <c r="B268" s="1"/>
      <c r="C268" s="1"/>
      <c r="D268" s="1"/>
    </row>
    <row r="269" spans="1:4" ht="15.75" thickBot="1" x14ac:dyDescent="0.3">
      <c r="B269" s="1"/>
      <c r="C269" s="1"/>
      <c r="D269" s="1"/>
    </row>
    <row r="270" spans="1:4" ht="15.75" thickBot="1" x14ac:dyDescent="0.3">
      <c r="A270" s="92" t="s">
        <v>194</v>
      </c>
      <c r="B270" s="3" t="s">
        <v>195</v>
      </c>
      <c r="C270" s="4">
        <v>37483</v>
      </c>
      <c r="D270" s="8">
        <v>425000</v>
      </c>
    </row>
    <row r="271" spans="1:4" x14ac:dyDescent="0.25">
      <c r="A271" s="2"/>
      <c r="B271" s="45"/>
      <c r="C271" s="55"/>
      <c r="D271" s="32"/>
    </row>
    <row r="272" spans="1:4" x14ac:dyDescent="0.25">
      <c r="B272" s="1"/>
      <c r="C272" s="1"/>
      <c r="D272" s="1"/>
    </row>
    <row r="273" spans="1:4" x14ac:dyDescent="0.25">
      <c r="A273" s="87"/>
      <c r="B273" s="40" t="s">
        <v>197</v>
      </c>
      <c r="C273" s="4">
        <v>37175</v>
      </c>
      <c r="D273" s="5">
        <v>1707000</v>
      </c>
    </row>
    <row r="274" spans="1:4" x14ac:dyDescent="0.25">
      <c r="A274" s="88"/>
      <c r="B274" s="40" t="s">
        <v>198</v>
      </c>
      <c r="C274" s="4">
        <v>37175</v>
      </c>
      <c r="D274" s="5">
        <v>1287000</v>
      </c>
    </row>
    <row r="275" spans="1:4" x14ac:dyDescent="0.25">
      <c r="A275" s="91" t="s">
        <v>196</v>
      </c>
      <c r="B275" s="40" t="s">
        <v>199</v>
      </c>
      <c r="C275" s="4">
        <v>37223</v>
      </c>
      <c r="D275" s="5">
        <v>264500</v>
      </c>
    </row>
    <row r="276" spans="1:4" x14ac:dyDescent="0.25">
      <c r="A276" s="88"/>
      <c r="B276" s="40" t="s">
        <v>200</v>
      </c>
      <c r="C276" s="4">
        <v>37334</v>
      </c>
      <c r="D276" s="5">
        <v>1322500</v>
      </c>
    </row>
    <row r="277" spans="1:4" x14ac:dyDescent="0.25">
      <c r="A277" s="88"/>
      <c r="B277" s="40" t="s">
        <v>201</v>
      </c>
      <c r="C277" s="4">
        <v>37342</v>
      </c>
      <c r="D277" s="5">
        <v>552000</v>
      </c>
    </row>
    <row r="278" spans="1:4" ht="15.75" thickBot="1" x14ac:dyDescent="0.3">
      <c r="A278" s="89"/>
      <c r="B278" s="40" t="s">
        <v>202</v>
      </c>
      <c r="C278" s="4">
        <v>37365</v>
      </c>
      <c r="D278" s="11">
        <v>506000</v>
      </c>
    </row>
    <row r="279" spans="1:4" ht="15.75" thickBot="1" x14ac:dyDescent="0.3">
      <c r="A279" s="28"/>
      <c r="B279" s="28"/>
      <c r="C279" s="28"/>
      <c r="D279" s="25">
        <f>SUM(D273:D278)</f>
        <v>5639000</v>
      </c>
    </row>
    <row r="280" spans="1:4" x14ac:dyDescent="0.25">
      <c r="A280" s="28"/>
      <c r="B280" s="28"/>
      <c r="C280" s="28"/>
      <c r="D280" s="32"/>
    </row>
    <row r="281" spans="1:4" x14ac:dyDescent="0.25">
      <c r="B281" s="1"/>
      <c r="C281" s="1"/>
      <c r="D281" s="1"/>
    </row>
    <row r="282" spans="1:4" x14ac:dyDescent="0.25">
      <c r="A282" s="83"/>
      <c r="B282" s="40" t="s">
        <v>204</v>
      </c>
      <c r="C282" s="4">
        <v>37869</v>
      </c>
      <c r="D282" s="5">
        <v>25200</v>
      </c>
    </row>
    <row r="283" spans="1:4" x14ac:dyDescent="0.25">
      <c r="A283" s="91" t="s">
        <v>203</v>
      </c>
      <c r="B283" s="40" t="s">
        <v>205</v>
      </c>
      <c r="C283" s="4">
        <v>37966</v>
      </c>
      <c r="D283" s="5">
        <v>8400</v>
      </c>
    </row>
    <row r="284" spans="1:4" x14ac:dyDescent="0.25">
      <c r="A284" s="97"/>
      <c r="B284" s="40" t="s">
        <v>206</v>
      </c>
      <c r="C284" s="4">
        <v>37922</v>
      </c>
      <c r="D284" s="5">
        <v>8400</v>
      </c>
    </row>
    <row r="285" spans="1:4" ht="15.75" thickBot="1" x14ac:dyDescent="0.3">
      <c r="A285" s="84"/>
      <c r="B285" s="40" t="s">
        <v>207</v>
      </c>
      <c r="C285" s="4">
        <v>37937</v>
      </c>
      <c r="D285" s="11">
        <v>7280</v>
      </c>
    </row>
    <row r="286" spans="1:4" ht="15.75" thickBot="1" x14ac:dyDescent="0.3">
      <c r="A286" s="2"/>
      <c r="B286" s="1"/>
      <c r="C286" s="1"/>
      <c r="D286" s="46">
        <f>SUM(D282:D285)</f>
        <v>49280</v>
      </c>
    </row>
    <row r="287" spans="1:4" x14ac:dyDescent="0.25">
      <c r="A287" s="2"/>
      <c r="B287" s="1"/>
      <c r="C287" s="1"/>
      <c r="D287" s="1"/>
    </row>
    <row r="288" spans="1:4" ht="15.75" thickBot="1" x14ac:dyDescent="0.3">
      <c r="B288" s="1"/>
      <c r="C288" s="1"/>
      <c r="D288" s="1"/>
    </row>
    <row r="289" spans="1:4" ht="15.75" thickBot="1" x14ac:dyDescent="0.3">
      <c r="A289" s="92" t="s">
        <v>208</v>
      </c>
      <c r="B289" s="3" t="s">
        <v>209</v>
      </c>
      <c r="C289" s="4">
        <v>37741</v>
      </c>
      <c r="D289" s="8">
        <v>14754.72</v>
      </c>
    </row>
    <row r="290" spans="1:4" x14ac:dyDescent="0.25">
      <c r="A290" s="2"/>
      <c r="B290" s="1"/>
      <c r="C290" s="1"/>
      <c r="D290" s="1"/>
    </row>
    <row r="291" spans="1:4" x14ac:dyDescent="0.25">
      <c r="B291" s="1"/>
      <c r="C291" s="1"/>
      <c r="D291" s="1"/>
    </row>
    <row r="292" spans="1:4" x14ac:dyDescent="0.25">
      <c r="A292" s="87"/>
      <c r="B292" s="40" t="s">
        <v>211</v>
      </c>
      <c r="C292" s="4">
        <v>37386</v>
      </c>
      <c r="D292" s="5">
        <v>884800</v>
      </c>
    </row>
    <row r="293" spans="1:4" x14ac:dyDescent="0.25">
      <c r="A293" s="91" t="s">
        <v>210</v>
      </c>
      <c r="B293" s="40" t="s">
        <v>212</v>
      </c>
      <c r="C293" s="4">
        <v>37131</v>
      </c>
      <c r="D293" s="5">
        <v>42400</v>
      </c>
    </row>
    <row r="294" spans="1:4" x14ac:dyDescent="0.25">
      <c r="A294" s="89"/>
      <c r="B294" s="40" t="s">
        <v>213</v>
      </c>
      <c r="C294" s="4">
        <v>37131</v>
      </c>
      <c r="D294" s="5">
        <v>292400</v>
      </c>
    </row>
    <row r="295" spans="1:4" ht="15.75" thickBot="1" x14ac:dyDescent="0.3">
      <c r="A295" s="2"/>
      <c r="B295" s="1"/>
      <c r="C295" s="1"/>
      <c r="D295" s="6">
        <f>SUM(D292:D294)</f>
        <v>1219600</v>
      </c>
    </row>
    <row r="296" spans="1:4" x14ac:dyDescent="0.25">
      <c r="B296" s="1"/>
      <c r="C296" s="1"/>
      <c r="D296" s="1"/>
    </row>
    <row r="297" spans="1:4" x14ac:dyDescent="0.25">
      <c r="A297" s="83"/>
      <c r="B297" s="40" t="s">
        <v>215</v>
      </c>
      <c r="C297" s="4">
        <v>37391</v>
      </c>
      <c r="D297" s="5">
        <v>2334.8000000000002</v>
      </c>
    </row>
    <row r="298" spans="1:4" x14ac:dyDescent="0.25">
      <c r="A298" s="97"/>
      <c r="B298" s="40" t="s">
        <v>216</v>
      </c>
      <c r="C298" s="4">
        <v>37483</v>
      </c>
      <c r="D298" s="5">
        <v>2340.8000000000002</v>
      </c>
    </row>
    <row r="299" spans="1:4" x14ac:dyDescent="0.25">
      <c r="A299" s="91" t="s">
        <v>214</v>
      </c>
      <c r="B299" s="40" t="s">
        <v>217</v>
      </c>
      <c r="C299" s="4">
        <v>37483</v>
      </c>
      <c r="D299" s="5">
        <v>4088</v>
      </c>
    </row>
    <row r="300" spans="1:4" x14ac:dyDescent="0.25">
      <c r="A300" s="97"/>
      <c r="B300" s="40" t="s">
        <v>218</v>
      </c>
      <c r="C300" s="4">
        <v>37483</v>
      </c>
      <c r="D300" s="5">
        <v>3204.32</v>
      </c>
    </row>
    <row r="301" spans="1:4" x14ac:dyDescent="0.25">
      <c r="A301" s="97"/>
      <c r="B301" s="40" t="s">
        <v>219</v>
      </c>
      <c r="C301" s="4">
        <v>37483</v>
      </c>
      <c r="D301" s="5">
        <v>604.79999999999995</v>
      </c>
    </row>
    <row r="302" spans="1:4" ht="15.75" thickBot="1" x14ac:dyDescent="0.3">
      <c r="A302" s="84"/>
      <c r="B302" s="40" t="s">
        <v>220</v>
      </c>
      <c r="C302" s="4">
        <v>37483</v>
      </c>
      <c r="D302" s="11">
        <v>2418.08</v>
      </c>
    </row>
    <row r="303" spans="1:4" ht="15.75" thickBot="1" x14ac:dyDescent="0.3">
      <c r="A303" s="2"/>
      <c r="B303" s="1"/>
      <c r="C303" s="1"/>
      <c r="D303" s="25">
        <f>SUM(D297:D302)</f>
        <v>14990.8</v>
      </c>
    </row>
    <row r="304" spans="1:4" x14ac:dyDescent="0.25">
      <c r="A304" s="2"/>
      <c r="B304" s="1"/>
      <c r="C304" s="1"/>
      <c r="D304" s="1"/>
    </row>
    <row r="305" spans="1:4" x14ac:dyDescent="0.25">
      <c r="B305" s="1"/>
      <c r="C305" s="1"/>
      <c r="D305" s="1"/>
    </row>
    <row r="306" spans="1:4" x14ac:dyDescent="0.25">
      <c r="A306" s="87"/>
      <c r="B306" s="40" t="s">
        <v>222</v>
      </c>
      <c r="C306" s="4">
        <v>36857</v>
      </c>
      <c r="D306" s="5">
        <v>10968</v>
      </c>
    </row>
    <row r="307" spans="1:4" x14ac:dyDescent="0.25">
      <c r="A307" s="91" t="s">
        <v>221</v>
      </c>
      <c r="B307" s="40" t="s">
        <v>223</v>
      </c>
      <c r="C307" s="4">
        <v>36988</v>
      </c>
      <c r="D307" s="5">
        <v>23639</v>
      </c>
    </row>
    <row r="308" spans="1:4" ht="15.75" thickBot="1" x14ac:dyDescent="0.3">
      <c r="A308" s="89"/>
      <c r="B308" s="40" t="s">
        <v>224</v>
      </c>
      <c r="C308" s="4">
        <v>36991</v>
      </c>
      <c r="D308" s="11">
        <v>21800</v>
      </c>
    </row>
    <row r="309" spans="1:4" ht="15.75" thickBot="1" x14ac:dyDescent="0.3">
      <c r="A309" s="2"/>
      <c r="B309" s="1"/>
      <c r="C309" s="1"/>
      <c r="D309" s="46">
        <f>SUM(D306:D308)</f>
        <v>56407</v>
      </c>
    </row>
    <row r="310" spans="1:4" x14ac:dyDescent="0.25">
      <c r="A310" s="2"/>
      <c r="B310" s="1"/>
      <c r="C310" s="1"/>
      <c r="D310" s="18"/>
    </row>
    <row r="311" spans="1:4" x14ac:dyDescent="0.25">
      <c r="B311" s="1"/>
      <c r="C311" s="1"/>
      <c r="D311" s="1"/>
    </row>
    <row r="312" spans="1:4" x14ac:dyDescent="0.25">
      <c r="A312" s="83"/>
      <c r="B312" s="98" t="s">
        <v>226</v>
      </c>
      <c r="C312" s="4">
        <v>39034</v>
      </c>
      <c r="D312" s="5">
        <v>501085.2</v>
      </c>
    </row>
    <row r="313" spans="1:4" x14ac:dyDescent="0.25">
      <c r="A313" s="91" t="s">
        <v>225</v>
      </c>
      <c r="B313" s="40" t="s">
        <v>227</v>
      </c>
      <c r="C313" s="4">
        <v>38995</v>
      </c>
      <c r="D313" s="5">
        <v>160921</v>
      </c>
    </row>
    <row r="314" spans="1:4" ht="15.75" thickBot="1" x14ac:dyDescent="0.3">
      <c r="A314" s="84"/>
      <c r="B314" s="98" t="s">
        <v>228</v>
      </c>
      <c r="C314" s="4">
        <v>38960</v>
      </c>
      <c r="D314" s="11">
        <v>36953.879999999997</v>
      </c>
    </row>
    <row r="315" spans="1:4" ht="15.75" thickBot="1" x14ac:dyDescent="0.3">
      <c r="A315" s="2"/>
      <c r="B315" s="1"/>
      <c r="C315" s="1"/>
      <c r="D315" s="46">
        <f>SUM(D312:D314)</f>
        <v>698960.08</v>
      </c>
    </row>
    <row r="316" spans="1:4" x14ac:dyDescent="0.25">
      <c r="A316" s="2"/>
      <c r="B316" s="1"/>
      <c r="C316" s="1"/>
      <c r="D316" s="18"/>
    </row>
    <row r="317" spans="1:4" ht="15.75" thickBot="1" x14ac:dyDescent="0.3">
      <c r="B317" s="1"/>
      <c r="C317" s="1"/>
      <c r="D317" s="18"/>
    </row>
    <row r="318" spans="1:4" ht="15.75" thickBot="1" x14ac:dyDescent="0.3">
      <c r="A318" s="92" t="s">
        <v>229</v>
      </c>
      <c r="B318" s="26" t="s">
        <v>230</v>
      </c>
      <c r="C318" s="4">
        <v>37257</v>
      </c>
      <c r="D318" s="12">
        <v>319600</v>
      </c>
    </row>
    <row r="319" spans="1:4" x14ac:dyDescent="0.25">
      <c r="A319" s="64"/>
      <c r="B319" s="58"/>
      <c r="C319" s="55"/>
      <c r="D319" s="18"/>
    </row>
    <row r="320" spans="1:4" x14ac:dyDescent="0.25">
      <c r="B320" s="1"/>
      <c r="C320" s="1"/>
      <c r="D320" s="1"/>
    </row>
    <row r="321" spans="1:10" x14ac:dyDescent="0.25">
      <c r="A321" s="83"/>
      <c r="B321" s="40" t="s">
        <v>232</v>
      </c>
      <c r="C321" s="4">
        <v>36942</v>
      </c>
      <c r="D321" s="5">
        <v>4800</v>
      </c>
    </row>
    <row r="322" spans="1:10" x14ac:dyDescent="0.25">
      <c r="A322" s="105" t="s">
        <v>231</v>
      </c>
      <c r="B322" s="40" t="s">
        <v>233</v>
      </c>
      <c r="C322" s="4">
        <v>37812</v>
      </c>
      <c r="D322" s="5">
        <v>136400</v>
      </c>
    </row>
    <row r="323" spans="1:10" x14ac:dyDescent="0.25">
      <c r="A323" s="97"/>
      <c r="B323" s="40" t="s">
        <v>234</v>
      </c>
      <c r="C323" s="4">
        <v>36922</v>
      </c>
      <c r="D323" s="5">
        <v>23200</v>
      </c>
    </row>
    <row r="324" spans="1:10" ht="15.75" thickBot="1" x14ac:dyDescent="0.3">
      <c r="A324" s="84"/>
      <c r="B324" s="40" t="s">
        <v>235</v>
      </c>
      <c r="C324" s="4">
        <v>37252</v>
      </c>
      <c r="D324" s="11">
        <v>125988</v>
      </c>
    </row>
    <row r="325" spans="1:10" ht="15.75" thickBot="1" x14ac:dyDescent="0.3">
      <c r="A325" s="2"/>
      <c r="B325" s="1"/>
      <c r="C325" s="1"/>
      <c r="D325" s="46">
        <f>SUM(D321:D324)</f>
        <v>290388</v>
      </c>
    </row>
    <row r="326" spans="1:10" x14ac:dyDescent="0.25">
      <c r="A326" s="2"/>
      <c r="B326" s="1"/>
      <c r="C326" s="1"/>
      <c r="D326" s="1"/>
    </row>
    <row r="327" spans="1:10" x14ac:dyDescent="0.25">
      <c r="B327" s="1"/>
      <c r="C327" s="1"/>
      <c r="D327" s="1"/>
    </row>
    <row r="328" spans="1:10" x14ac:dyDescent="0.25">
      <c r="A328" s="83"/>
      <c r="B328" s="40" t="s">
        <v>237</v>
      </c>
      <c r="C328" s="4">
        <v>37503</v>
      </c>
      <c r="D328" s="5">
        <v>10948</v>
      </c>
    </row>
    <row r="329" spans="1:10" x14ac:dyDescent="0.25">
      <c r="A329" s="97"/>
      <c r="B329" s="40" t="s">
        <v>238</v>
      </c>
      <c r="C329" s="4">
        <v>37508</v>
      </c>
      <c r="D329" s="5">
        <v>11885</v>
      </c>
    </row>
    <row r="330" spans="1:10" x14ac:dyDescent="0.25">
      <c r="A330" s="91" t="s">
        <v>236</v>
      </c>
      <c r="B330" s="40" t="s">
        <v>239</v>
      </c>
      <c r="C330" s="4">
        <v>37553</v>
      </c>
      <c r="D330" s="5">
        <v>19006</v>
      </c>
    </row>
    <row r="331" spans="1:10" x14ac:dyDescent="0.25">
      <c r="A331" s="97"/>
      <c r="B331" s="40" t="s">
        <v>240</v>
      </c>
      <c r="C331" s="4">
        <v>37635</v>
      </c>
      <c r="D331" s="5">
        <v>14747</v>
      </c>
    </row>
    <row r="332" spans="1:10" ht="15.75" thickBot="1" x14ac:dyDescent="0.3">
      <c r="A332" s="84"/>
      <c r="B332" s="104" t="s">
        <v>241</v>
      </c>
      <c r="C332" s="4">
        <v>37602</v>
      </c>
      <c r="D332" s="53">
        <v>24120</v>
      </c>
      <c r="E332" s="1"/>
      <c r="F332" s="45"/>
      <c r="G332" s="45"/>
      <c r="H332" s="45"/>
      <c r="I332" s="45"/>
      <c r="J332" s="45"/>
    </row>
    <row r="333" spans="1:10" ht="15.75" thickBot="1" x14ac:dyDescent="0.3">
      <c r="A333" s="2"/>
      <c r="B333" s="29"/>
      <c r="C333" s="30"/>
      <c r="D333" s="54">
        <f>+D332+D331+D330+D329+D328</f>
        <v>80706</v>
      </c>
      <c r="E333" s="2"/>
      <c r="F333" s="45"/>
      <c r="G333" s="55"/>
      <c r="H333" s="32"/>
      <c r="I333" s="45"/>
      <c r="J333" s="45"/>
    </row>
    <row r="334" spans="1:10" x14ac:dyDescent="0.25">
      <c r="A334" s="2"/>
      <c r="B334" s="29"/>
      <c r="C334" s="30"/>
      <c r="D334" s="69"/>
      <c r="E334" s="2"/>
      <c r="F334" s="45"/>
      <c r="G334" s="55"/>
      <c r="H334" s="32"/>
      <c r="I334" s="45"/>
      <c r="J334" s="45"/>
    </row>
    <row r="335" spans="1:10" x14ac:dyDescent="0.25">
      <c r="B335" s="1"/>
      <c r="C335" s="1"/>
      <c r="D335" s="1"/>
      <c r="E335" s="1"/>
      <c r="F335" s="45"/>
      <c r="G335" s="45"/>
      <c r="H335" s="45"/>
      <c r="I335" s="45"/>
      <c r="J335" s="45"/>
    </row>
    <row r="336" spans="1:10" x14ac:dyDescent="0.25">
      <c r="A336" s="85" t="s">
        <v>242</v>
      </c>
      <c r="B336" s="40" t="s">
        <v>243</v>
      </c>
      <c r="C336" s="4">
        <v>37195</v>
      </c>
      <c r="D336" s="5">
        <v>17052</v>
      </c>
      <c r="E336" s="1"/>
      <c r="F336" s="45"/>
      <c r="G336" s="45"/>
      <c r="H336" s="45"/>
      <c r="I336" s="45"/>
      <c r="J336" s="45"/>
    </row>
    <row r="337" spans="1:10" ht="15.75" thickBot="1" x14ac:dyDescent="0.3">
      <c r="A337" s="89"/>
      <c r="B337" s="40" t="s">
        <v>244</v>
      </c>
      <c r="C337" s="4">
        <v>37504</v>
      </c>
      <c r="D337" s="11">
        <v>16800</v>
      </c>
      <c r="E337" s="1"/>
      <c r="F337" s="1"/>
      <c r="G337" s="1"/>
      <c r="H337" s="1"/>
      <c r="I337" s="1"/>
      <c r="J337" s="1"/>
    </row>
    <row r="338" spans="1:10" ht="15.75" thickBot="1" x14ac:dyDescent="0.3">
      <c r="A338" s="2"/>
      <c r="B338" s="1"/>
      <c r="C338" s="1"/>
      <c r="D338" s="25">
        <f>SUM(D336:D337)</f>
        <v>33852</v>
      </c>
    </row>
    <row r="339" spans="1:10" x14ac:dyDescent="0.25">
      <c r="A339" s="2"/>
      <c r="B339" s="1"/>
      <c r="C339" s="1"/>
      <c r="D339" s="32"/>
    </row>
    <row r="340" spans="1:10" ht="15.75" thickBot="1" x14ac:dyDescent="0.3">
      <c r="B340" s="1"/>
      <c r="C340" s="1"/>
      <c r="D340" s="1"/>
    </row>
    <row r="341" spans="1:10" ht="15.75" thickBot="1" x14ac:dyDescent="0.3">
      <c r="A341" s="92" t="s">
        <v>245</v>
      </c>
      <c r="B341" s="4" t="s">
        <v>246</v>
      </c>
      <c r="C341" s="4">
        <v>36859</v>
      </c>
      <c r="D341" s="8">
        <v>380000</v>
      </c>
    </row>
    <row r="342" spans="1:10" x14ac:dyDescent="0.25">
      <c r="A342" s="2"/>
      <c r="B342" s="1"/>
      <c r="C342" s="1"/>
      <c r="D342" s="1"/>
    </row>
    <row r="343" spans="1:10" ht="15.75" thickBot="1" x14ac:dyDescent="0.3">
      <c r="B343" s="1"/>
      <c r="C343" s="1"/>
      <c r="D343" s="1"/>
    </row>
    <row r="344" spans="1:10" ht="15.75" thickBot="1" x14ac:dyDescent="0.3">
      <c r="A344" s="92" t="s">
        <v>247</v>
      </c>
      <c r="B344" s="3" t="s">
        <v>248</v>
      </c>
      <c r="C344" s="4">
        <v>37489</v>
      </c>
      <c r="D344" s="8">
        <v>7032</v>
      </c>
    </row>
    <row r="345" spans="1:10" x14ac:dyDescent="0.25">
      <c r="A345" s="2"/>
      <c r="B345" s="1"/>
      <c r="C345" s="1"/>
      <c r="D345" s="1"/>
    </row>
    <row r="346" spans="1:10" ht="15.75" thickBot="1" x14ac:dyDescent="0.3">
      <c r="B346" s="1"/>
      <c r="C346" s="1"/>
      <c r="D346" s="1"/>
    </row>
    <row r="347" spans="1:10" ht="15.75" thickBot="1" x14ac:dyDescent="0.3">
      <c r="A347" s="92" t="s">
        <v>249</v>
      </c>
      <c r="B347" s="3" t="s">
        <v>250</v>
      </c>
      <c r="C347" s="4">
        <v>37060</v>
      </c>
      <c r="D347" s="8">
        <v>3437.76</v>
      </c>
    </row>
    <row r="348" spans="1:10" x14ac:dyDescent="0.25">
      <c r="A348" s="2"/>
      <c r="B348" s="1"/>
      <c r="C348" s="1"/>
      <c r="D348" s="1"/>
    </row>
    <row r="349" spans="1:10" x14ac:dyDescent="0.25">
      <c r="A349" s="2"/>
      <c r="B349" s="1"/>
      <c r="C349" s="1"/>
      <c r="D349" s="1"/>
    </row>
    <row r="350" spans="1:10" x14ac:dyDescent="0.25">
      <c r="B350" s="1"/>
      <c r="C350" s="1"/>
      <c r="D350" s="1"/>
    </row>
    <row r="351" spans="1:10" x14ac:dyDescent="0.25">
      <c r="A351" s="83"/>
      <c r="B351" s="40" t="s">
        <v>252</v>
      </c>
      <c r="C351" s="4">
        <v>37014</v>
      </c>
      <c r="D351" s="5">
        <v>7500</v>
      </c>
    </row>
    <row r="352" spans="1:10" x14ac:dyDescent="0.25">
      <c r="A352" s="97"/>
      <c r="B352" s="40" t="s">
        <v>253</v>
      </c>
      <c r="C352" s="4">
        <v>37014</v>
      </c>
      <c r="D352" s="5">
        <v>97500</v>
      </c>
    </row>
    <row r="353" spans="1:4" x14ac:dyDescent="0.25">
      <c r="A353" s="91" t="s">
        <v>251</v>
      </c>
      <c r="B353" s="40" t="s">
        <v>254</v>
      </c>
      <c r="C353" s="4">
        <v>37014</v>
      </c>
      <c r="D353" s="5">
        <v>1440000</v>
      </c>
    </row>
    <row r="354" spans="1:4" x14ac:dyDescent="0.25">
      <c r="A354" s="97"/>
      <c r="B354" s="40" t="s">
        <v>255</v>
      </c>
      <c r="C354" s="4">
        <v>37014</v>
      </c>
      <c r="D354" s="5">
        <v>160000</v>
      </c>
    </row>
    <row r="355" spans="1:4" x14ac:dyDescent="0.25">
      <c r="A355" s="84"/>
      <c r="B355" s="40" t="s">
        <v>256</v>
      </c>
      <c r="C355" s="4">
        <v>37028</v>
      </c>
      <c r="D355" s="5">
        <v>115000</v>
      </c>
    </row>
    <row r="356" spans="1:4" ht="15.75" thickBot="1" x14ac:dyDescent="0.3">
      <c r="A356" s="2"/>
      <c r="B356" s="1"/>
      <c r="C356" s="1"/>
      <c r="D356" s="6">
        <f>SUM(D351:D355)</f>
        <v>1820000</v>
      </c>
    </row>
    <row r="357" spans="1:4" ht="15.75" thickBot="1" x14ac:dyDescent="0.3">
      <c r="B357" s="1"/>
      <c r="C357" s="1"/>
      <c r="D357" s="1"/>
    </row>
    <row r="358" spans="1:4" ht="15.75" thickBot="1" x14ac:dyDescent="0.3">
      <c r="A358" s="39" t="s">
        <v>257</v>
      </c>
      <c r="B358" s="3" t="s">
        <v>405</v>
      </c>
      <c r="C358" s="4">
        <v>40463</v>
      </c>
      <c r="D358" s="8">
        <v>1220597.49</v>
      </c>
    </row>
    <row r="359" spans="1:4" x14ac:dyDescent="0.25">
      <c r="A359" s="2"/>
      <c r="B359" s="1"/>
      <c r="C359" s="1"/>
      <c r="D359" s="1"/>
    </row>
    <row r="360" spans="1:4" ht="15.75" thickBot="1" x14ac:dyDescent="0.3">
      <c r="B360" s="1"/>
      <c r="C360" s="1"/>
      <c r="D360" s="1"/>
    </row>
    <row r="361" spans="1:4" ht="15.75" thickBot="1" x14ac:dyDescent="0.3">
      <c r="A361" s="39" t="s">
        <v>258</v>
      </c>
      <c r="B361" s="3" t="s">
        <v>259</v>
      </c>
      <c r="C361" s="4">
        <v>37517</v>
      </c>
      <c r="D361" s="8">
        <v>64323.69</v>
      </c>
    </row>
    <row r="362" spans="1:4" x14ac:dyDescent="0.25">
      <c r="A362" s="2"/>
      <c r="B362" s="45"/>
      <c r="C362" s="55"/>
      <c r="D362" s="32"/>
    </row>
    <row r="363" spans="1:4" ht="15.75" thickBot="1" x14ac:dyDescent="0.3">
      <c r="B363" s="1"/>
      <c r="C363" s="1"/>
      <c r="D363" s="1"/>
    </row>
    <row r="364" spans="1:4" ht="15.75" thickBot="1" x14ac:dyDescent="0.3">
      <c r="A364" s="92" t="s">
        <v>260</v>
      </c>
      <c r="B364" s="3" t="s">
        <v>261</v>
      </c>
      <c r="C364" s="4">
        <v>37816</v>
      </c>
      <c r="D364" s="8">
        <v>20889.2</v>
      </c>
    </row>
    <row r="365" spans="1:4" x14ac:dyDescent="0.25">
      <c r="A365" s="2"/>
      <c r="B365" s="1"/>
      <c r="C365" s="1"/>
      <c r="D365" s="1"/>
    </row>
    <row r="366" spans="1:4" ht="15.75" thickBot="1" x14ac:dyDescent="0.3">
      <c r="B366" s="1"/>
      <c r="C366" s="1"/>
      <c r="D366" s="1"/>
    </row>
    <row r="367" spans="1:4" ht="15.75" thickBot="1" x14ac:dyDescent="0.3">
      <c r="A367" s="92" t="s">
        <v>262</v>
      </c>
      <c r="B367" s="3" t="s">
        <v>263</v>
      </c>
      <c r="C367" s="4">
        <v>37624</v>
      </c>
      <c r="D367" s="8">
        <v>9918</v>
      </c>
    </row>
    <row r="368" spans="1:4" x14ac:dyDescent="0.25">
      <c r="A368" s="64"/>
      <c r="B368" s="45"/>
      <c r="C368" s="55"/>
      <c r="D368" s="32"/>
    </row>
    <row r="369" spans="1:4" x14ac:dyDescent="0.25">
      <c r="B369" s="1"/>
      <c r="C369" s="1"/>
      <c r="D369" s="1"/>
    </row>
    <row r="370" spans="1:4" x14ac:dyDescent="0.25">
      <c r="A370" s="83"/>
      <c r="B370" s="40" t="s">
        <v>393</v>
      </c>
      <c r="C370" s="4">
        <v>37515</v>
      </c>
      <c r="D370" s="5">
        <v>22824</v>
      </c>
    </row>
    <row r="371" spans="1:4" x14ac:dyDescent="0.25">
      <c r="A371" s="97"/>
      <c r="B371" s="40" t="s">
        <v>394</v>
      </c>
      <c r="C371" s="4">
        <v>37826</v>
      </c>
      <c r="D371" s="5">
        <v>18000</v>
      </c>
    </row>
    <row r="372" spans="1:4" x14ac:dyDescent="0.25">
      <c r="A372" s="97"/>
      <c r="B372" s="40" t="s">
        <v>395</v>
      </c>
      <c r="C372" s="4">
        <v>37825</v>
      </c>
      <c r="D372" s="5">
        <v>18200</v>
      </c>
    </row>
    <row r="373" spans="1:4" x14ac:dyDescent="0.25">
      <c r="A373" s="96" t="s">
        <v>392</v>
      </c>
      <c r="B373" s="40" t="s">
        <v>396</v>
      </c>
      <c r="C373" s="4">
        <v>37825</v>
      </c>
      <c r="D373" s="5">
        <v>16800</v>
      </c>
    </row>
    <row r="374" spans="1:4" x14ac:dyDescent="0.25">
      <c r="A374" s="97"/>
      <c r="B374" s="40" t="s">
        <v>397</v>
      </c>
      <c r="C374" s="4">
        <v>37826</v>
      </c>
      <c r="D374" s="5">
        <v>14346</v>
      </c>
    </row>
    <row r="375" spans="1:4" x14ac:dyDescent="0.25">
      <c r="A375" s="97"/>
      <c r="B375" s="40" t="s">
        <v>398</v>
      </c>
      <c r="C375" s="4">
        <v>37826</v>
      </c>
      <c r="D375" s="5">
        <v>14400</v>
      </c>
    </row>
    <row r="376" spans="1:4" ht="15.75" thickBot="1" x14ac:dyDescent="0.3">
      <c r="A376" s="84"/>
      <c r="B376" s="40" t="s">
        <v>399</v>
      </c>
      <c r="C376" s="4">
        <v>37825</v>
      </c>
      <c r="D376" s="11">
        <v>16300</v>
      </c>
    </row>
    <row r="377" spans="1:4" ht="15.75" thickBot="1" x14ac:dyDescent="0.3">
      <c r="A377" s="2"/>
      <c r="B377" s="45"/>
      <c r="C377" s="30"/>
      <c r="D377" s="25">
        <f>SUM(D370:D376)</f>
        <v>120870</v>
      </c>
    </row>
    <row r="378" spans="1:4" x14ac:dyDescent="0.25">
      <c r="A378" s="2"/>
      <c r="B378" s="45"/>
      <c r="C378" s="30"/>
      <c r="D378" s="32"/>
    </row>
    <row r="379" spans="1:4" x14ac:dyDescent="0.25">
      <c r="B379" s="1"/>
      <c r="C379" s="1"/>
      <c r="D379" s="1"/>
    </row>
    <row r="380" spans="1:4" x14ac:dyDescent="0.25">
      <c r="A380" s="85" t="s">
        <v>264</v>
      </c>
      <c r="B380" s="40" t="s">
        <v>404</v>
      </c>
      <c r="C380" s="4">
        <v>37641</v>
      </c>
      <c r="D380" s="5">
        <v>17486734.309999999</v>
      </c>
    </row>
    <row r="381" spans="1:4" x14ac:dyDescent="0.25">
      <c r="A381" s="84"/>
      <c r="B381" s="40" t="s">
        <v>406</v>
      </c>
      <c r="C381" s="4">
        <v>37932</v>
      </c>
      <c r="D381" s="5">
        <v>12544268.039999999</v>
      </c>
    </row>
    <row r="382" spans="1:4" ht="15.75" thickBot="1" x14ac:dyDescent="0.3">
      <c r="A382" s="73"/>
      <c r="B382" s="1"/>
      <c r="C382" s="1"/>
      <c r="D382" s="6">
        <f>SUM(D380:D381)</f>
        <v>30031002.349999998</v>
      </c>
    </row>
    <row r="383" spans="1:4" x14ac:dyDescent="0.25">
      <c r="A383" s="73"/>
      <c r="B383" s="1"/>
      <c r="C383" s="1"/>
      <c r="D383" s="1"/>
    </row>
    <row r="384" spans="1:4" ht="15.75" thickBot="1" x14ac:dyDescent="0.3">
      <c r="B384" s="1"/>
      <c r="C384" s="1"/>
      <c r="D384" s="1"/>
    </row>
    <row r="385" spans="1:4" ht="15.75" thickBot="1" x14ac:dyDescent="0.3">
      <c r="A385" s="92" t="s">
        <v>265</v>
      </c>
      <c r="B385" s="3" t="s">
        <v>266</v>
      </c>
      <c r="C385" s="4">
        <v>37201</v>
      </c>
      <c r="D385" s="8">
        <v>1353817.17</v>
      </c>
    </row>
    <row r="386" spans="1:4" x14ac:dyDescent="0.25">
      <c r="A386" s="73"/>
      <c r="B386" s="1"/>
      <c r="C386" s="1"/>
      <c r="D386" s="1"/>
    </row>
    <row r="387" spans="1:4" x14ac:dyDescent="0.25">
      <c r="A387" s="106"/>
      <c r="B387" s="40" t="s">
        <v>268</v>
      </c>
      <c r="C387" s="4">
        <v>37466</v>
      </c>
      <c r="D387" s="5">
        <v>4120</v>
      </c>
    </row>
    <row r="388" spans="1:4" x14ac:dyDescent="0.25">
      <c r="A388" s="88"/>
      <c r="B388" s="40" t="s">
        <v>269</v>
      </c>
      <c r="C388" s="4">
        <v>37473</v>
      </c>
      <c r="D388" s="5">
        <v>8040</v>
      </c>
    </row>
    <row r="389" spans="1:4" x14ac:dyDescent="0.25">
      <c r="A389" s="88"/>
      <c r="B389" s="40" t="s">
        <v>270</v>
      </c>
      <c r="C389" s="4">
        <v>37488</v>
      </c>
      <c r="D389" s="5">
        <v>8040</v>
      </c>
    </row>
    <row r="390" spans="1:4" x14ac:dyDescent="0.25">
      <c r="A390" s="88"/>
      <c r="B390" s="40" t="s">
        <v>271</v>
      </c>
      <c r="C390" s="4">
        <v>37502</v>
      </c>
      <c r="D390" s="5">
        <v>4120</v>
      </c>
    </row>
    <row r="391" spans="1:4" x14ac:dyDescent="0.25">
      <c r="A391" s="88"/>
      <c r="B391" s="40" t="s">
        <v>272</v>
      </c>
      <c r="C391" s="4">
        <v>37520</v>
      </c>
      <c r="D391" s="5">
        <v>16080</v>
      </c>
    </row>
    <row r="392" spans="1:4" x14ac:dyDescent="0.25">
      <c r="A392" s="88"/>
      <c r="B392" s="40" t="s">
        <v>118</v>
      </c>
      <c r="C392" s="4">
        <v>37553</v>
      </c>
      <c r="D392" s="5">
        <v>8400</v>
      </c>
    </row>
    <row r="393" spans="1:4" x14ac:dyDescent="0.25">
      <c r="A393" s="88"/>
      <c r="B393" s="40" t="s">
        <v>273</v>
      </c>
      <c r="C393" s="4">
        <v>37566</v>
      </c>
      <c r="D393" s="5">
        <v>920</v>
      </c>
    </row>
    <row r="394" spans="1:4" x14ac:dyDescent="0.25">
      <c r="A394" s="88"/>
      <c r="B394" s="40" t="s">
        <v>274</v>
      </c>
      <c r="C394" s="4">
        <v>37572</v>
      </c>
      <c r="D394" s="5">
        <v>8400</v>
      </c>
    </row>
    <row r="395" spans="1:4" x14ac:dyDescent="0.25">
      <c r="A395" s="91" t="s">
        <v>267</v>
      </c>
      <c r="B395" s="40" t="s">
        <v>275</v>
      </c>
      <c r="C395" s="4">
        <v>37575</v>
      </c>
      <c r="D395" s="5">
        <v>8400</v>
      </c>
    </row>
    <row r="396" spans="1:4" x14ac:dyDescent="0.25">
      <c r="A396" s="88"/>
      <c r="B396" s="40" t="s">
        <v>276</v>
      </c>
      <c r="C396" s="4">
        <v>37587</v>
      </c>
      <c r="D396" s="5">
        <v>8400</v>
      </c>
    </row>
    <row r="397" spans="1:4" x14ac:dyDescent="0.25">
      <c r="A397" s="88"/>
      <c r="B397" s="40" t="s">
        <v>277</v>
      </c>
      <c r="C397" s="4">
        <v>37593</v>
      </c>
      <c r="D397" s="5">
        <v>8400</v>
      </c>
    </row>
    <row r="398" spans="1:4" x14ac:dyDescent="0.25">
      <c r="A398" s="88"/>
      <c r="B398" s="40" t="s">
        <v>278</v>
      </c>
      <c r="C398" s="4">
        <v>37599</v>
      </c>
      <c r="D398" s="5">
        <v>8400</v>
      </c>
    </row>
    <row r="399" spans="1:4" x14ac:dyDescent="0.25">
      <c r="A399" s="88"/>
      <c r="B399" s="40" t="s">
        <v>279</v>
      </c>
      <c r="C399" s="4">
        <v>37606</v>
      </c>
      <c r="D399" s="5">
        <v>8400</v>
      </c>
    </row>
    <row r="400" spans="1:4" x14ac:dyDescent="0.25">
      <c r="A400" s="88"/>
      <c r="B400" s="40" t="s">
        <v>280</v>
      </c>
      <c r="C400" s="4">
        <v>37609</v>
      </c>
      <c r="D400" s="5">
        <v>8400</v>
      </c>
    </row>
    <row r="401" spans="1:6" x14ac:dyDescent="0.25">
      <c r="A401" s="88"/>
      <c r="B401" s="40" t="s">
        <v>281</v>
      </c>
      <c r="C401" s="4">
        <v>37617</v>
      </c>
      <c r="D401" s="5">
        <v>8400</v>
      </c>
    </row>
    <row r="402" spans="1:6" x14ac:dyDescent="0.25">
      <c r="A402" s="88"/>
      <c r="B402" s="40" t="s">
        <v>282</v>
      </c>
      <c r="C402" s="4">
        <v>37634</v>
      </c>
      <c r="D402" s="5">
        <v>8760</v>
      </c>
    </row>
    <row r="403" spans="1:6" x14ac:dyDescent="0.25">
      <c r="A403" s="107"/>
      <c r="B403" s="40" t="s">
        <v>283</v>
      </c>
      <c r="C403" s="4">
        <v>37978</v>
      </c>
      <c r="D403" s="5">
        <v>50004</v>
      </c>
    </row>
    <row r="404" spans="1:6" ht="15.75" thickBot="1" x14ac:dyDescent="0.3">
      <c r="A404" s="73"/>
      <c r="B404" s="1"/>
      <c r="C404" s="1"/>
      <c r="D404" s="6">
        <f>SUM(D387:D403)</f>
        <v>175684</v>
      </c>
    </row>
    <row r="405" spans="1:6" x14ac:dyDescent="0.25">
      <c r="A405" s="73"/>
      <c r="B405" s="1"/>
      <c r="C405" s="1"/>
      <c r="D405" s="1"/>
    </row>
    <row r="406" spans="1:6" ht="15.75" thickBot="1" x14ac:dyDescent="0.3">
      <c r="B406" s="1"/>
      <c r="C406" s="1"/>
      <c r="D406" s="1"/>
    </row>
    <row r="407" spans="1:6" ht="15.75" thickBot="1" x14ac:dyDescent="0.3">
      <c r="A407" s="92" t="s">
        <v>284</v>
      </c>
      <c r="B407" s="3" t="s">
        <v>285</v>
      </c>
      <c r="C407" s="3" t="s">
        <v>286</v>
      </c>
      <c r="D407" s="8">
        <v>46000</v>
      </c>
    </row>
    <row r="408" spans="1:6" x14ac:dyDescent="0.25">
      <c r="A408" s="73"/>
      <c r="B408" s="1"/>
      <c r="C408" s="1"/>
      <c r="D408" s="1"/>
    </row>
    <row r="409" spans="1:6" ht="15.75" thickBot="1" x14ac:dyDescent="0.3">
      <c r="B409" s="1"/>
      <c r="C409" s="1"/>
      <c r="D409" s="1"/>
    </row>
    <row r="410" spans="1:6" ht="15.75" thickBot="1" x14ac:dyDescent="0.3">
      <c r="A410" s="92" t="s">
        <v>287</v>
      </c>
      <c r="B410" s="26" t="s">
        <v>402</v>
      </c>
      <c r="C410" s="3" t="s">
        <v>410</v>
      </c>
      <c r="D410" s="8">
        <v>2726460</v>
      </c>
      <c r="E410">
        <v>87100</v>
      </c>
      <c r="F410">
        <v>2931786</v>
      </c>
    </row>
    <row r="411" spans="1:6" x14ac:dyDescent="0.25">
      <c r="A411" s="73"/>
      <c r="B411" s="58"/>
      <c r="C411" s="3" t="s">
        <v>403</v>
      </c>
      <c r="D411" s="32"/>
    </row>
    <row r="412" spans="1:6" x14ac:dyDescent="0.25">
      <c r="A412" s="73"/>
      <c r="B412" s="58"/>
      <c r="C412" s="45"/>
      <c r="D412" s="32"/>
    </row>
    <row r="413" spans="1:6" ht="15.75" thickBot="1" x14ac:dyDescent="0.3">
      <c r="B413" s="1"/>
      <c r="C413" s="1"/>
      <c r="D413" s="1"/>
    </row>
    <row r="414" spans="1:6" ht="15.75" thickBot="1" x14ac:dyDescent="0.3">
      <c r="A414" s="92" t="s">
        <v>288</v>
      </c>
      <c r="B414" s="3" t="s">
        <v>289</v>
      </c>
      <c r="C414" s="4">
        <v>37419</v>
      </c>
      <c r="D414" s="8">
        <v>36800</v>
      </c>
    </row>
    <row r="415" spans="1:6" x14ac:dyDescent="0.25">
      <c r="A415" s="73"/>
      <c r="B415" s="1"/>
      <c r="C415" s="1"/>
      <c r="D415" s="31"/>
    </row>
    <row r="416" spans="1:6" ht="15.75" thickBot="1" x14ac:dyDescent="0.3">
      <c r="B416" s="1"/>
      <c r="C416" s="1"/>
      <c r="D416" s="31"/>
    </row>
    <row r="417" spans="1:4" ht="15.75" thickBot="1" x14ac:dyDescent="0.3">
      <c r="A417" s="92" t="s">
        <v>290</v>
      </c>
      <c r="B417" s="3" t="s">
        <v>291</v>
      </c>
      <c r="C417" s="4">
        <v>37567</v>
      </c>
      <c r="D417" s="8">
        <v>99923.97</v>
      </c>
    </row>
    <row r="418" spans="1:4" x14ac:dyDescent="0.25">
      <c r="A418" s="73"/>
      <c r="B418" s="1"/>
      <c r="C418" s="1"/>
      <c r="D418" s="1"/>
    </row>
    <row r="419" spans="1:4" ht="15.75" thickBot="1" x14ac:dyDescent="0.3">
      <c r="B419" s="1"/>
      <c r="C419" s="1"/>
      <c r="D419" s="1"/>
    </row>
    <row r="420" spans="1:4" ht="15.75" thickBot="1" x14ac:dyDescent="0.3">
      <c r="A420" s="92" t="s">
        <v>292</v>
      </c>
      <c r="B420" s="3" t="s">
        <v>293</v>
      </c>
      <c r="C420" s="4">
        <v>40718</v>
      </c>
      <c r="D420" s="8">
        <v>4180500</v>
      </c>
    </row>
    <row r="421" spans="1:4" x14ac:dyDescent="0.25">
      <c r="A421" s="73"/>
      <c r="B421" s="1"/>
      <c r="C421" s="1"/>
      <c r="D421" s="1"/>
    </row>
    <row r="422" spans="1:4" ht="15.75" thickBot="1" x14ac:dyDescent="0.3">
      <c r="B422" s="1"/>
      <c r="C422" s="1"/>
      <c r="D422" s="1"/>
    </row>
    <row r="423" spans="1:4" ht="15.75" thickBot="1" x14ac:dyDescent="0.3">
      <c r="A423" s="92" t="s">
        <v>411</v>
      </c>
      <c r="B423" s="3" t="s">
        <v>412</v>
      </c>
      <c r="C423" s="4">
        <v>39876</v>
      </c>
      <c r="D423" s="8">
        <v>482440</v>
      </c>
    </row>
    <row r="424" spans="1:4" x14ac:dyDescent="0.25">
      <c r="A424" s="73"/>
      <c r="B424" s="1"/>
      <c r="C424" s="1"/>
      <c r="D424" s="1"/>
    </row>
    <row r="425" spans="1:4" x14ac:dyDescent="0.25">
      <c r="B425" s="1"/>
      <c r="C425" s="1"/>
      <c r="D425" s="1"/>
    </row>
    <row r="426" spans="1:4" x14ac:dyDescent="0.25">
      <c r="A426" s="108"/>
      <c r="B426" s="40" t="s">
        <v>295</v>
      </c>
      <c r="C426" s="4">
        <v>37561</v>
      </c>
      <c r="D426" s="5">
        <v>3617.92</v>
      </c>
    </row>
    <row r="427" spans="1:4" x14ac:dyDescent="0.25">
      <c r="A427" s="88"/>
      <c r="B427" s="40" t="s">
        <v>296</v>
      </c>
      <c r="C427" s="4">
        <v>37526</v>
      </c>
      <c r="D427" s="5">
        <v>10239.040000000001</v>
      </c>
    </row>
    <row r="428" spans="1:4" x14ac:dyDescent="0.25">
      <c r="A428" s="88"/>
      <c r="B428" s="40" t="s">
        <v>297</v>
      </c>
      <c r="C428" s="4">
        <v>37506</v>
      </c>
      <c r="D428" s="5">
        <v>8001.28</v>
      </c>
    </row>
    <row r="429" spans="1:4" x14ac:dyDescent="0.25">
      <c r="A429" s="88"/>
      <c r="B429" s="40" t="s">
        <v>298</v>
      </c>
      <c r="C429" s="4">
        <v>37504</v>
      </c>
      <c r="D429" s="5">
        <v>5756.8</v>
      </c>
    </row>
    <row r="430" spans="1:4" x14ac:dyDescent="0.25">
      <c r="A430" s="88"/>
      <c r="B430" s="40" t="s">
        <v>299</v>
      </c>
      <c r="C430" s="4">
        <v>37566</v>
      </c>
      <c r="D430" s="5">
        <v>96360.16</v>
      </c>
    </row>
    <row r="431" spans="1:4" x14ac:dyDescent="0.25">
      <c r="A431" s="91" t="s">
        <v>294</v>
      </c>
      <c r="B431" s="40" t="s">
        <v>300</v>
      </c>
      <c r="C431" s="4">
        <v>38284</v>
      </c>
      <c r="D431" s="5">
        <v>10819.2</v>
      </c>
    </row>
    <row r="432" spans="1:4" x14ac:dyDescent="0.25">
      <c r="A432" s="88"/>
      <c r="B432" s="40" t="s">
        <v>301</v>
      </c>
      <c r="C432" s="4">
        <v>37524</v>
      </c>
      <c r="D432" s="5">
        <v>24012.799999999999</v>
      </c>
    </row>
    <row r="433" spans="1:4" x14ac:dyDescent="0.25">
      <c r="A433" s="88"/>
      <c r="B433" s="40" t="s">
        <v>302</v>
      </c>
      <c r="C433" s="4">
        <v>37553</v>
      </c>
      <c r="D433" s="5">
        <v>10725.12</v>
      </c>
    </row>
    <row r="434" spans="1:4" x14ac:dyDescent="0.25">
      <c r="A434" s="88"/>
      <c r="B434" s="40" t="s">
        <v>303</v>
      </c>
      <c r="C434" s="4">
        <v>37524</v>
      </c>
      <c r="D434" s="5">
        <v>16253.44</v>
      </c>
    </row>
    <row r="435" spans="1:4" x14ac:dyDescent="0.25">
      <c r="A435" s="88"/>
      <c r="B435" s="40" t="s">
        <v>304</v>
      </c>
      <c r="C435" s="4">
        <v>37537</v>
      </c>
      <c r="D435" s="5">
        <v>16508.8</v>
      </c>
    </row>
    <row r="436" spans="1:4" x14ac:dyDescent="0.25">
      <c r="A436" s="89"/>
      <c r="B436" s="40" t="s">
        <v>305</v>
      </c>
      <c r="C436" s="4">
        <v>37505</v>
      </c>
      <c r="D436" s="5">
        <v>16357.6</v>
      </c>
    </row>
    <row r="437" spans="1:4" x14ac:dyDescent="0.25">
      <c r="A437" s="89"/>
      <c r="B437" s="40" t="s">
        <v>306</v>
      </c>
      <c r="C437" s="4">
        <v>37382</v>
      </c>
      <c r="D437" s="5">
        <v>4402.1400000000003</v>
      </c>
    </row>
    <row r="438" spans="1:4" ht="15.75" thickBot="1" x14ac:dyDescent="0.3">
      <c r="A438" s="73"/>
      <c r="B438" s="1"/>
      <c r="C438" s="1"/>
      <c r="D438" s="6">
        <f>SUM(D426:D437)</f>
        <v>223054.30000000002</v>
      </c>
    </row>
    <row r="439" spans="1:4" x14ac:dyDescent="0.25">
      <c r="A439" s="73"/>
      <c r="B439" s="1"/>
      <c r="C439" s="1"/>
      <c r="D439" s="1"/>
    </row>
    <row r="440" spans="1:4" x14ac:dyDescent="0.25">
      <c r="B440" s="1"/>
      <c r="C440" s="1"/>
      <c r="D440" s="1"/>
    </row>
    <row r="441" spans="1:4" x14ac:dyDescent="0.25">
      <c r="A441" s="87"/>
      <c r="B441" s="40" t="s">
        <v>308</v>
      </c>
      <c r="C441" s="4">
        <v>37226</v>
      </c>
      <c r="D441" s="5">
        <v>98310</v>
      </c>
    </row>
    <row r="442" spans="1:4" x14ac:dyDescent="0.25">
      <c r="A442" s="91" t="s">
        <v>307</v>
      </c>
      <c r="B442" s="40" t="s">
        <v>309</v>
      </c>
      <c r="C442" s="4">
        <v>37246</v>
      </c>
      <c r="D442" s="5">
        <v>14600</v>
      </c>
    </row>
    <row r="443" spans="1:4" x14ac:dyDescent="0.25">
      <c r="A443" s="88"/>
      <c r="B443" s="40" t="s">
        <v>310</v>
      </c>
      <c r="C443" s="4">
        <v>37226</v>
      </c>
      <c r="D443" s="5">
        <v>46875</v>
      </c>
    </row>
    <row r="444" spans="1:4" x14ac:dyDescent="0.25">
      <c r="A444" s="89"/>
      <c r="B444" s="40" t="s">
        <v>311</v>
      </c>
      <c r="C444" s="4">
        <v>37669</v>
      </c>
      <c r="D444" s="5">
        <v>44124</v>
      </c>
    </row>
    <row r="445" spans="1:4" ht="15.75" thickBot="1" x14ac:dyDescent="0.3">
      <c r="A445" s="73"/>
      <c r="B445" s="1"/>
      <c r="C445" s="1"/>
      <c r="D445" s="6">
        <f>SUM(D441:D444)</f>
        <v>203909</v>
      </c>
    </row>
    <row r="446" spans="1:4" x14ac:dyDescent="0.25">
      <c r="A446" s="73"/>
      <c r="B446" s="1"/>
      <c r="C446" s="1"/>
      <c r="D446" s="1"/>
    </row>
    <row r="447" spans="1:4" ht="15.75" thickBot="1" x14ac:dyDescent="0.3">
      <c r="B447" s="1"/>
      <c r="C447" s="1"/>
      <c r="D447" s="1"/>
    </row>
    <row r="448" spans="1:4" ht="15.75" thickBot="1" x14ac:dyDescent="0.3">
      <c r="A448" s="92" t="s">
        <v>312</v>
      </c>
      <c r="B448" s="3" t="s">
        <v>313</v>
      </c>
      <c r="C448" s="4">
        <v>37974</v>
      </c>
      <c r="D448" s="8">
        <v>299544.67</v>
      </c>
    </row>
    <row r="449" spans="1:4" x14ac:dyDescent="0.25">
      <c r="A449" s="73"/>
      <c r="B449" s="1"/>
      <c r="C449" s="1"/>
      <c r="D449" s="1"/>
    </row>
    <row r="450" spans="1:4" ht="15.75" thickBot="1" x14ac:dyDescent="0.3">
      <c r="B450" s="1"/>
      <c r="C450" s="1"/>
      <c r="D450" s="1"/>
    </row>
    <row r="451" spans="1:4" ht="24" thickBot="1" x14ac:dyDescent="0.3">
      <c r="A451" s="92" t="s">
        <v>314</v>
      </c>
      <c r="B451" s="61" t="s">
        <v>409</v>
      </c>
      <c r="C451" s="4">
        <v>37412</v>
      </c>
      <c r="D451" s="8">
        <v>86400</v>
      </c>
    </row>
    <row r="452" spans="1:4" x14ac:dyDescent="0.25">
      <c r="A452" s="73"/>
      <c r="B452" s="1"/>
      <c r="C452" s="1"/>
      <c r="D452" s="1"/>
    </row>
    <row r="453" spans="1:4" x14ac:dyDescent="0.25">
      <c r="B453" s="1"/>
      <c r="C453" s="1"/>
      <c r="D453" s="1"/>
    </row>
    <row r="454" spans="1:4" x14ac:dyDescent="0.25">
      <c r="A454" s="87"/>
      <c r="B454" s="98" t="s">
        <v>316</v>
      </c>
      <c r="C454" s="33">
        <v>39640</v>
      </c>
      <c r="D454" s="23">
        <v>76560</v>
      </c>
    </row>
    <row r="455" spans="1:4" x14ac:dyDescent="0.25">
      <c r="A455" s="88"/>
      <c r="B455" s="98" t="s">
        <v>317</v>
      </c>
      <c r="C455" s="33">
        <v>39751</v>
      </c>
      <c r="D455" s="23">
        <v>10672</v>
      </c>
    </row>
    <row r="456" spans="1:4" x14ac:dyDescent="0.25">
      <c r="A456" s="109" t="s">
        <v>315</v>
      </c>
      <c r="B456" s="98" t="s">
        <v>318</v>
      </c>
      <c r="C456" s="33">
        <v>39751</v>
      </c>
      <c r="D456" s="23">
        <v>11368</v>
      </c>
    </row>
    <row r="457" spans="1:4" x14ac:dyDescent="0.25">
      <c r="A457" s="88"/>
      <c r="B457" s="98" t="s">
        <v>319</v>
      </c>
      <c r="C457" s="33">
        <v>39783</v>
      </c>
      <c r="D457" s="23">
        <v>21228</v>
      </c>
    </row>
    <row r="458" spans="1:4" x14ac:dyDescent="0.25">
      <c r="A458" s="88"/>
      <c r="B458" s="98" t="s">
        <v>320</v>
      </c>
      <c r="C458" s="33">
        <v>39743</v>
      </c>
      <c r="D458" s="23">
        <v>552357</v>
      </c>
    </row>
    <row r="459" spans="1:4" x14ac:dyDescent="0.25">
      <c r="A459" s="110"/>
      <c r="B459" s="98" t="s">
        <v>321</v>
      </c>
      <c r="C459" s="33">
        <v>39946</v>
      </c>
      <c r="D459" s="23">
        <v>44544</v>
      </c>
    </row>
    <row r="460" spans="1:4" ht="15.75" thickBot="1" x14ac:dyDescent="0.3">
      <c r="A460" s="75"/>
      <c r="B460" s="34"/>
      <c r="C460" s="35"/>
      <c r="D460" s="36">
        <f>SUM(D454:D459)</f>
        <v>716729</v>
      </c>
    </row>
    <row r="461" spans="1:4" x14ac:dyDescent="0.25">
      <c r="A461" s="75"/>
      <c r="B461" s="34"/>
      <c r="C461" s="35"/>
      <c r="D461" s="37"/>
    </row>
    <row r="462" spans="1:4" ht="15.75" thickBot="1" x14ac:dyDescent="0.3">
      <c r="B462" s="1"/>
      <c r="C462" s="1"/>
      <c r="D462" s="1"/>
    </row>
    <row r="463" spans="1:4" ht="15.75" thickBot="1" x14ac:dyDescent="0.3">
      <c r="A463" s="92" t="s">
        <v>322</v>
      </c>
      <c r="B463" s="4" t="s">
        <v>323</v>
      </c>
      <c r="C463" s="4">
        <v>36852</v>
      </c>
      <c r="D463" s="8">
        <v>94650</v>
      </c>
    </row>
    <row r="464" spans="1:4" x14ac:dyDescent="0.25">
      <c r="A464" s="73"/>
      <c r="B464" s="1"/>
      <c r="C464" s="1"/>
      <c r="D464" s="1"/>
    </row>
    <row r="465" spans="1:10" x14ac:dyDescent="0.25">
      <c r="B465" s="1"/>
      <c r="C465" s="1"/>
      <c r="D465" s="1"/>
    </row>
    <row r="466" spans="1:10" x14ac:dyDescent="0.25">
      <c r="A466" s="83"/>
      <c r="B466" s="40" t="s">
        <v>325</v>
      </c>
      <c r="C466" s="4">
        <v>37427</v>
      </c>
      <c r="D466" s="5">
        <v>762</v>
      </c>
      <c r="J466" s="56"/>
    </row>
    <row r="467" spans="1:10" x14ac:dyDescent="0.25">
      <c r="A467" s="97"/>
      <c r="B467" s="40" t="s">
        <v>326</v>
      </c>
      <c r="C467" s="4">
        <v>36999</v>
      </c>
      <c r="D467" s="5">
        <v>975</v>
      </c>
      <c r="J467" s="56"/>
    </row>
    <row r="468" spans="1:10" x14ac:dyDescent="0.25">
      <c r="A468" s="97"/>
      <c r="B468" s="40" t="s">
        <v>327</v>
      </c>
      <c r="C468" s="4">
        <v>37418</v>
      </c>
      <c r="D468" s="5">
        <v>1663.2</v>
      </c>
    </row>
    <row r="469" spans="1:10" x14ac:dyDescent="0.25">
      <c r="A469" s="97"/>
      <c r="B469" s="40" t="s">
        <v>328</v>
      </c>
      <c r="C469" s="4">
        <v>37418</v>
      </c>
      <c r="D469" s="5">
        <v>1579.2</v>
      </c>
    </row>
    <row r="470" spans="1:10" x14ac:dyDescent="0.25">
      <c r="A470" s="97"/>
      <c r="B470" s="40" t="s">
        <v>329</v>
      </c>
      <c r="C470" s="4">
        <v>37443</v>
      </c>
      <c r="D470" s="5">
        <v>1512</v>
      </c>
    </row>
    <row r="471" spans="1:10" x14ac:dyDescent="0.25">
      <c r="A471" s="91" t="s">
        <v>324</v>
      </c>
      <c r="B471" s="40" t="s">
        <v>330</v>
      </c>
      <c r="C471" s="4">
        <v>37488</v>
      </c>
      <c r="D471" s="5">
        <v>1265.5999999999999</v>
      </c>
    </row>
    <row r="472" spans="1:10" x14ac:dyDescent="0.25">
      <c r="A472" s="97"/>
      <c r="B472" s="40" t="s">
        <v>331</v>
      </c>
      <c r="C472" s="4">
        <v>37502</v>
      </c>
      <c r="D472" s="5">
        <v>1708</v>
      </c>
    </row>
    <row r="473" spans="1:10" x14ac:dyDescent="0.25">
      <c r="A473" s="97"/>
      <c r="B473" s="40" t="s">
        <v>332</v>
      </c>
      <c r="C473" s="4">
        <v>37502</v>
      </c>
      <c r="D473" s="5">
        <v>1047.2</v>
      </c>
    </row>
    <row r="474" spans="1:10" x14ac:dyDescent="0.25">
      <c r="A474" s="97"/>
      <c r="B474" s="40" t="s">
        <v>333</v>
      </c>
      <c r="C474" s="4">
        <v>37593</v>
      </c>
      <c r="D474" s="5">
        <v>3922.24</v>
      </c>
    </row>
    <row r="475" spans="1:10" x14ac:dyDescent="0.25">
      <c r="A475" s="97"/>
      <c r="B475" s="40" t="s">
        <v>334</v>
      </c>
      <c r="C475" s="4">
        <v>37657</v>
      </c>
      <c r="D475" s="5">
        <v>1400</v>
      </c>
    </row>
    <row r="476" spans="1:10" x14ac:dyDescent="0.25">
      <c r="A476" s="97"/>
      <c r="B476" s="40" t="s">
        <v>335</v>
      </c>
      <c r="C476" s="4">
        <v>37972</v>
      </c>
      <c r="D476" s="5">
        <v>2604</v>
      </c>
    </row>
    <row r="477" spans="1:10" x14ac:dyDescent="0.25">
      <c r="A477" s="84"/>
      <c r="B477" s="40" t="s">
        <v>336</v>
      </c>
      <c r="C477" s="4">
        <v>37972</v>
      </c>
      <c r="D477" s="5">
        <v>6848.8</v>
      </c>
    </row>
    <row r="478" spans="1:10" ht="15.75" thickBot="1" x14ac:dyDescent="0.3">
      <c r="A478" s="73"/>
      <c r="B478" s="1"/>
      <c r="C478" s="1"/>
      <c r="D478" s="6">
        <f>SUM(D466:D477)</f>
        <v>25287.24</v>
      </c>
    </row>
    <row r="479" spans="1:10" x14ac:dyDescent="0.25">
      <c r="A479" s="73"/>
      <c r="B479" s="1"/>
      <c r="C479" s="1"/>
      <c r="D479" s="1"/>
    </row>
    <row r="480" spans="1:10" x14ac:dyDescent="0.25">
      <c r="B480" s="1"/>
      <c r="C480" s="1"/>
      <c r="D480" s="1"/>
    </row>
    <row r="481" spans="1:4" x14ac:dyDescent="0.25">
      <c r="A481" s="87"/>
      <c r="B481" s="40" t="s">
        <v>338</v>
      </c>
      <c r="C481" s="4">
        <v>37505</v>
      </c>
      <c r="D481" s="7">
        <v>151344.48000000001</v>
      </c>
    </row>
    <row r="482" spans="1:4" x14ac:dyDescent="0.25">
      <c r="A482" s="91" t="s">
        <v>337</v>
      </c>
      <c r="B482" s="40" t="s">
        <v>339</v>
      </c>
      <c r="C482" s="4">
        <v>37693</v>
      </c>
      <c r="D482" s="5">
        <v>546952</v>
      </c>
    </row>
    <row r="483" spans="1:4" x14ac:dyDescent="0.25">
      <c r="A483" s="89"/>
      <c r="B483" s="40" t="s">
        <v>340</v>
      </c>
      <c r="C483" s="4">
        <v>37694</v>
      </c>
      <c r="D483" s="16">
        <v>17841</v>
      </c>
    </row>
    <row r="484" spans="1:4" ht="15.75" thickBot="1" x14ac:dyDescent="0.3">
      <c r="A484" s="73"/>
      <c r="B484" s="1"/>
      <c r="C484" s="1"/>
      <c r="D484" s="6">
        <f>SUM(D481:D483)</f>
        <v>716137.48</v>
      </c>
    </row>
    <row r="485" spans="1:4" x14ac:dyDescent="0.25">
      <c r="A485" s="73"/>
      <c r="B485" s="1"/>
      <c r="C485" s="1"/>
      <c r="D485" s="1"/>
    </row>
    <row r="486" spans="1:4" ht="15.75" thickBot="1" x14ac:dyDescent="0.3">
      <c r="B486" s="1"/>
      <c r="C486" s="1"/>
      <c r="D486" s="1"/>
    </row>
    <row r="487" spans="1:4" ht="15.75" thickBot="1" x14ac:dyDescent="0.3">
      <c r="A487" s="92" t="s">
        <v>341</v>
      </c>
      <c r="B487" s="3" t="s">
        <v>342</v>
      </c>
      <c r="C487" s="4">
        <v>37505</v>
      </c>
      <c r="D487" s="8">
        <v>44800</v>
      </c>
    </row>
    <row r="488" spans="1:4" x14ac:dyDescent="0.25">
      <c r="A488" s="73"/>
      <c r="B488" s="1"/>
      <c r="C488" s="1"/>
      <c r="D488" s="1"/>
    </row>
    <row r="489" spans="1:4" ht="15.75" thickBot="1" x14ac:dyDescent="0.3">
      <c r="B489" s="1"/>
      <c r="C489" s="1"/>
      <c r="D489" s="1"/>
    </row>
    <row r="490" spans="1:4" ht="15.75" thickBot="1" x14ac:dyDescent="0.3">
      <c r="A490" s="92" t="s">
        <v>343</v>
      </c>
      <c r="B490" s="3" t="s">
        <v>344</v>
      </c>
      <c r="C490" s="4">
        <v>37155</v>
      </c>
      <c r="D490" s="8">
        <v>1400</v>
      </c>
    </row>
    <row r="491" spans="1:4" x14ac:dyDescent="0.25">
      <c r="A491" s="73"/>
      <c r="B491" s="1"/>
      <c r="C491" s="1"/>
      <c r="D491" s="1"/>
    </row>
    <row r="492" spans="1:4" x14ac:dyDescent="0.25">
      <c r="B492" s="1"/>
      <c r="C492" s="1"/>
      <c r="D492" s="1"/>
    </row>
    <row r="493" spans="1:4" x14ac:dyDescent="0.25">
      <c r="A493" s="87"/>
      <c r="B493" s="98" t="s">
        <v>346</v>
      </c>
      <c r="C493" s="4">
        <v>37237</v>
      </c>
      <c r="D493" s="23">
        <v>98840</v>
      </c>
    </row>
    <row r="494" spans="1:4" x14ac:dyDescent="0.25">
      <c r="A494" s="88"/>
      <c r="B494" s="98" t="s">
        <v>347</v>
      </c>
      <c r="C494" s="4">
        <v>37252</v>
      </c>
      <c r="D494" s="23">
        <v>10315.200000000001</v>
      </c>
    </row>
    <row r="495" spans="1:4" x14ac:dyDescent="0.25">
      <c r="A495" s="91" t="s">
        <v>345</v>
      </c>
      <c r="B495" s="98" t="s">
        <v>348</v>
      </c>
      <c r="C495" s="4">
        <v>37252</v>
      </c>
      <c r="D495" s="23">
        <v>17576</v>
      </c>
    </row>
    <row r="496" spans="1:4" x14ac:dyDescent="0.25">
      <c r="A496" s="88"/>
      <c r="B496" s="98" t="s">
        <v>349</v>
      </c>
      <c r="C496" s="4">
        <v>37389</v>
      </c>
      <c r="D496" s="23">
        <v>47600</v>
      </c>
    </row>
    <row r="497" spans="1:4" x14ac:dyDescent="0.25">
      <c r="A497" s="88"/>
      <c r="B497" s="98" t="s">
        <v>350</v>
      </c>
      <c r="C497" s="4">
        <v>37408</v>
      </c>
      <c r="D497" s="23">
        <v>43904</v>
      </c>
    </row>
    <row r="498" spans="1:4" x14ac:dyDescent="0.25">
      <c r="A498" s="89"/>
      <c r="B498" s="98" t="s">
        <v>413</v>
      </c>
      <c r="C498" s="4">
        <v>37236</v>
      </c>
      <c r="D498" s="23">
        <v>78960</v>
      </c>
    </row>
    <row r="499" spans="1:4" ht="15.75" thickBot="1" x14ac:dyDescent="0.3">
      <c r="A499" s="73"/>
      <c r="B499" s="1"/>
      <c r="C499" s="1"/>
      <c r="D499" s="24">
        <f>SUM(D493:D498)</f>
        <v>297195.2</v>
      </c>
    </row>
    <row r="500" spans="1:4" x14ac:dyDescent="0.25">
      <c r="A500" s="73"/>
      <c r="B500" s="1"/>
      <c r="C500" s="1"/>
      <c r="D500" s="1"/>
    </row>
    <row r="501" spans="1:4" ht="15.75" thickBot="1" x14ac:dyDescent="0.3">
      <c r="B501" s="1"/>
      <c r="C501" s="1"/>
      <c r="D501" s="1"/>
    </row>
    <row r="502" spans="1:4" ht="15.75" thickBot="1" x14ac:dyDescent="0.3">
      <c r="A502" s="92" t="s">
        <v>351</v>
      </c>
      <c r="B502" s="3" t="s">
        <v>352</v>
      </c>
      <c r="C502" s="4">
        <v>37932</v>
      </c>
      <c r="D502" s="12">
        <v>12422.7</v>
      </c>
    </row>
    <row r="503" spans="1:4" x14ac:dyDescent="0.25">
      <c r="A503" s="73"/>
      <c r="B503" s="1"/>
      <c r="C503" s="1"/>
      <c r="D503" s="1"/>
    </row>
    <row r="504" spans="1:4" x14ac:dyDescent="0.25">
      <c r="B504" s="1"/>
      <c r="C504" s="1"/>
      <c r="D504" s="1"/>
    </row>
    <row r="505" spans="1:4" x14ac:dyDescent="0.25">
      <c r="A505" s="87"/>
      <c r="B505" s="40" t="s">
        <v>354</v>
      </c>
      <c r="C505" s="4">
        <v>37011</v>
      </c>
      <c r="D505" s="5">
        <v>31688.799999999999</v>
      </c>
    </row>
    <row r="506" spans="1:4" x14ac:dyDescent="0.25">
      <c r="A506" s="88"/>
      <c r="B506" s="40" t="s">
        <v>355</v>
      </c>
      <c r="C506" s="4">
        <v>37036</v>
      </c>
      <c r="D506" s="5">
        <v>32580</v>
      </c>
    </row>
    <row r="507" spans="1:4" x14ac:dyDescent="0.25">
      <c r="A507" s="88"/>
      <c r="B507" s="40" t="s">
        <v>356</v>
      </c>
      <c r="C507" s="4">
        <v>37140</v>
      </c>
      <c r="D507" s="5">
        <v>12020</v>
      </c>
    </row>
    <row r="508" spans="1:4" x14ac:dyDescent="0.25">
      <c r="A508" s="88"/>
      <c r="B508" s="40" t="s">
        <v>357</v>
      </c>
      <c r="C508" s="4">
        <v>37306</v>
      </c>
      <c r="D508" s="5">
        <v>11300</v>
      </c>
    </row>
    <row r="509" spans="1:4" x14ac:dyDescent="0.25">
      <c r="A509" s="88"/>
      <c r="B509" s="40" t="s">
        <v>358</v>
      </c>
      <c r="C509" s="4">
        <v>37309</v>
      </c>
      <c r="D509" s="5">
        <v>21800</v>
      </c>
    </row>
    <row r="510" spans="1:4" x14ac:dyDescent="0.25">
      <c r="A510" s="88"/>
      <c r="B510" s="40" t="s">
        <v>359</v>
      </c>
      <c r="C510" s="4">
        <v>37420</v>
      </c>
      <c r="D510" s="5">
        <v>36780.800000000003</v>
      </c>
    </row>
    <row r="511" spans="1:4" x14ac:dyDescent="0.25">
      <c r="A511" s="88"/>
      <c r="B511" s="40" t="s">
        <v>360</v>
      </c>
      <c r="C511" s="4">
        <v>37425</v>
      </c>
      <c r="D511" s="5">
        <v>21011.200000000001</v>
      </c>
    </row>
    <row r="512" spans="1:4" x14ac:dyDescent="0.25">
      <c r="A512" s="91" t="s">
        <v>353</v>
      </c>
      <c r="B512" s="40" t="s">
        <v>361</v>
      </c>
      <c r="C512" s="4">
        <v>37454</v>
      </c>
      <c r="D512" s="5">
        <v>45046.400000000001</v>
      </c>
    </row>
    <row r="513" spans="1:4" x14ac:dyDescent="0.25">
      <c r="A513" s="88"/>
      <c r="B513" s="40" t="s">
        <v>362</v>
      </c>
      <c r="C513" s="4">
        <v>37477</v>
      </c>
      <c r="D513" s="5">
        <v>32513.599999999999</v>
      </c>
    </row>
    <row r="514" spans="1:4" x14ac:dyDescent="0.25">
      <c r="A514" s="88"/>
      <c r="B514" s="40" t="s">
        <v>363</v>
      </c>
      <c r="C514" s="4">
        <v>37496</v>
      </c>
      <c r="D514" s="5">
        <v>41305.599999999999</v>
      </c>
    </row>
    <row r="515" spans="1:4" x14ac:dyDescent="0.25">
      <c r="A515" s="88"/>
      <c r="B515" s="40" t="s">
        <v>364</v>
      </c>
      <c r="C515" s="4">
        <v>37586</v>
      </c>
      <c r="D515" s="5">
        <v>44430.400000000001</v>
      </c>
    </row>
    <row r="516" spans="1:4" x14ac:dyDescent="0.25">
      <c r="A516" s="88"/>
      <c r="B516" s="40" t="s">
        <v>365</v>
      </c>
      <c r="C516" s="4">
        <v>37621</v>
      </c>
      <c r="D516" s="5">
        <v>79740.08</v>
      </c>
    </row>
    <row r="517" spans="1:4" x14ac:dyDescent="0.25">
      <c r="A517" s="88"/>
      <c r="B517" s="40" t="s">
        <v>366</v>
      </c>
      <c r="C517" s="4">
        <v>37692</v>
      </c>
      <c r="D517" s="5">
        <v>17629</v>
      </c>
    </row>
    <row r="518" spans="1:4" x14ac:dyDescent="0.25">
      <c r="A518" s="88"/>
      <c r="B518" s="40" t="s">
        <v>367</v>
      </c>
      <c r="C518" s="4">
        <v>37697</v>
      </c>
      <c r="D518" s="5">
        <v>63480</v>
      </c>
    </row>
    <row r="519" spans="1:4" x14ac:dyDescent="0.25">
      <c r="A519" s="89"/>
      <c r="B519" s="40" t="s">
        <v>368</v>
      </c>
      <c r="C519" s="4">
        <v>37762</v>
      </c>
      <c r="D519" s="5">
        <v>35604.800000000003</v>
      </c>
    </row>
    <row r="520" spans="1:4" ht="15.75" thickBot="1" x14ac:dyDescent="0.3">
      <c r="A520" s="73"/>
      <c r="B520" s="1"/>
      <c r="C520" s="1"/>
      <c r="D520" s="6">
        <f>SUM(D505:D519)</f>
        <v>526930.68000000005</v>
      </c>
    </row>
    <row r="521" spans="1:4" x14ac:dyDescent="0.25">
      <c r="A521" s="73"/>
      <c r="B521" s="1"/>
      <c r="C521" s="1"/>
      <c r="D521" s="1"/>
    </row>
    <row r="522" spans="1:4" x14ac:dyDescent="0.25">
      <c r="B522" s="1"/>
      <c r="C522" s="1"/>
      <c r="D522" s="1"/>
    </row>
    <row r="523" spans="1:4" x14ac:dyDescent="0.25">
      <c r="A523" s="87"/>
      <c r="B523" s="40" t="s">
        <v>370</v>
      </c>
      <c r="C523" s="4">
        <v>37329</v>
      </c>
      <c r="D523" s="5">
        <v>125000</v>
      </c>
    </row>
    <row r="524" spans="1:4" x14ac:dyDescent="0.25">
      <c r="A524" s="91" t="s">
        <v>369</v>
      </c>
      <c r="B524" s="40" t="s">
        <v>371</v>
      </c>
      <c r="C524" s="4">
        <v>37475</v>
      </c>
      <c r="D524" s="5">
        <v>345000</v>
      </c>
    </row>
    <row r="525" spans="1:4" x14ac:dyDescent="0.25">
      <c r="A525" s="89"/>
      <c r="B525" s="40" t="s">
        <v>372</v>
      </c>
      <c r="C525" s="4">
        <v>37585</v>
      </c>
      <c r="D525" s="5">
        <v>18000</v>
      </c>
    </row>
    <row r="526" spans="1:4" ht="15.75" thickBot="1" x14ac:dyDescent="0.3">
      <c r="A526" s="73"/>
      <c r="B526" s="1"/>
      <c r="C526" s="1"/>
      <c r="D526" s="6">
        <f>SUM(D523:D525)</f>
        <v>488000</v>
      </c>
    </row>
    <row r="527" spans="1:4" x14ac:dyDescent="0.25">
      <c r="A527" s="73"/>
      <c r="B527" s="1"/>
      <c r="C527" s="1"/>
      <c r="D527" s="1"/>
    </row>
    <row r="528" spans="1:4" x14ac:dyDescent="0.25">
      <c r="A528" s="73"/>
      <c r="B528" s="1"/>
      <c r="C528" s="1"/>
      <c r="D528" s="1"/>
    </row>
    <row r="529" spans="1:13" ht="15.75" thickBot="1" x14ac:dyDescent="0.3">
      <c r="B529" s="1"/>
      <c r="C529" s="1"/>
      <c r="D529" s="1"/>
    </row>
    <row r="530" spans="1:13" ht="15.75" thickBot="1" x14ac:dyDescent="0.3">
      <c r="A530" s="92" t="s">
        <v>373</v>
      </c>
      <c r="B530" s="3" t="s">
        <v>374</v>
      </c>
      <c r="C530" s="4">
        <v>36879</v>
      </c>
      <c r="D530" s="8">
        <v>72000</v>
      </c>
    </row>
    <row r="531" spans="1:13" x14ac:dyDescent="0.25">
      <c r="A531" s="73"/>
      <c r="B531" s="45"/>
      <c r="C531" s="55"/>
      <c r="D531" s="32"/>
    </row>
    <row r="532" spans="1:13" x14ac:dyDescent="0.25">
      <c r="B532" s="1"/>
      <c r="C532" s="1"/>
      <c r="D532" s="1"/>
    </row>
    <row r="533" spans="1:13" ht="18.75" customHeight="1" x14ac:dyDescent="0.25">
      <c r="A533" s="85" t="s">
        <v>375</v>
      </c>
      <c r="B533" s="40" t="s">
        <v>419</v>
      </c>
      <c r="C533" s="4">
        <v>42426</v>
      </c>
      <c r="D533" s="7">
        <v>18029838.629999999</v>
      </c>
    </row>
    <row r="534" spans="1:13" x14ac:dyDescent="0.25">
      <c r="A534" s="89"/>
      <c r="B534" s="40" t="s">
        <v>376</v>
      </c>
      <c r="C534" s="4">
        <v>37949</v>
      </c>
      <c r="D534" s="38">
        <v>91022.92</v>
      </c>
    </row>
    <row r="535" spans="1:13" ht="15.75" thickBot="1" x14ac:dyDescent="0.3">
      <c r="A535" s="73"/>
      <c r="B535" s="1"/>
      <c r="C535" s="30"/>
      <c r="D535" s="15">
        <f>+D533+D534</f>
        <v>18120861.550000001</v>
      </c>
    </row>
    <row r="536" spans="1:13" x14ac:dyDescent="0.25">
      <c r="A536" s="73"/>
      <c r="B536" s="1"/>
      <c r="C536" s="1"/>
      <c r="D536" s="1"/>
      <c r="J536" s="57"/>
      <c r="K536" s="57"/>
      <c r="L536" s="57"/>
      <c r="M536" s="57"/>
    </row>
    <row r="537" spans="1:13" x14ac:dyDescent="0.25">
      <c r="B537" s="1"/>
      <c r="C537" s="1"/>
      <c r="D537" s="1"/>
      <c r="J537" s="57"/>
      <c r="K537" s="57"/>
      <c r="L537" s="57"/>
      <c r="M537" s="57"/>
    </row>
    <row r="538" spans="1:13" x14ac:dyDescent="0.25">
      <c r="A538" s="83"/>
      <c r="B538" s="40" t="s">
        <v>378</v>
      </c>
      <c r="C538" s="4">
        <v>36937</v>
      </c>
      <c r="D538" s="16">
        <v>128952</v>
      </c>
      <c r="J538" s="57"/>
      <c r="K538" s="57"/>
      <c r="L538" s="57"/>
      <c r="M538" s="57"/>
    </row>
    <row r="539" spans="1:13" x14ac:dyDescent="0.25">
      <c r="A539" s="91" t="s">
        <v>377</v>
      </c>
      <c r="B539" s="40" t="s">
        <v>379</v>
      </c>
      <c r="C539" s="4">
        <v>36945</v>
      </c>
      <c r="D539" s="16">
        <v>426670.48</v>
      </c>
    </row>
    <row r="540" spans="1:13" ht="15.75" thickBot="1" x14ac:dyDescent="0.3">
      <c r="A540" s="84"/>
      <c r="B540" s="40" t="s">
        <v>380</v>
      </c>
      <c r="C540" s="4">
        <v>37407</v>
      </c>
      <c r="D540" s="47">
        <v>5987.52</v>
      </c>
      <c r="E540" t="s">
        <v>401</v>
      </c>
    </row>
    <row r="541" spans="1:13" ht="15.75" customHeight="1" thickBot="1" x14ac:dyDescent="0.3">
      <c r="A541" s="73"/>
      <c r="B541" s="1"/>
      <c r="C541" s="1"/>
      <c r="D541" s="46">
        <f>SUM(D538:D540)</f>
        <v>561610</v>
      </c>
      <c r="F541" s="76"/>
      <c r="G541" s="77"/>
      <c r="H541" s="77"/>
      <c r="I541" s="77"/>
      <c r="J541" s="77"/>
      <c r="K541" s="77"/>
      <c r="L541" s="78"/>
    </row>
    <row r="542" spans="1:13" x14ac:dyDescent="0.25">
      <c r="A542" s="73"/>
      <c r="B542" s="1"/>
      <c r="C542" s="1"/>
      <c r="D542" s="1"/>
      <c r="F542" s="120"/>
      <c r="G542" s="121"/>
      <c r="H542" s="121"/>
      <c r="I542" s="121"/>
      <c r="J542" s="121"/>
      <c r="K542" s="121"/>
      <c r="L542" s="122"/>
    </row>
    <row r="543" spans="1:13" ht="15.75" thickBot="1" x14ac:dyDescent="0.3">
      <c r="B543" s="1"/>
      <c r="C543" s="1"/>
      <c r="D543" s="1"/>
    </row>
    <row r="544" spans="1:13" ht="22.5" customHeight="1" thickBot="1" x14ac:dyDescent="0.3">
      <c r="A544" s="92" t="s">
        <v>381</v>
      </c>
      <c r="B544" s="3" t="s">
        <v>382</v>
      </c>
      <c r="C544" s="4">
        <v>39559</v>
      </c>
      <c r="D544" s="8">
        <v>1521848.92</v>
      </c>
    </row>
    <row r="545" spans="1:4" x14ac:dyDescent="0.25">
      <c r="A545" s="73"/>
      <c r="B545" s="1"/>
      <c r="C545" s="30"/>
      <c r="D545" s="32"/>
    </row>
    <row r="546" spans="1:4" ht="15.75" thickBot="1" x14ac:dyDescent="0.3">
      <c r="B546" s="1"/>
      <c r="C546" s="30"/>
      <c r="D546" s="32"/>
    </row>
    <row r="547" spans="1:4" ht="15.75" thickBot="1" x14ac:dyDescent="0.3">
      <c r="A547" s="92" t="s">
        <v>383</v>
      </c>
      <c r="B547" s="3" t="s">
        <v>384</v>
      </c>
      <c r="C547" s="4">
        <v>37172</v>
      </c>
      <c r="D547" s="8">
        <v>40040</v>
      </c>
    </row>
    <row r="548" spans="1:4" x14ac:dyDescent="0.25">
      <c r="A548" s="73"/>
      <c r="B548" s="1"/>
      <c r="C548" s="1"/>
      <c r="D548" s="1"/>
    </row>
    <row r="549" spans="1:4" ht="15.75" thickBot="1" x14ac:dyDescent="0.3">
      <c r="B549" s="1"/>
      <c r="C549" s="1"/>
      <c r="D549" s="1"/>
    </row>
    <row r="550" spans="1:4" ht="15.75" thickBot="1" x14ac:dyDescent="0.3">
      <c r="A550" s="92" t="s">
        <v>385</v>
      </c>
      <c r="B550" s="26" t="s">
        <v>175</v>
      </c>
      <c r="C550" s="4">
        <v>38080</v>
      </c>
      <c r="D550" s="25">
        <v>29325</v>
      </c>
    </row>
    <row r="551" spans="1:4" ht="15.75" thickBot="1" x14ac:dyDescent="0.3">
      <c r="A551" s="2"/>
      <c r="B551" s="1"/>
      <c r="C551" s="1"/>
      <c r="D551" s="1"/>
    </row>
    <row r="552" spans="1:4" ht="15.75" thickBot="1" x14ac:dyDescent="0.3">
      <c r="A552" s="2"/>
      <c r="B552" s="123" t="s">
        <v>386</v>
      </c>
      <c r="C552" s="124"/>
      <c r="D552" s="12">
        <f>+D550+D544+D541+D530+D526+D520+D502+D499+D490+D487+D484+D478+D463+D460+D451+D448+D445+D438+D420+D417+D414+D410+D407+D404+D385+D382+D367+D364+D361+D358+D356+D347+D344+D341+D338+D333+D325+D318+D315+D309+D303+D295+D289+D286+D279+D270+D267+D264+D261+D258+D253+D247+D242+D239+D236+D233+D228+D225+D222+D219+D204+D199+D191+D186+D183+D178+D172+D158+D163+D145+D136+D127+D120+D117+D110+D95+D92+D89+D86+D61+D55+D52+D49+D32+D25+D22+D15+D547+D535+D377+D423+D104</f>
        <v>85506878.200000003</v>
      </c>
    </row>
    <row r="553" spans="1:4" x14ac:dyDescent="0.25">
      <c r="A553" s="41"/>
      <c r="B553" s="42"/>
      <c r="C553" s="42"/>
      <c r="D553" s="42"/>
    </row>
    <row r="554" spans="1:4" x14ac:dyDescent="0.25">
      <c r="A554" s="41"/>
      <c r="B554" s="42"/>
      <c r="C554" s="42"/>
      <c r="D554" s="42"/>
    </row>
    <row r="555" spans="1:4" x14ac:dyDescent="0.25">
      <c r="A555" s="41"/>
      <c r="B555" s="42"/>
      <c r="C555" s="42"/>
      <c r="D555" s="42"/>
    </row>
    <row r="556" spans="1:4" x14ac:dyDescent="0.25">
      <c r="A556" s="42"/>
      <c r="B556" s="42" t="s">
        <v>400</v>
      </c>
      <c r="C556" s="42"/>
      <c r="D556" s="42"/>
    </row>
    <row r="557" spans="1:4" x14ac:dyDescent="0.25">
      <c r="A557" s="42"/>
      <c r="B557" s="42"/>
      <c r="C557" s="42"/>
      <c r="D557" s="42"/>
    </row>
    <row r="558" spans="1:4" ht="15.75" x14ac:dyDescent="0.25">
      <c r="A558" s="125" t="s">
        <v>387</v>
      </c>
      <c r="B558" s="125"/>
      <c r="C558" s="125"/>
      <c r="D558" s="125"/>
    </row>
    <row r="559" spans="1:4" x14ac:dyDescent="0.25">
      <c r="A559" s="112" t="s">
        <v>388</v>
      </c>
      <c r="B559" s="112"/>
      <c r="C559" s="112"/>
      <c r="D559" s="112"/>
    </row>
    <row r="560" spans="1:4" x14ac:dyDescent="0.25">
      <c r="A560" s="112" t="s">
        <v>408</v>
      </c>
      <c r="B560" s="112"/>
      <c r="C560" s="112"/>
      <c r="D560" s="112"/>
    </row>
    <row r="561" spans="1:4" x14ac:dyDescent="0.25">
      <c r="A561" s="42"/>
      <c r="B561" s="42"/>
      <c r="C561" s="42"/>
      <c r="D561" s="42"/>
    </row>
  </sheetData>
  <mergeCells count="11">
    <mergeCell ref="A560:D560"/>
    <mergeCell ref="G1:L3"/>
    <mergeCell ref="N2:R2"/>
    <mergeCell ref="A5:D5"/>
    <mergeCell ref="A6:D6"/>
    <mergeCell ref="A8:D8"/>
    <mergeCell ref="F542:L542"/>
    <mergeCell ref="B86:C86"/>
    <mergeCell ref="B552:C552"/>
    <mergeCell ref="A558:D558"/>
    <mergeCell ref="A559:D55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usuario12</cp:lastModifiedBy>
  <cp:lastPrinted>2022-10-03T19:25:45Z</cp:lastPrinted>
  <dcterms:created xsi:type="dcterms:W3CDTF">2016-10-12T17:34:35Z</dcterms:created>
  <dcterms:modified xsi:type="dcterms:W3CDTF">2022-11-02T15:54:15Z</dcterms:modified>
</cp:coreProperties>
</file>