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4.xml" ContentType="application/vnd.openxmlformats-officedocument.drawing+xml"/>
  <Override PartName="/xl/charts/chart2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8.xml" ContentType="application/vnd.openxmlformats-officedocument.drawing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1.xml" ContentType="application/vnd.openxmlformats-officedocument.drawing+xml"/>
  <Override PartName="/xl/charts/chart47.xml" ContentType="application/vnd.openxmlformats-officedocument.drawingml.chart+xml"/>
  <Override PartName="/xl/drawings/drawing12.xml" ContentType="application/vnd.openxmlformats-officedocument.drawing+xml"/>
  <Override PartName="/xl/charts/chart48.xml" ContentType="application/vnd.openxmlformats-officedocument.drawingml.chart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5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+xml"/>
  <Override PartName="/xl/charts/chart5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5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5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6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6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6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6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1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2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4388" yWindow="-12" windowWidth="14436" windowHeight="12720" firstSheet="16" activeTab="22"/>
  </bookViews>
  <sheets>
    <sheet name="ERD" sheetId="2" r:id="rId1"/>
    <sheet name="ARD" sheetId="3" r:id="rId2"/>
    <sheet name="FARD" sheetId="4" r:id="rId3"/>
    <sheet name="CESMET" sheetId="5" r:id="rId4"/>
    <sheet name="CESFRONT" sheetId="6" r:id="rId5"/>
    <sheet name="CESEP" sheetId="7" r:id="rId6"/>
    <sheet name="CESAC" sheetId="8" r:id="rId7"/>
    <sheet name="CECCOM" sheetId="9" r:id="rId8"/>
    <sheet name="COMIPOL" sheetId="10" r:id="rId9"/>
    <sheet name="SENPA" sheetId="11" r:id="rId10"/>
    <sheet name="COCOM" sheetId="12" r:id="rId11"/>
    <sheet name="CC NORTE" sheetId="13" r:id="rId12"/>
    <sheet name="CC SUR" sheetId="14" r:id="rId13"/>
    <sheet name="CC ESTE" sheetId="15" r:id="rId14"/>
    <sheet name="PLAN SOCIAL" sheetId="16" r:id="rId15"/>
    <sheet name="SUP. DE VIG" sheetId="17" r:id="rId16"/>
    <sheet name="INSUDE" sheetId="18" r:id="rId17"/>
    <sheet name="PROGRAMA" sheetId="19" r:id="rId18"/>
    <sheet name="ESC. VOC" sheetId="20" r:id="rId19"/>
    <sheet name="JUNTA DE RETIRO" sheetId="21" r:id="rId20"/>
    <sheet name="CEN. SAL. MIDE" sheetId="23" r:id="rId21"/>
    <sheet name="HOSP CENTRAL" sheetId="24" r:id="rId22"/>
    <sheet name="RAMON DE LARA " sheetId="25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calcPr calcId="162913"/>
  <fileRecoveryPr repairLoad="1"/>
</workbook>
</file>

<file path=xl/calcChain.xml><?xml version="1.0" encoding="utf-8"?>
<calcChain xmlns="http://schemas.openxmlformats.org/spreadsheetml/2006/main">
  <c r="J232" i="25" l="1"/>
  <c r="Q232" i="25"/>
  <c r="B232" i="25"/>
  <c r="B198" i="25"/>
  <c r="F170" i="25"/>
  <c r="C170" i="25"/>
  <c r="B151" i="25"/>
  <c r="J123" i="25"/>
  <c r="N121" i="25"/>
  <c r="B121" i="25"/>
  <c r="F119" i="25"/>
  <c r="L75" i="25"/>
  <c r="B75" i="25"/>
  <c r="B62" i="25"/>
  <c r="B363" i="24" l="1"/>
  <c r="B312" i="24"/>
  <c r="C250" i="24"/>
  <c r="B219" i="24"/>
  <c r="B185" i="24"/>
  <c r="J184" i="24"/>
  <c r="P182" i="24"/>
  <c r="B162" i="24"/>
  <c r="B119" i="24"/>
  <c r="E71" i="24"/>
  <c r="B69" i="24"/>
  <c r="B32" i="24"/>
  <c r="S101" i="23" l="1"/>
  <c r="R101" i="23"/>
  <c r="Q101" i="23"/>
  <c r="P101" i="23"/>
  <c r="O101" i="23"/>
  <c r="N101" i="23"/>
  <c r="M101" i="23"/>
  <c r="L101" i="23"/>
  <c r="K101" i="23"/>
  <c r="S100" i="23"/>
  <c r="S99" i="23"/>
  <c r="S98" i="23"/>
  <c r="S97" i="23"/>
  <c r="S96" i="23"/>
  <c r="S95" i="23"/>
  <c r="S94" i="23"/>
  <c r="S93" i="23"/>
  <c r="S92" i="23"/>
  <c r="S91" i="23"/>
  <c r="S90" i="23"/>
  <c r="S89" i="23"/>
  <c r="S88" i="23"/>
  <c r="S87" i="23"/>
  <c r="D23" i="23"/>
  <c r="B38" i="21" l="1"/>
  <c r="E22" i="21"/>
  <c r="C231" i="20" l="1"/>
  <c r="N205" i="20" s="1"/>
  <c r="B231" i="20"/>
  <c r="O205" i="20" s="1"/>
  <c r="C189" i="20"/>
  <c r="K159" i="20" s="1"/>
  <c r="B189" i="20"/>
  <c r="J159" i="20" s="1"/>
  <c r="C143" i="20"/>
  <c r="I146" i="20" s="1"/>
  <c r="B143" i="20"/>
  <c r="H146" i="20" s="1"/>
  <c r="C102" i="20"/>
  <c r="J87" i="20" s="1"/>
  <c r="B102" i="20"/>
  <c r="K87" i="20" s="1"/>
  <c r="B59" i="20"/>
  <c r="B83" i="19" l="1"/>
  <c r="B58" i="19"/>
  <c r="B53" i="19"/>
  <c r="D39" i="18" l="1"/>
  <c r="D38" i="18"/>
  <c r="D40" i="18" s="1"/>
  <c r="V39" i="18" s="1"/>
  <c r="T35" i="18"/>
  <c r="S35" i="18"/>
  <c r="Q35" i="18"/>
  <c r="P35" i="18"/>
  <c r="N35" i="18"/>
  <c r="M35" i="18"/>
  <c r="K35" i="18"/>
  <c r="J35" i="18"/>
  <c r="H35" i="18"/>
  <c r="G35" i="18"/>
  <c r="E35" i="18"/>
  <c r="D35" i="18"/>
  <c r="U34" i="18"/>
  <c r="R34" i="18"/>
  <c r="O34" i="18"/>
  <c r="L34" i="18"/>
  <c r="V34" i="18" s="1"/>
  <c r="I34" i="18"/>
  <c r="F34" i="18"/>
  <c r="U33" i="18"/>
  <c r="R33" i="18"/>
  <c r="O33" i="18"/>
  <c r="L33" i="18"/>
  <c r="I33" i="18"/>
  <c r="V33" i="18" s="1"/>
  <c r="F33" i="18"/>
  <c r="U32" i="18"/>
  <c r="R32" i="18"/>
  <c r="V32" i="18" s="1"/>
  <c r="O32" i="18"/>
  <c r="L32" i="18"/>
  <c r="I32" i="18"/>
  <c r="F32" i="18"/>
  <c r="U31" i="18"/>
  <c r="R31" i="18"/>
  <c r="O31" i="18"/>
  <c r="L31" i="18"/>
  <c r="I31" i="18"/>
  <c r="F31" i="18"/>
  <c r="U30" i="18"/>
  <c r="V30" i="18" s="1"/>
  <c r="R30" i="18"/>
  <c r="O30" i="18"/>
  <c r="L30" i="18"/>
  <c r="I30" i="18"/>
  <c r="F30" i="18"/>
  <c r="U29" i="18"/>
  <c r="R29" i="18"/>
  <c r="O29" i="18"/>
  <c r="L29" i="18"/>
  <c r="I29" i="18"/>
  <c r="F29" i="18"/>
  <c r="V29" i="18" s="1"/>
  <c r="U28" i="18"/>
  <c r="R28" i="18"/>
  <c r="O28" i="18"/>
  <c r="L28" i="18"/>
  <c r="I28" i="18"/>
  <c r="F28" i="18"/>
  <c r="V28" i="18" s="1"/>
  <c r="U27" i="18"/>
  <c r="R27" i="18"/>
  <c r="O27" i="18"/>
  <c r="O35" i="18" s="1"/>
  <c r="L27" i="18"/>
  <c r="L35" i="18" s="1"/>
  <c r="I27" i="18"/>
  <c r="F27" i="18"/>
  <c r="U26" i="18"/>
  <c r="U35" i="18" s="1"/>
  <c r="R26" i="18"/>
  <c r="R35" i="18" s="1"/>
  <c r="O26" i="18"/>
  <c r="L26" i="18"/>
  <c r="I26" i="18"/>
  <c r="I35" i="18" s="1"/>
  <c r="F26" i="18"/>
  <c r="F35" i="18" l="1"/>
  <c r="V26" i="18"/>
  <c r="V27" i="18"/>
  <c r="V35" i="18" l="1"/>
  <c r="H49" i="15" l="1"/>
  <c r="H47" i="15"/>
  <c r="H48" i="15"/>
  <c r="H46" i="15"/>
  <c r="G50" i="15"/>
  <c r="F50" i="15"/>
  <c r="D50" i="15"/>
  <c r="C50" i="15"/>
  <c r="B50" i="15"/>
  <c r="E49" i="15"/>
  <c r="E48" i="15"/>
  <c r="E47" i="15"/>
  <c r="E46" i="15"/>
  <c r="H50" i="15" l="1"/>
  <c r="E50" i="15"/>
  <c r="I67" i="14" l="1"/>
  <c r="I68" i="14"/>
  <c r="I69" i="14"/>
  <c r="I66" i="14"/>
  <c r="H70" i="14"/>
  <c r="G70" i="14"/>
  <c r="F70" i="14"/>
  <c r="D70" i="14"/>
  <c r="C70" i="14"/>
  <c r="B70" i="14"/>
  <c r="E69" i="14"/>
  <c r="E68" i="14"/>
  <c r="E67" i="14"/>
  <c r="E66" i="14"/>
  <c r="I70" i="14" l="1"/>
  <c r="E70" i="14"/>
  <c r="H49" i="13" l="1"/>
  <c r="H48" i="13"/>
  <c r="H47" i="13"/>
  <c r="F50" i="13"/>
  <c r="E50" i="13"/>
  <c r="D50" i="13"/>
  <c r="C50" i="13"/>
  <c r="B50" i="13"/>
  <c r="G49" i="13"/>
  <c r="G48" i="13"/>
  <c r="G47" i="13"/>
  <c r="G50" i="13" s="1"/>
  <c r="H50" i="13" l="1"/>
  <c r="G56" i="12" l="1"/>
  <c r="G57" i="12"/>
  <c r="G58" i="12"/>
  <c r="G59" i="12"/>
  <c r="G60" i="12"/>
  <c r="G61" i="12"/>
  <c r="G62" i="12"/>
  <c r="G55" i="12"/>
  <c r="G63" i="12" s="1"/>
  <c r="F63" i="12"/>
  <c r="E63" i="12"/>
  <c r="D63" i="12"/>
  <c r="C63" i="12"/>
  <c r="B63" i="12"/>
  <c r="B69" i="11" l="1"/>
  <c r="E27" i="11"/>
  <c r="C74" i="9" l="1"/>
  <c r="C73" i="9"/>
  <c r="C72" i="9"/>
  <c r="Q34" i="8" l="1"/>
  <c r="I32" i="8"/>
  <c r="B40" i="8"/>
  <c r="B87" i="7" l="1"/>
  <c r="B65" i="7"/>
  <c r="B41" i="7"/>
  <c r="B93" i="6" l="1"/>
  <c r="B133" i="4" l="1"/>
  <c r="B77" i="4"/>
  <c r="G76" i="4"/>
  <c r="B52" i="4"/>
  <c r="H22" i="4"/>
  <c r="D41" i="4"/>
  <c r="C41" i="4"/>
  <c r="B41" i="4"/>
  <c r="C126" i="3" l="1"/>
  <c r="I98" i="3"/>
  <c r="C95" i="3"/>
  <c r="M70" i="3"/>
  <c r="C63" i="3"/>
  <c r="H27" i="3"/>
  <c r="E47" i="3"/>
  <c r="D47" i="3"/>
  <c r="C47" i="3"/>
  <c r="C251" i="2" l="1"/>
  <c r="C211" i="2"/>
  <c r="C184" i="2"/>
  <c r="N183" i="2"/>
  <c r="D183" i="2"/>
  <c r="D182" i="2"/>
  <c r="D181" i="2"/>
  <c r="D180" i="2"/>
  <c r="D179" i="2"/>
  <c r="D178" i="2"/>
  <c r="D177" i="2"/>
  <c r="D176" i="2"/>
  <c r="D175" i="2"/>
  <c r="I150" i="2"/>
  <c r="J149" i="2"/>
  <c r="C149" i="2"/>
  <c r="J148" i="2"/>
  <c r="D148" i="2"/>
  <c r="J147" i="2"/>
  <c r="D147" i="2"/>
  <c r="J146" i="2"/>
  <c r="D146" i="2"/>
  <c r="J145" i="2"/>
  <c r="D145" i="2"/>
  <c r="J144" i="2"/>
  <c r="D144" i="2"/>
  <c r="J143" i="2"/>
  <c r="D143" i="2"/>
  <c r="J142" i="2"/>
  <c r="D142" i="2"/>
  <c r="J141" i="2"/>
  <c r="D141" i="2"/>
  <c r="J140" i="2"/>
  <c r="D140" i="2"/>
  <c r="J139" i="2"/>
  <c r="D139" i="2"/>
  <c r="C118" i="2"/>
  <c r="G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C86" i="2"/>
  <c r="E75" i="2"/>
  <c r="D75" i="2"/>
  <c r="C75" i="2"/>
  <c r="H55" i="2"/>
</calcChain>
</file>

<file path=xl/sharedStrings.xml><?xml version="1.0" encoding="utf-8"?>
<sst xmlns="http://schemas.openxmlformats.org/spreadsheetml/2006/main" count="1516" uniqueCount="897">
  <si>
    <t>RANGO</t>
  </si>
  <si>
    <t>TENIENTE GENERAL</t>
  </si>
  <si>
    <t>MAYOR GENERAL</t>
  </si>
  <si>
    <t>GENERAL DE BRIGADA</t>
  </si>
  <si>
    <t>CORONEL</t>
  </si>
  <si>
    <t xml:space="preserve">TTE. CORONEL                   </t>
  </si>
  <si>
    <t>MAYOR</t>
  </si>
  <si>
    <t>CAPITÁN</t>
  </si>
  <si>
    <t>1ER. TTE.</t>
  </si>
  <si>
    <t>2DO. TTE.</t>
  </si>
  <si>
    <t>CADETE DE 4TO. AÑO</t>
  </si>
  <si>
    <t>CADETE DE 3ER. AÑO</t>
  </si>
  <si>
    <t>CADETE DE 2DO. AÑO</t>
  </si>
  <si>
    <t>CADETE DE 1ER. AÑO</t>
  </si>
  <si>
    <t>ASPIRANTE A CADETE</t>
  </si>
  <si>
    <t>SUBTENIENTE III</t>
  </si>
  <si>
    <t>SUBTENIENTE II</t>
  </si>
  <si>
    <t>SUBTENIENTE I</t>
  </si>
  <si>
    <t>SGTO. MAYOR</t>
  </si>
  <si>
    <t xml:space="preserve">SGTO. </t>
  </si>
  <si>
    <t xml:space="preserve">CABO                            </t>
  </si>
  <si>
    <t>RASO</t>
  </si>
  <si>
    <t>CONSCRIPTO</t>
  </si>
  <si>
    <t>ASIMILADO</t>
  </si>
  <si>
    <t>MASCULINO</t>
  </si>
  <si>
    <t>FEMENINO</t>
  </si>
  <si>
    <t>CANT</t>
  </si>
  <si>
    <t>CABO</t>
  </si>
  <si>
    <t>CONSCRIPTOS</t>
  </si>
  <si>
    <t>ASIMILADO MILITAR</t>
  </si>
  <si>
    <t>MOTIVO</t>
  </si>
  <si>
    <t>BAJO NIVEL DE DESEMPEÑO</t>
  </si>
  <si>
    <t>ESPIRACIÓN DE ALISTAMIENTO (NO REALISTÓ)</t>
  </si>
  <si>
    <t>FALTAS GRAVES DEBIDAMENTE COMPROBADAS</t>
  </si>
  <si>
    <t>SEPARADO Y DADO DE BAJAS POR DEFUNCIÓN</t>
  </si>
  <si>
    <t>CANCELACIÓN DE NOMBRAMIENTO</t>
  </si>
  <si>
    <t>INUTILIDAD FÍSICA CON DISFRUTE A PENSIÓN</t>
  </si>
  <si>
    <t>POR SOLICITUD ACEPTADA</t>
  </si>
  <si>
    <t>INADAPTABILIDAD A LA VIDA MILITAR</t>
  </si>
  <si>
    <t>AUSENTE, SIN EL PERMISO CORRESPONDIENTE DE LOS SUPERIORES</t>
  </si>
  <si>
    <t>RETIRO VOLUNTARIO CON PENSIÓN</t>
  </si>
  <si>
    <t>SEPARADO POR RENUNCIA</t>
  </si>
  <si>
    <t xml:space="preserve">RETIRO POR ANTIGÜEDAD CON DISFRUTE DE PENSIÓN </t>
  </si>
  <si>
    <t>SUSPENSIÓN DE FUNCIONES</t>
  </si>
  <si>
    <t>VEHICULO</t>
  </si>
  <si>
    <t>MOTOCICLETA</t>
  </si>
  <si>
    <t>SGTO.</t>
  </si>
  <si>
    <t>Sargento</t>
  </si>
  <si>
    <t>ACTIVO</t>
  </si>
  <si>
    <t>SGTO. A&amp;C</t>
  </si>
  <si>
    <t>RETIRADOS</t>
  </si>
  <si>
    <t>GRAL. DE BRIG.</t>
  </si>
  <si>
    <t>CAPITAN</t>
  </si>
  <si>
    <t>TIPO</t>
  </si>
  <si>
    <t>CAN</t>
  </si>
  <si>
    <t xml:space="preserve">PISTOLAS </t>
  </si>
  <si>
    <t>ARMA DE FAB. CACERA</t>
  </si>
  <si>
    <t>MARIHUANA (PORC)</t>
  </si>
  <si>
    <t>MARIHUANA (PAC. SIN ESP)</t>
  </si>
  <si>
    <t>AUTOBÚS</t>
  </si>
  <si>
    <t>CAMIONES</t>
  </si>
  <si>
    <t>JEEPETAS</t>
  </si>
  <si>
    <t>MINIBÚS</t>
  </si>
  <si>
    <t>MOTOCICLETAS</t>
  </si>
  <si>
    <t>CARROS</t>
  </si>
  <si>
    <t>CAMIONETAS</t>
  </si>
  <si>
    <t>COMESTIBLES</t>
  </si>
  <si>
    <t>LECHE BONGÚ (UNIDADES)</t>
  </si>
  <si>
    <t>MANTEQUILLA (UDS.)</t>
  </si>
  <si>
    <t>SOPITAS (UNIDADES)</t>
  </si>
  <si>
    <t>LO DEMAS</t>
  </si>
  <si>
    <t>CARBÓN VEGETAL (SACOS)</t>
  </si>
  <si>
    <t>PASTA DENTAL (UNIDADES)</t>
  </si>
  <si>
    <t>PERFUME (UNIDADES)</t>
  </si>
  <si>
    <t>DESODORANTES UNDS.</t>
  </si>
  <si>
    <t>POSTE DE MADERA</t>
  </si>
  <si>
    <t>JABÓN   UNDS.</t>
  </si>
  <si>
    <t>CREMAS (UNDS)</t>
  </si>
  <si>
    <t>CERVEZAS (UDS.)</t>
  </si>
  <si>
    <t>BEBIDAS ENERGIZANTES (UDS.)</t>
  </si>
  <si>
    <t>CLERÉN (UDS.)</t>
  </si>
  <si>
    <t>RON (UDS.)</t>
  </si>
  <si>
    <t>WISKY (LITROS)</t>
  </si>
  <si>
    <t>CIGARRILLO UNIDADES</t>
  </si>
  <si>
    <t xml:space="preserve"> CLERÉN     (GL.)      </t>
  </si>
  <si>
    <t>ACONDICIONADOR</t>
  </si>
  <si>
    <t>Asimilados</t>
  </si>
  <si>
    <t>TTE. CORONEL</t>
  </si>
  <si>
    <t>ALMIRANTE</t>
  </si>
  <si>
    <t>VICE ALMIRANTE</t>
  </si>
  <si>
    <t>CONTRALMIRANTE</t>
  </si>
  <si>
    <t>FEMENUNO</t>
  </si>
  <si>
    <t>CAPITÁN DE NAVÍO</t>
  </si>
  <si>
    <t>CAPITÁN DE FRAGATA</t>
  </si>
  <si>
    <t>CAPITÁN DE CORBETA</t>
  </si>
  <si>
    <t>TENIENTE DE NAVÍO</t>
  </si>
  <si>
    <t>TENIENTE DE FRAGATA</t>
  </si>
  <si>
    <t>TENIENTE DE CORBETA</t>
  </si>
  <si>
    <t>GUARDIAMARINA 4TO. AÑO</t>
  </si>
  <si>
    <t>GUARDIAMARINA 3ER. AÑO</t>
  </si>
  <si>
    <t>GUARDIAMARINA 2DO. AÑO</t>
  </si>
  <si>
    <t>GUARDIAMARINA 1ER. AÑO</t>
  </si>
  <si>
    <t>SUB TENIENTE I</t>
  </si>
  <si>
    <t>SARGENTO MAYOR</t>
  </si>
  <si>
    <t>SARGENTO</t>
  </si>
  <si>
    <t>MARINERO ESPECIALISTA</t>
  </si>
  <si>
    <t>MARINERO</t>
  </si>
  <si>
    <t>MARINERO AUXILIAR</t>
  </si>
  <si>
    <t>GRUMETE</t>
  </si>
  <si>
    <t>PERSONAL NOMINAL</t>
  </si>
  <si>
    <t>TOTAL</t>
  </si>
  <si>
    <t>RANG</t>
  </si>
  <si>
    <t>EXPIRACION DE ALISTAMIENTO (NO REALISTO)</t>
  </si>
  <si>
    <t>FALLECIMIENTO</t>
  </si>
  <si>
    <t>SOLICITUD ACEPTADA</t>
  </si>
  <si>
    <t>CAYUCOS</t>
  </si>
  <si>
    <t>CLANDESTINAS</t>
  </si>
  <si>
    <t>CUBANOS</t>
  </si>
  <si>
    <t>FIBRA DE VIDRIO</t>
  </si>
  <si>
    <t>DOMINICANOS</t>
  </si>
  <si>
    <t>GO FAST</t>
  </si>
  <si>
    <t>HAITIANOS</t>
  </si>
  <si>
    <t>HAITIANAS</t>
  </si>
  <si>
    <t>VENEZOLANOS</t>
  </si>
  <si>
    <t>MATRICULADAS</t>
  </si>
  <si>
    <t>COLOMBIANOS</t>
  </si>
  <si>
    <t>VELERO</t>
  </si>
  <si>
    <t xml:space="preserve">RANGO </t>
  </si>
  <si>
    <t xml:space="preserve">MAYORES GENERALES </t>
  </si>
  <si>
    <t xml:space="preserve">GENERALES DE BRIGADA  </t>
  </si>
  <si>
    <t xml:space="preserve">CORONELES  </t>
  </si>
  <si>
    <t xml:space="preserve">TENIENTES CORONELES </t>
  </si>
  <si>
    <t xml:space="preserve">MAYORES  </t>
  </si>
  <si>
    <t xml:space="preserve">CAPITANES </t>
  </si>
  <si>
    <t xml:space="preserve">1EROS.TENIENTES </t>
  </si>
  <si>
    <t xml:space="preserve">2DOS.TENIENTES  </t>
  </si>
  <si>
    <t xml:space="preserve">CADETE DE 4TO. AÑO  </t>
  </si>
  <si>
    <t xml:space="preserve">CADETE DE 3ER. AÑO  </t>
  </si>
  <si>
    <t xml:space="preserve">CADETE DE 2DO. AÑO </t>
  </si>
  <si>
    <t xml:space="preserve">CADETE DE 1ER. AÑO  </t>
  </si>
  <si>
    <t>SUB-TENIENTES I</t>
  </si>
  <si>
    <t xml:space="preserve">SARGENTOS MAYORES  </t>
  </si>
  <si>
    <t xml:space="preserve">SARGENTOS </t>
  </si>
  <si>
    <t xml:space="preserve">CABOS  </t>
  </si>
  <si>
    <t xml:space="preserve">RASOS  </t>
  </si>
  <si>
    <t xml:space="preserve">ASIMILADOS </t>
  </si>
  <si>
    <t xml:space="preserve">EMPLEADOS CONT. TEMP. </t>
  </si>
  <si>
    <t xml:space="preserve">TIPO </t>
  </si>
  <si>
    <t>EMP. DE CONT. TEMP.</t>
  </si>
  <si>
    <t>FALTA GRAVE DEBIDAMENTE COMPROBADA</t>
  </si>
  <si>
    <t>NO ADAPTARSE A LA VIDA MILITAR</t>
  </si>
  <si>
    <t>CADETE</t>
  </si>
  <si>
    <t>RESCISION DE CONTRATO DE TRABAJO</t>
  </si>
  <si>
    <t>SEPARADO DE LAS FILAS</t>
  </si>
  <si>
    <t>EMP. CONTR. TMP.</t>
  </si>
  <si>
    <t>LUGAR</t>
  </si>
  <si>
    <t>CUERPO DE SEGURIDAD PRESIDENCIAL -CUSEP-</t>
  </si>
  <si>
    <t xml:space="preserve">DPTO.NACIONAL DE INVEST.(DNI) </t>
  </si>
  <si>
    <t xml:space="preserve">DIREC.NAC.DE CONTROL DE DROGAS -DNCD  </t>
  </si>
  <si>
    <t xml:space="preserve">REGIMIENTO GUARDIA DE HONOR -MIDE-  </t>
  </si>
  <si>
    <t>CUERPO ESPECIALIZADO EN SEGURIDAD TURISTICA (CESTUR)</t>
  </si>
  <si>
    <t xml:space="preserve">CUERPO ESPECIALIZADO SEG. FRONTERIZA TERRESTRE -CESFRONT-  </t>
  </si>
  <si>
    <t>DIRECCION GRAL. DE TRANSITO Y TRANSP. TERRESTRES -DIGESETT-</t>
  </si>
  <si>
    <t>CUERPO ESPECIALIZADO DE SEGURIDAD DEL METRO</t>
  </si>
  <si>
    <t>SERVICIO NACIONAL DE PROTECCION AMBIENTAL -SENPA-</t>
  </si>
  <si>
    <t>CUERPO ESP. DE CONTROL DE LOS COMBUSTIBLES -CECCOM-</t>
  </si>
  <si>
    <t xml:space="preserve">CUERPO ESPECIALIZADO DE SEGURIDAD PORTUARIA </t>
  </si>
  <si>
    <t xml:space="preserve">FUERZA DE TAREA CONJUNTA CIUDAD TRANQUILA "CIUTRAN"  </t>
  </si>
  <si>
    <t>MINISTERIO DE OBRAS PUBLICAS Y COMUNICACIONES</t>
  </si>
  <si>
    <t xml:space="preserve">CUERPO ESPEC.EN SEGURIDAD AEROPORTUARIA (CESAC)  </t>
  </si>
  <si>
    <t xml:space="preserve">1ER. REGIMIENTO DOMINICANO, GUARDIA PRESIDENCIAL, E.N.  </t>
  </si>
  <si>
    <t>ESC. DE COMBATE</t>
  </si>
  <si>
    <t>ESC. DE RESCATE</t>
  </si>
  <si>
    <t>ESC. DE TRANSP. AEREO</t>
  </si>
  <si>
    <t>ACCIDENTES DE USUARIOS EN LAS INSTALACIONES</t>
  </si>
  <si>
    <t>AGENTES DEL CESMET CON PROBLEMAS DE SALUD</t>
  </si>
  <si>
    <t>BILLETES FALSOS</t>
  </si>
  <si>
    <t>DETENCIONES POR AGRESIONES</t>
  </si>
  <si>
    <t>DETENCIONES POR DAÑOS AL PATRIMONIO</t>
  </si>
  <si>
    <t>FALLAS ELÉCTRICAS EN LAS INSTALACIONES</t>
  </si>
  <si>
    <t>INCIDENCIAS EN EL MSD</t>
  </si>
  <si>
    <t>INCIDENCIAS EN EL TSD</t>
  </si>
  <si>
    <t>RIÑAS ENTRE USUARIOS</t>
  </si>
  <si>
    <t>USUARIOS CON PROBLEMAS DE SALUD</t>
  </si>
  <si>
    <t>USUARIOS QUE HAN BAJADO A LAS VÍAS FÉRREAS</t>
  </si>
  <si>
    <t>DETENCIONES POR PERFILES SOSPECHOSOS</t>
  </si>
  <si>
    <t>PERSONAS U OBJETOS EXTRAVIADOS</t>
  </si>
  <si>
    <t>DETENCIONES POR ROBO</t>
  </si>
  <si>
    <t>USUARIOS DESMONTADOS DE LOS TRENES</t>
  </si>
  <si>
    <t>INGRESAR ILEGALMENTE AL SISTEMA</t>
  </si>
  <si>
    <t>RIÑAS ENTRE USUARIOS Y EMPLEADOS</t>
  </si>
  <si>
    <t>HAITIANO</t>
  </si>
  <si>
    <t>NORTEAMERICANO</t>
  </si>
  <si>
    <t>HONDUREÑO</t>
  </si>
  <si>
    <t>CUBANO</t>
  </si>
  <si>
    <t>LECHE EVAPORADA BONGU, BONLE (LATAS DE 12 ONZAS)</t>
  </si>
  <si>
    <t>BEBIDAS ENERGIZANTES  (BOTELLAS DE 750 ML)</t>
  </si>
  <si>
    <t>PAQUETES DE SOPITA  (240 UNIDADES)</t>
  </si>
  <si>
    <t>CERVEZAS PRESTIGE, HEINEKEN, BENEDICTA (LATAS 355 ML)</t>
  </si>
  <si>
    <t>SACOS DE AJO  (22 LIBRAS )</t>
  </si>
  <si>
    <t>CIGARRILLOS COMME IL FAUT (PAQUETES  DE 10 CAJETILLAS DE 10 UNIDADES)</t>
  </si>
  <si>
    <t>SACOS DE CARBÓN</t>
  </si>
  <si>
    <t>CIGARRILLOS COMME IL FAUT (PAQUETES  DE 10 CAJETILLAS DE 20 UNIDADES)</t>
  </si>
  <si>
    <t>ACEITE SOL DE ORO (GALÓN)</t>
  </si>
  <si>
    <t>CIGARRILLOS POINT (PAQUETES  DE 10 CAJETILLAS DE 20 UNIDADES)</t>
  </si>
  <si>
    <t>TARROS DE MANTEQUILLA</t>
  </si>
  <si>
    <t>CLERÉN (GALONES)</t>
  </si>
  <si>
    <t>ELECTRODOMÉSTICOS</t>
  </si>
  <si>
    <t>MEDICAMENTOS</t>
  </si>
  <si>
    <t>PELO POSTIZO</t>
  </si>
  <si>
    <t>RON CHEVALIER  (BOTELLA DE 750ML)</t>
  </si>
  <si>
    <t>RON NELSON  (BOTELLAS DE 750 ML)</t>
  </si>
  <si>
    <t>SACOS DE GUACONEJO</t>
  </si>
  <si>
    <t>VINO TINTO CAMPEÓN  (BOTELLAS DE 750 ML)</t>
  </si>
  <si>
    <t>WHISKY 8 P.M. (BOTELLAS DE 750 ML)</t>
  </si>
  <si>
    <t>WHISKY BARBANCOURT (BOTELLAS DE 750 ML)</t>
  </si>
  <si>
    <t>WHISKY BLACK STONE (BOTELLA DE 750ML)</t>
  </si>
  <si>
    <t>WHISKY GOLD  (BOTELLA DE 750 ML)</t>
  </si>
  <si>
    <t>WHISKY NAPOLEÓN (BOTELLAS DE 750 ML)</t>
  </si>
  <si>
    <t>WHISKY OFICCE  (BOTELLA DE 750 ML)</t>
  </si>
  <si>
    <t>RON PATRIOT  (BOTELLAS DE 750 ML)</t>
  </si>
  <si>
    <t>WHISKY CHANLECER  (BOTELLA DE 750 ML)</t>
  </si>
  <si>
    <t>REFRESCOS (20 ONZAS)</t>
  </si>
  <si>
    <t>JUGOS (20 ONZAS)</t>
  </si>
  <si>
    <t>VODKA (BOTELLAS DE 750 ML)</t>
  </si>
  <si>
    <t>RON LORD MATE (BOTELLAS DE 750 ML)</t>
  </si>
  <si>
    <t>CIGARRILLOS  CAPITAL  (PAQUETES  DE 10 CAJETILLAS DE 20 UNIDADES)</t>
  </si>
  <si>
    <t>MALTAS (20 ONZAS)</t>
  </si>
  <si>
    <t>PRODUCTOS HIGIENE PERSONAL</t>
  </si>
  <si>
    <t>CIGARRILLOS  JAILSALMER  (PAQUETES  DE 10 CAJETILLAS DE 20 UNIDADES)</t>
  </si>
  <si>
    <t>WHISKY GREEN   (BOTELLAS DE 750 ML)</t>
  </si>
  <si>
    <t>RON KING PRIDE  (BOTELLAS DE 750 ML)</t>
  </si>
  <si>
    <t>SALSA PICANTE</t>
  </si>
  <si>
    <t>AUTOBUS</t>
  </si>
  <si>
    <t>CAMION</t>
  </si>
  <si>
    <t>CAMIONETA</t>
  </si>
  <si>
    <t>CARRO</t>
  </si>
  <si>
    <t>JEEPETA</t>
  </si>
  <si>
    <t>GRAMOS DE MARIHUANA</t>
  </si>
  <si>
    <t/>
  </si>
  <si>
    <t>Azua</t>
  </si>
  <si>
    <t>Barahona</t>
  </si>
  <si>
    <t>Boca Chica</t>
  </si>
  <si>
    <t>Cabo Rojo</t>
  </si>
  <si>
    <t>Caucedo</t>
  </si>
  <si>
    <t>Don Diego (IP)</t>
  </si>
  <si>
    <t>La Cana</t>
  </si>
  <si>
    <t>La Romana</t>
  </si>
  <si>
    <t>Maimón</t>
  </si>
  <si>
    <t>Manzanillo</t>
  </si>
  <si>
    <t>Puerto Plata</t>
  </si>
  <si>
    <t>Punta Catalina</t>
  </si>
  <si>
    <t>Samaná</t>
  </si>
  <si>
    <t>San Pedro de Macorís</t>
  </si>
  <si>
    <t>Santo Domingo</t>
  </si>
  <si>
    <t>Haina Oriental</t>
  </si>
  <si>
    <t>Haina Occidental</t>
  </si>
  <si>
    <t>Sans Soucí</t>
  </si>
  <si>
    <t>PUERTO</t>
  </si>
  <si>
    <t>Duarte, Arroyo Barril</t>
  </si>
  <si>
    <t>ARMAS BLANCAS</t>
  </si>
  <si>
    <t>ARMAS DEPORTIVAS</t>
  </si>
  <si>
    <t>MUNICIONES 22MM</t>
  </si>
  <si>
    <t>MUNICIONES 38MM</t>
  </si>
  <si>
    <t>MUNICIONES 9MM</t>
  </si>
  <si>
    <t>MUNICIONES 40MM</t>
  </si>
  <si>
    <t>MUNICIONES 45MM</t>
  </si>
  <si>
    <t xml:space="preserve"> CARTUCHOS 12MM</t>
  </si>
  <si>
    <t xml:space="preserve">PERDIGON </t>
  </si>
  <si>
    <t xml:space="preserve">CARGADORES PERDIGONES </t>
  </si>
  <si>
    <t>RIFLE PERDIGON</t>
  </si>
  <si>
    <t>ARMAS DE FUEGO ILEGALES</t>
  </si>
  <si>
    <t xml:space="preserve"> DEPORTADOS, NO ADMITIDOS, DEVUELTOS, EXTRADITADOS,  INTENTOS DE SALIDA ILEGAL Y REPATRIADOS</t>
  </si>
  <si>
    <t>ARMAS DE FUEGO LEGALES</t>
  </si>
  <si>
    <t xml:space="preserve"> AEROPUERTO INTERNACIONAL DOCTOR JOAQUIN BALAGUER </t>
  </si>
  <si>
    <t>ARMAS BLANCAS ILEGALES</t>
  </si>
  <si>
    <t xml:space="preserve"> AEROPUERTO INTERNACIONALDE  LA ROMANA</t>
  </si>
  <si>
    <t>CASOS DE DROGAS, ROBO, DINERO INCAUTADOS, PASAJEROS PERTURBADOR Y ARMAS BLANCAS</t>
  </si>
  <si>
    <t xml:space="preserve"> AEROPUERTO INTERNACIONAL DE PUNTA CANA</t>
  </si>
  <si>
    <t>CASOS DE DROGAS</t>
  </si>
  <si>
    <t xml:space="preserve"> AEROPUERTO INTERNACIONAL GREGORIO LUPERÓN</t>
  </si>
  <si>
    <t xml:space="preserve">DEPORTADOS </t>
  </si>
  <si>
    <t xml:space="preserve"> AEROPUERTO INTERNACIONAL JOSÉ FRANCISCO PEÑA GÓMEZ </t>
  </si>
  <si>
    <t>DEVUELTOS</t>
  </si>
  <si>
    <t xml:space="preserve"> AEROPUERTO INTERNACIONAL CIBAO</t>
  </si>
  <si>
    <t>DINERO INCAUTADO</t>
  </si>
  <si>
    <t>EXTRADITADOS</t>
  </si>
  <si>
    <t>INTENTO DE SALIDA ILEGAL</t>
  </si>
  <si>
    <t>NO AMITIDOS</t>
  </si>
  <si>
    <t>PASAJERO PERTURBADOR</t>
  </si>
  <si>
    <t>PATRULLAS</t>
  </si>
  <si>
    <t>OPERATIVOS EN COMISIÓN MIXTA INTERINSTITUCIONAL</t>
  </si>
  <si>
    <t xml:space="preserve">OPERATIVOS EN APOYO A LA DIRECCIÓN DE SUPERVISIÓN Y CONTROL DE ESTACIONES DE EXPENDIO DE COMBUSTIBLES (CIERRE DE ESTACIONES DE COMBUSTIBLE)
</t>
  </si>
  <si>
    <t xml:space="preserve">ALLANAMIENTOS </t>
  </si>
  <si>
    <t>INSPECCIÓN CAMIONES DE TRANSP. DE COMBUSTIBLES Y MERC.</t>
  </si>
  <si>
    <t xml:space="preserve">VIGILANCIA A PUNTOS DE INTERES </t>
  </si>
  <si>
    <t>INSPECCIÓN CAMIONES DE DESECHOS OLEOSOS</t>
  </si>
  <si>
    <t>TRANSITAR CON STICKER VENCIDO</t>
  </si>
  <si>
    <t>TRANSITAR SIN STICKER</t>
  </si>
  <si>
    <t xml:space="preserve">TRASIEGO ILEGAL DE COMBUSTIBLES </t>
  </si>
  <si>
    <t xml:space="preserve">VENTA ILEGAL DE COMBUSTIBLES / MERCANCIAS </t>
  </si>
  <si>
    <t>KEROSENE</t>
  </si>
  <si>
    <t>GASOIL</t>
  </si>
  <si>
    <t>MEDICAMENTOS Y DERIVADOS (UNIDAD)</t>
  </si>
  <si>
    <t>TABACO Y DERIVADOS (UNIDAD)</t>
  </si>
  <si>
    <t>ALCOHOL Y DERIVADOS (BOTELLAS)</t>
  </si>
  <si>
    <t xml:space="preserve">ESTIMULANTE SEXUAL (UNIDAD / FRASCO) </t>
  </si>
  <si>
    <t>ACCIDENTE</t>
  </si>
  <si>
    <t>ATROPELLAMIENTO</t>
  </si>
  <si>
    <t xml:space="preserve">CALENTAMIENTO </t>
  </si>
  <si>
    <t>CAM. RESCATE</t>
  </si>
  <si>
    <t>CHOQUE</t>
  </si>
  <si>
    <t>COMBUSTIBLE</t>
  </si>
  <si>
    <t>ELÉCTRICA</t>
  </si>
  <si>
    <t>FALLECIDOS</t>
  </si>
  <si>
    <t>HERIDOS</t>
  </si>
  <si>
    <t>MECANICA</t>
  </si>
  <si>
    <t>SEGURIDAD</t>
  </si>
  <si>
    <t>TALLERES</t>
  </si>
  <si>
    <t>VOLCADURA</t>
  </si>
  <si>
    <t>DESLIZAMIENTO</t>
  </si>
  <si>
    <t>LOCA</t>
  </si>
  <si>
    <t>Incautación de arena</t>
  </si>
  <si>
    <t>Bahoruco</t>
  </si>
  <si>
    <t>Incautación de madera (Pies)</t>
  </si>
  <si>
    <t>operativo</t>
  </si>
  <si>
    <t>Bayaguana (Monte Plata)</t>
  </si>
  <si>
    <t>persona detenida</t>
  </si>
  <si>
    <t>Constanza (La Vega)</t>
  </si>
  <si>
    <t>Sacos de carbón incautados</t>
  </si>
  <si>
    <t>Dajabón</t>
  </si>
  <si>
    <t>Vehículos  Retenidos</t>
  </si>
  <si>
    <t>Distrito Nacional</t>
  </si>
  <si>
    <t>Duarte</t>
  </si>
  <si>
    <t>El seíbo</t>
  </si>
  <si>
    <t>Elías Piña</t>
  </si>
  <si>
    <t>Espaillat</t>
  </si>
  <si>
    <t>Gaspar Hernández (Espaillat)</t>
  </si>
  <si>
    <t>Hato Mayor</t>
  </si>
  <si>
    <t>Hermanas Mirabal (Salcedo)</t>
  </si>
  <si>
    <t>Independencia</t>
  </si>
  <si>
    <t>Isla Saona</t>
  </si>
  <si>
    <t>Jánico</t>
  </si>
  <si>
    <t>Jarabacoa (La Vega)</t>
  </si>
  <si>
    <t>La Altagracia</t>
  </si>
  <si>
    <t>La Vega</t>
  </si>
  <si>
    <t>María Trinidad Sánchez</t>
  </si>
  <si>
    <t>Miches (El seíbo)</t>
  </si>
  <si>
    <t>Monción (Santiago Rodríguez)</t>
  </si>
  <si>
    <t>Monseñor Nouel</t>
  </si>
  <si>
    <t>Monte Plata</t>
  </si>
  <si>
    <t>Montecristi</t>
  </si>
  <si>
    <t>Paraíso Barahona)</t>
  </si>
  <si>
    <t>Pedernales</t>
  </si>
  <si>
    <t>Peravia</t>
  </si>
  <si>
    <t>Restauración (Dajabón)</t>
  </si>
  <si>
    <t>Sabana Grande de Boyá</t>
  </si>
  <si>
    <t>San Cristóbal</t>
  </si>
  <si>
    <t>San José de las Matas (Santiago)</t>
  </si>
  <si>
    <t>San José de Ocoa</t>
  </si>
  <si>
    <t>San Juan de la Maguana</t>
  </si>
  <si>
    <t>Sánchez Ramírez</t>
  </si>
  <si>
    <t>Santiago de los Caballeros</t>
  </si>
  <si>
    <t>Santiago Rodríguez</t>
  </si>
  <si>
    <t>Valle Nuevo</t>
  </si>
  <si>
    <t>Valverde</t>
  </si>
  <si>
    <t>Vicente Noble</t>
  </si>
  <si>
    <t>Villa Altagracia (San Cristóbal)</t>
  </si>
  <si>
    <t>Yamasá (Monte Plata)</t>
  </si>
  <si>
    <t>ARMAS BLANCAS RETENIDAS</t>
  </si>
  <si>
    <t>MOTOCICLETAS REGISTRADAS</t>
  </si>
  <si>
    <t>MOTOCICLETAS RETENIDAS</t>
  </si>
  <si>
    <t>PERSONAS DETENIDAS</t>
  </si>
  <si>
    <t>PERSONAS REGISTRADAS</t>
  </si>
  <si>
    <t>VEHÍCULOS REGISTRADOS</t>
  </si>
  <si>
    <t>INSTITUCIONES INVOLUCRADAS</t>
  </si>
  <si>
    <t>VEHÍCULOS Y MOTORIZADAS UTILIZADOS</t>
  </si>
  <si>
    <t>PERSONAL MILITAR</t>
  </si>
  <si>
    <t>DISTRIBUCION  (%)</t>
  </si>
  <si>
    <t>OF. SUPERIORES</t>
  </si>
  <si>
    <t>OF. SUBALTERNOS</t>
  </si>
  <si>
    <t>ALISTADOS</t>
  </si>
  <si>
    <t>ERD</t>
  </si>
  <si>
    <t>ARD</t>
  </si>
  <si>
    <t>FARD</t>
  </si>
  <si>
    <t>COCOM</t>
  </si>
  <si>
    <t>FTC-CIUTRAN</t>
  </si>
  <si>
    <t>MOPC</t>
  </si>
  <si>
    <t>CESTUR</t>
  </si>
  <si>
    <t>FUERZA DE AUMENTO</t>
  </si>
  <si>
    <t>TOTAL GENERAL</t>
  </si>
  <si>
    <t>VEHÍCULOS RETENIDOS</t>
  </si>
  <si>
    <t>OFICIALES</t>
  </si>
  <si>
    <t>A PIE</t>
  </si>
  <si>
    <t>MOTORIZADA</t>
  </si>
  <si>
    <t>TOTAL PERSONAL</t>
  </si>
  <si>
    <t>ARMAS DE FABRICACION CASERA</t>
  </si>
  <si>
    <t>ARMAS DE FUEGO OCUPADAS</t>
  </si>
  <si>
    <t>ARMAS DE FUEGO RETENIDAS POR DOCUMENTOS</t>
  </si>
  <si>
    <t>BALANZAS</t>
  </si>
  <si>
    <t>BOCINAS</t>
  </si>
  <si>
    <t>CAJONES</t>
  </si>
  <si>
    <t>CELULARES</t>
  </si>
  <si>
    <t>DINERO EN EFECTIVO</t>
  </si>
  <si>
    <t>EXTRANJEROS DETENIDOS</t>
  </si>
  <si>
    <t>GRAMO DE COCAINA</t>
  </si>
  <si>
    <t>GRAMO DE MARIHUANA</t>
  </si>
  <si>
    <t>KITIPO</t>
  </si>
  <si>
    <t>MAQUINAS TRAGAMONEDAS</t>
  </si>
  <si>
    <t>MOTOCICLETAS DETENIDAS POR DOCUMENTOS</t>
  </si>
  <si>
    <t>MOTOCICLETAS PARA FINES DE INVESTIGACION</t>
  </si>
  <si>
    <t>MOTOCICLETAS RECUPERADAS</t>
  </si>
  <si>
    <t>PAQUETE DE MARIHUANA</t>
  </si>
  <si>
    <t>PARSONAS RETENIDAS POR PARTICIPACION EN CARRERAS</t>
  </si>
  <si>
    <t>PERSONAS EN-FLAGRANTE DELITO</t>
  </si>
  <si>
    <t>PERSONAS ENVIADAS A FISCALIA</t>
  </si>
  <si>
    <t>PERSONAS REQUISADAS Y DEPURADAS</t>
  </si>
  <si>
    <t>PERSONAS RETENIDAS</t>
  </si>
  <si>
    <t>PERSONAS RETENIDAS FICHADAS</t>
  </si>
  <si>
    <t>PERSONAS RETENIDAS POR SUSTANCIAS CONTROLADAS</t>
  </si>
  <si>
    <t>PORCIONES DE COCAINA</t>
  </si>
  <si>
    <t>PORCIONES DE CRACK</t>
  </si>
  <si>
    <t>PORCIONES DE MARIHUANA</t>
  </si>
  <si>
    <t>PROFUGOS DE LA JUSTICIA</t>
  </si>
  <si>
    <t>RECONOCIDOS DELINCUENTES</t>
  </si>
  <si>
    <t>VEHICULOS DETENIDOS POR DOCUMENTOS</t>
  </si>
  <si>
    <t>VEHICULOS PARA FINES DE INVESTIGACION</t>
  </si>
  <si>
    <t>VEHICULOS POR CONTAMINACION SONICA</t>
  </si>
  <si>
    <t>VEHICULOS REGISTRADOS</t>
  </si>
  <si>
    <t>CANTIDAD DE PUNTOS FIJOS</t>
  </si>
  <si>
    <t>PERSONAL DE SERVICIO DIURNO</t>
  </si>
  <si>
    <t>PERSONAL DE SERVICIO NOCTURNO</t>
  </si>
  <si>
    <t>TOTAL  PERSONAL ENVIADO</t>
  </si>
  <si>
    <t>VEHÍCULOS UTILIZADOS</t>
  </si>
  <si>
    <t>DISTRIBUCION (%)</t>
  </si>
  <si>
    <t>Motocicletas Registradas</t>
  </si>
  <si>
    <t xml:space="preserve">Motocicletas Retenidas </t>
  </si>
  <si>
    <t>Personas Detenidas</t>
  </si>
  <si>
    <t>Personas Registradas</t>
  </si>
  <si>
    <t>Vehiculos Registrados</t>
  </si>
  <si>
    <t>Vehiculos Retenidos</t>
  </si>
  <si>
    <t>Armas de Fuego Retenidas sin Documentos</t>
  </si>
  <si>
    <t>Armas de Fabricación Casera</t>
  </si>
  <si>
    <t>Porción de Cocaina</t>
  </si>
  <si>
    <t>Porción de Marihuana</t>
  </si>
  <si>
    <t>Porción de Crack</t>
  </si>
  <si>
    <t>Armas Blancas Retenidas</t>
  </si>
  <si>
    <t xml:space="preserve">Balanza </t>
  </si>
  <si>
    <t>Bocinas</t>
  </si>
  <si>
    <t>INSTITUCIONES NVOLUCRADAS</t>
  </si>
  <si>
    <t>PATRULLAS A PIE</t>
  </si>
  <si>
    <t xml:space="preserve">TOTAL PERSONAL </t>
  </si>
  <si>
    <t>CIUTRAN</t>
  </si>
  <si>
    <t>AYUDAS ECONÓMICAS </t>
  </si>
  <si>
    <t>CARTAS DE ATENCIONES MEDICAS</t>
  </si>
  <si>
    <t xml:space="preserve">RACIONES ALIMENTICIAS </t>
  </si>
  <si>
    <t>ATRACOS</t>
  </si>
  <si>
    <t>SUSTRACCION DE ARMAS</t>
  </si>
  <si>
    <t xml:space="preserve">Relación General del INSUDE sus Escuelas y Academias </t>
  </si>
  <si>
    <t>Facultades</t>
  </si>
  <si>
    <t>Escuelas</t>
  </si>
  <si>
    <t>P.N</t>
  </si>
  <si>
    <t>Extranjeros</t>
  </si>
  <si>
    <t>Civiles</t>
  </si>
  <si>
    <t>Total</t>
  </si>
  <si>
    <t>M</t>
  </si>
  <si>
    <t>F</t>
  </si>
  <si>
    <t>T</t>
  </si>
  <si>
    <t xml:space="preserve">M </t>
  </si>
  <si>
    <t>Facultad de Ciencias para la Seguridad, Defensa y Desarrollo Nacional</t>
  </si>
  <si>
    <t>EGAEE</t>
  </si>
  <si>
    <t>EGDDHHyDIH</t>
  </si>
  <si>
    <t>EGCEMC</t>
  </si>
  <si>
    <t> Facultad de Ciencias Militares</t>
  </si>
  <si>
    <t>AMBC</t>
  </si>
  <si>
    <t>EGEMERD</t>
  </si>
  <si>
    <t>Facultad de Ciencias Navales</t>
  </si>
  <si>
    <t>ANVCWL</t>
  </si>
  <si>
    <t>EGCEMN</t>
  </si>
  <si>
    <t>Facultad de Ciencias Aeronáuticas</t>
  </si>
  <si>
    <t>AAFAFM</t>
  </si>
  <si>
    <t>EGCEMA</t>
  </si>
  <si>
    <t xml:space="preserve">Total femeninos </t>
  </si>
  <si>
    <t xml:space="preserve">Total masculinos </t>
  </si>
  <si>
    <t>Total general de estudiantes para grado, postgrado y educación continua</t>
  </si>
  <si>
    <t>Total Grado y postgrado</t>
  </si>
  <si>
    <t>ALEMANIA</t>
  </si>
  <si>
    <t>BRASIL</t>
  </si>
  <si>
    <t>COLOMBIA</t>
  </si>
  <si>
    <t xml:space="preserve">CUBA </t>
  </si>
  <si>
    <t>EL SALVADOR</t>
  </si>
  <si>
    <t>ESTADOS UNIDOS</t>
  </si>
  <si>
    <t>ESPAÑA</t>
  </si>
  <si>
    <t>GUATEMALA</t>
  </si>
  <si>
    <t>ITALIA</t>
  </si>
  <si>
    <t>MEXICO</t>
  </si>
  <si>
    <t>PERU</t>
  </si>
  <si>
    <t>PUERTO RICO</t>
  </si>
  <si>
    <t>RUSIA</t>
  </si>
  <si>
    <t>VENEZUELA</t>
  </si>
  <si>
    <t>JAMAICA</t>
  </si>
  <si>
    <t>HONDURAS</t>
  </si>
  <si>
    <t>MIDE</t>
  </si>
  <si>
    <t>INST</t>
  </si>
  <si>
    <t>ARROYO BARRIL</t>
  </si>
  <si>
    <t>ARROYO CANO</t>
  </si>
  <si>
    <t>BANI</t>
  </si>
  <si>
    <t>BARAHONA</t>
  </si>
  <si>
    <t>BOCA DE CACHÓN</t>
  </si>
  <si>
    <t>CASTILLO</t>
  </si>
  <si>
    <t>DUVERGÉ</t>
  </si>
  <si>
    <t>ELIAS PIÑA</t>
  </si>
  <si>
    <t>ENRIQUILLO</t>
  </si>
  <si>
    <t>GASPAR HERNÁNDEZ (MOCA)</t>
  </si>
  <si>
    <t>HATO MAYOR</t>
  </si>
  <si>
    <t>JARABACOA ( LA VEGA)</t>
  </si>
  <si>
    <t>LA CIÉNAGA</t>
  </si>
  <si>
    <t>LA ROMANA</t>
  </si>
  <si>
    <t>LA VEGA</t>
  </si>
  <si>
    <t>LA VICTORIA</t>
  </si>
  <si>
    <t>LAS MATAS DE FARFÁN</t>
  </si>
  <si>
    <t>LOS ALCARRIZOS</t>
  </si>
  <si>
    <t>LOS CASTILLOS</t>
  </si>
  <si>
    <t>LOS PAJONES (NAGUA)</t>
  </si>
  <si>
    <t>MICHES</t>
  </si>
  <si>
    <t>MOCA</t>
  </si>
  <si>
    <t>NAGUA</t>
  </si>
  <si>
    <t>NEYBA</t>
  </si>
  <si>
    <t>PEDERNALES</t>
  </si>
  <si>
    <t>PIMENTEL</t>
  </si>
  <si>
    <t>SAN CRISTÓBAL</t>
  </si>
  <si>
    <t>SAN JOSÉ DE LAS MATAS</t>
  </si>
  <si>
    <t>SAN JOSÉ DE OCOA</t>
  </si>
  <si>
    <t>SAN PEDRO DE MACORIS</t>
  </si>
  <si>
    <t>SANTO DOMINGO ESTE</t>
  </si>
  <si>
    <t>VALLEJUELO</t>
  </si>
  <si>
    <t>VALVERDE MAO</t>
  </si>
  <si>
    <t>YAGUATE (SAN CRISTÓBAL)</t>
  </si>
  <si>
    <t>ESCUELA</t>
  </si>
  <si>
    <t>INSCRITOS</t>
  </si>
  <si>
    <t>ASISTENCIA GENERAL</t>
  </si>
  <si>
    <t>ASISTENTES</t>
  </si>
  <si>
    <t>AUSENCIAS</t>
  </si>
  <si>
    <t>CIVILES</t>
  </si>
  <si>
    <t>MILITARES</t>
  </si>
  <si>
    <t>NACIONALES</t>
  </si>
  <si>
    <t>EXTRANGEROS</t>
  </si>
  <si>
    <t>Coronel ó Cap. de Navío</t>
  </si>
  <si>
    <t>Tte. Coronel ó Cap. de Fragata</t>
  </si>
  <si>
    <t>Mayor ó Cap. de Corbeta</t>
  </si>
  <si>
    <t>DNI</t>
  </si>
  <si>
    <t xml:space="preserve">Capitán ó Ten. de Navío </t>
  </si>
  <si>
    <t>1er.Tte. ó Teniente de Fragata</t>
  </si>
  <si>
    <t>2do.Tte ó Teniente de Corbeta</t>
  </si>
  <si>
    <t>Sargento Mayor</t>
  </si>
  <si>
    <t>Raso  ó Marinero + GM</t>
  </si>
  <si>
    <t xml:space="preserve">Tutoras </t>
  </si>
  <si>
    <t>Tutores</t>
  </si>
  <si>
    <t xml:space="preserve">Viudas </t>
  </si>
  <si>
    <t xml:space="preserve">Viudos </t>
  </si>
  <si>
    <t>Inspector Meritorio</t>
  </si>
  <si>
    <t>Inspector</t>
  </si>
  <si>
    <t>Oficial 1ra. Clase</t>
  </si>
  <si>
    <t xml:space="preserve">Inspector especial </t>
  </si>
  <si>
    <t>DEPARTAMENTO</t>
  </si>
  <si>
    <t>GENERO</t>
  </si>
  <si>
    <t>OF.  SUPERIORES</t>
  </si>
  <si>
    <t>OF.  SUBALTERNOS</t>
  </si>
  <si>
    <t>A/M</t>
  </si>
  <si>
    <t>FAMILIARES</t>
  </si>
  <si>
    <t>MEDICINA GENERAL</t>
  </si>
  <si>
    <t>Etiquetas de fila</t>
  </si>
  <si>
    <t>ENDODONCIA</t>
  </si>
  <si>
    <t>IGUALADOS</t>
  </si>
  <si>
    <t>CIRUGIA EN GENERAL</t>
  </si>
  <si>
    <t>GINECO-OBSTETRICIA</t>
  </si>
  <si>
    <t>MEDICINA INTERNA</t>
  </si>
  <si>
    <t>ODONTOLOGIA</t>
  </si>
  <si>
    <t>PEDIATRIA</t>
  </si>
  <si>
    <t>INGRESOS</t>
  </si>
  <si>
    <t>OFICIALES DEL E.R.D.</t>
  </si>
  <si>
    <t>OFICIALES DE LA  A.R.D.</t>
  </si>
  <si>
    <t>JULIO- SEP</t>
  </si>
  <si>
    <t>OFICIALES DE LA   F.A.R.D.</t>
  </si>
  <si>
    <t>OFICIALES DE LA P.N.</t>
  </si>
  <si>
    <t>CADETES DEL MIDE Y P.N.</t>
  </si>
  <si>
    <t xml:space="preserve">CIVILES   </t>
  </si>
  <si>
    <t>ALISTADOS E.R.D.</t>
  </si>
  <si>
    <t>ALISTADOS DE LA  A.R.D.</t>
  </si>
  <si>
    <t>ALISTADOS DE LA  F.A.R.D.</t>
  </si>
  <si>
    <t>ALISTADOS DE LA P.N.</t>
  </si>
  <si>
    <t>ASIMILADOS MIDE Y P.N.</t>
  </si>
  <si>
    <t>IGUALADOS MIDE Y P.N.</t>
  </si>
  <si>
    <t>CIVILES FAMILIARES MIEMBROS E.R.D.</t>
  </si>
  <si>
    <t>CIVILES FAMILIARES MIEMBROS DE LA A.R.D..</t>
  </si>
  <si>
    <t>CIVILES FAMILIARES MIEMBROS DE LA F.A.R.D.</t>
  </si>
  <si>
    <t>CIVILES FAMILIARES MIEMBROS DE LA P.N.</t>
  </si>
  <si>
    <t>RETIRADOS Y PENSIONADOS</t>
  </si>
  <si>
    <t>SENASA</t>
  </si>
  <si>
    <t>ACCION CIVICA</t>
  </si>
  <si>
    <t>NACIDOS VIVOS</t>
  </si>
  <si>
    <t xml:space="preserve">NACIDOS MUERTOS </t>
  </si>
  <si>
    <t>LEGRADOS</t>
  </si>
  <si>
    <t>PARTO NATURAL</t>
  </si>
  <si>
    <t>PARTO POR  CESAREA</t>
  </si>
  <si>
    <t>POBLACION ATENDIDA</t>
  </si>
  <si>
    <t>MUJERES PARTURIENTAS</t>
  </si>
  <si>
    <t>DEFUNCIONES</t>
  </si>
  <si>
    <t>Menos de 1</t>
  </si>
  <si>
    <t>15      -     19</t>
  </si>
  <si>
    <t>1     -     4</t>
  </si>
  <si>
    <t>20      -     24</t>
  </si>
  <si>
    <t>5     -     14</t>
  </si>
  <si>
    <t>25      -     29</t>
  </si>
  <si>
    <t>15    -    64</t>
  </si>
  <si>
    <t>15     -     64</t>
  </si>
  <si>
    <t>30      -     34</t>
  </si>
  <si>
    <t>65 y más</t>
  </si>
  <si>
    <t>35 y más</t>
  </si>
  <si>
    <t>IGNORADOS</t>
  </si>
  <si>
    <t>CIRUGIAS. PEDIATRICAS</t>
  </si>
  <si>
    <t>CONSULTAS PEDIATRICAS</t>
  </si>
  <si>
    <t>DEFUNCIONES PERINATO</t>
  </si>
  <si>
    <t>EGRESOS DE PEDIATRIA</t>
  </si>
  <si>
    <t>EMERGENCIAS PEDIATRICAS</t>
  </si>
  <si>
    <t>INGRESOS DE PEDIATRIA</t>
  </si>
  <si>
    <t>INGRESOS DE PERINATOLOGIA</t>
  </si>
  <si>
    <t>NACIMIENTOS DE PERINATOS</t>
  </si>
  <si>
    <t xml:space="preserve">  BACTERIOLOGIA</t>
  </si>
  <si>
    <t xml:space="preserve">  BANCO DE SANGRE</t>
  </si>
  <si>
    <t xml:space="preserve">  ELECTROLITICOS SERICOS Y GASES ARTERIALES</t>
  </si>
  <si>
    <t xml:space="preserve">  HEMATOLOGIA</t>
  </si>
  <si>
    <t xml:space="preserve">  PARASITOLOGIA</t>
  </si>
  <si>
    <t xml:space="preserve">  QUIMICA</t>
  </si>
  <si>
    <t xml:space="preserve">  SEROLOGIA</t>
  </si>
  <si>
    <t xml:space="preserve">  URIANALISIS</t>
  </si>
  <si>
    <t xml:space="preserve">  VIROLOGIA</t>
  </si>
  <si>
    <t>COAGULACION</t>
  </si>
  <si>
    <t xml:space="preserve">PRUEBAS ESPECIALES </t>
  </si>
  <si>
    <t>PENTAVALENTE</t>
  </si>
  <si>
    <t>TDAP</t>
  </si>
  <si>
    <t>VPH</t>
  </si>
  <si>
    <t>BCG</t>
  </si>
  <si>
    <t>DPT</t>
  </si>
  <si>
    <t>SRP</t>
  </si>
  <si>
    <t>SR</t>
  </si>
  <si>
    <t>HEPATITIS B</t>
  </si>
  <si>
    <t>POLIO IPV</t>
  </si>
  <si>
    <t>POLIO OPV</t>
  </si>
  <si>
    <t>DT</t>
  </si>
  <si>
    <t>NEUMOCOCO</t>
  </si>
  <si>
    <t>ROTAVIRUS</t>
  </si>
  <si>
    <t xml:space="preserve">  NUMERO DE CONSULTAS DE I.T.S.</t>
  </si>
  <si>
    <t xml:space="preserve">  NUMERO DE CONSULTAS PRE-CONSEJERIA</t>
  </si>
  <si>
    <t xml:space="preserve">  NUMEROS DE CHARLAS IMPARTIDAS</t>
  </si>
  <si>
    <t xml:space="preserve">  PACIENTES  MEDICACION  ANTIRRETROVIRAL</t>
  </si>
  <si>
    <t xml:space="preserve">  PACIENTES INGRESADOS VIH- SIDA</t>
  </si>
  <si>
    <t xml:space="preserve">  TOTAL  DE PRUEBAS V.I.H.</t>
  </si>
  <si>
    <t xml:space="preserve">  TOTAL CONSULTA  DE PACIENTES</t>
  </si>
  <si>
    <t xml:space="preserve">  TOTAL DE PRUEBAS ( V.I.H) POSITIVA</t>
  </si>
  <si>
    <t xml:space="preserve"> CONSULTAS POST CONSEJERIA</t>
  </si>
  <si>
    <t>PROCEDIMIENTOS GENERALES</t>
  </si>
  <si>
    <t>PROCEDIMIENTOS DE ODONTOPEDIATRIA</t>
  </si>
  <si>
    <t>PROCEDIMIENTOS DE ORTODONCIA</t>
  </si>
  <si>
    <t>PROCEDIMIENTOS DE PROTESIS</t>
  </si>
  <si>
    <t>PROCEDIMIENTOS DE MAXILO FACIAL</t>
  </si>
  <si>
    <t>CARDIOLOGIA</t>
  </si>
  <si>
    <t>CHEQUEO NIÑOS SANOS</t>
  </si>
  <si>
    <t>CIRUGIA GENERAL</t>
  </si>
  <si>
    <t>CIRUGIA PEDIATRICA</t>
  </si>
  <si>
    <t>CIRUGIA TORAXICA</t>
  </si>
  <si>
    <t>CIRUGIA VASCULAR</t>
  </si>
  <si>
    <t>DERMATOLOGIA</t>
  </si>
  <si>
    <t>DIABETOLOGIA</t>
  </si>
  <si>
    <t>ENDOCRINOLOGIA</t>
  </si>
  <si>
    <t>FISIATRIA</t>
  </si>
  <si>
    <t>GASTROENTEROLOGIA</t>
  </si>
  <si>
    <t>GERIATRIA</t>
  </si>
  <si>
    <t>GINECOLOGIA</t>
  </si>
  <si>
    <t>HEMATOLOGIA</t>
  </si>
  <si>
    <t>MEDICINA FAMILIAR</t>
  </si>
  <si>
    <t>NEUMOLOGIA</t>
  </si>
  <si>
    <t>NEUMOLOGIA PEDIATRICA</t>
  </si>
  <si>
    <t>NEUROCIRUGIA</t>
  </si>
  <si>
    <t>NUTRICION</t>
  </si>
  <si>
    <t>OBSTETRICIA</t>
  </si>
  <si>
    <t>OFTALMOLOGIA</t>
  </si>
  <si>
    <t>ORTOPEDIA</t>
  </si>
  <si>
    <t>OTORRINO</t>
  </si>
  <si>
    <t>PSICOLOGIA</t>
  </si>
  <si>
    <t>PSIQUIATRIA</t>
  </si>
  <si>
    <t>UROLOGIA</t>
  </si>
  <si>
    <t>CONSULTA</t>
  </si>
  <si>
    <t>INGRESO</t>
  </si>
  <si>
    <t xml:space="preserve">CONSULTA </t>
  </si>
  <si>
    <t>PARTO</t>
  </si>
  <si>
    <t>EMERGENCIAS</t>
  </si>
  <si>
    <t>MILITAR</t>
  </si>
  <si>
    <t>CIVIL</t>
  </si>
  <si>
    <t>FAMILIAS DE MILITARES</t>
  </si>
  <si>
    <t>FAMILIAR DE MILITAR</t>
  </si>
  <si>
    <t>MILITAR RETIRADO</t>
  </si>
  <si>
    <t>MILITARES DE OTRA INSTITUCION</t>
  </si>
  <si>
    <t>FAMILIAR/ MILITAR</t>
  </si>
  <si>
    <t>CIRUGIA</t>
  </si>
  <si>
    <t>GINECOBSTETRICIA</t>
  </si>
  <si>
    <t>EGRESOS</t>
  </si>
  <si>
    <t>GINECOOBSTETRICIA</t>
  </si>
  <si>
    <t>GINECO- OBSTETRICIA</t>
  </si>
  <si>
    <t>NORMALES</t>
  </si>
  <si>
    <t>CESÁREAS</t>
  </si>
  <si>
    <t>FALLEC</t>
  </si>
  <si>
    <t>15 - 19</t>
  </si>
  <si>
    <t>15-24 AÑOS</t>
  </si>
  <si>
    <t>20 - 24</t>
  </si>
  <si>
    <t>25- 64 AÑOS</t>
  </si>
  <si>
    <t>25 - 29</t>
  </si>
  <si>
    <t>65 Y + AÑOS</t>
  </si>
  <si>
    <t xml:space="preserve">30 - 34 </t>
  </si>
  <si>
    <t>35 - 39</t>
  </si>
  <si>
    <t>40-44</t>
  </si>
  <si>
    <t>MANO</t>
  </si>
  <si>
    <t>PELVIS</t>
  </si>
  <si>
    <t>SENOS PARANASALES</t>
  </si>
  <si>
    <t>TORAX</t>
  </si>
  <si>
    <t>CRÁNEO</t>
  </si>
  <si>
    <t>COL. LUMBAR</t>
  </si>
  <si>
    <t>FÉMUR</t>
  </si>
  <si>
    <t>COL. CERVICAL</t>
  </si>
  <si>
    <t xml:space="preserve">COL, CER </t>
  </si>
  <si>
    <t xml:space="preserve">COL, DOR </t>
  </si>
  <si>
    <t>EXTREMI INFER</t>
  </si>
  <si>
    <t xml:space="preserve">EXTREMI SUP </t>
  </si>
  <si>
    <t>ABRIL</t>
  </si>
  <si>
    <t>MAYO</t>
  </si>
  <si>
    <t>JUNIO</t>
  </si>
  <si>
    <t xml:space="preserve">CADETES Y ASP. </t>
  </si>
  <si>
    <t>VIOLACIÓN A LOS REQUERIMIENTOS DE LAS FF.AA</t>
  </si>
  <si>
    <t>RELACIÓN RANGO Y EDAD</t>
  </si>
  <si>
    <t>VIOLACIÓN A LOS REQUERIMIENTOS DE LAS FF. AA.</t>
  </si>
  <si>
    <t xml:space="preserve">RASO </t>
  </si>
  <si>
    <t>REVOLVER</t>
  </si>
  <si>
    <t>MARIHUANA (GR)</t>
  </si>
  <si>
    <t>LIBRAS DE AJO</t>
  </si>
  <si>
    <t>WISKI (LITROS)</t>
  </si>
  <si>
    <t>CEPILLO DE DIENTE</t>
  </si>
  <si>
    <t>TRATAMIENTO PARA EL CABELLO</t>
  </si>
  <si>
    <t>JARABE (UNIDADES)</t>
  </si>
  <si>
    <t>REFRESCOS (UDS.,)</t>
  </si>
  <si>
    <t>PASTILLAS (UDS)</t>
  </si>
  <si>
    <t>VASELINA (UNIDADES)</t>
  </si>
  <si>
    <t>RETIRO VOLUNTARIO</t>
  </si>
  <si>
    <t>POR SENTENCIA COND. DE CONSEJO DE GUERRA</t>
  </si>
  <si>
    <t>CONCESIÓN DE PENSIÓN</t>
  </si>
  <si>
    <t>KAZAJOS</t>
  </si>
  <si>
    <t>CANTAMARAN</t>
  </si>
  <si>
    <t>ALBANES</t>
  </si>
  <si>
    <t>NORTEAMERICANOS</t>
  </si>
  <si>
    <t>BAHAMESES</t>
  </si>
  <si>
    <t>BRASILEÑOS</t>
  </si>
  <si>
    <t>Apoyo 9-1-1</t>
  </si>
  <si>
    <t>Apoyo DNCD</t>
  </si>
  <si>
    <t>Asistencia marítima</t>
  </si>
  <si>
    <t>Búsqueda y Rescate// Asistencia</t>
  </si>
  <si>
    <t>Ejercicios Instrucción</t>
  </si>
  <si>
    <t>Migración Ilegal</t>
  </si>
  <si>
    <t>Patrulla y vigilancia</t>
  </si>
  <si>
    <t>Seguridad Marítima</t>
  </si>
  <si>
    <t>REVOCACION ORDEN DE INGRESO</t>
  </si>
  <si>
    <t>POR HABER DESISTIDO DE SUS INGRESOS</t>
  </si>
  <si>
    <t>PERSONAL DEL CESMET CON PROBLEMAS DE SALUD</t>
  </si>
  <si>
    <t>INCIDENCIAS EN EL TLA</t>
  </si>
  <si>
    <t>SACOS DE AZUCAR (50 LIBRAS)</t>
  </si>
  <si>
    <t>SACOS DE ARROZ (25-125 LIBRAS)</t>
  </si>
  <si>
    <t>SACOS DE HARINA (120 LIBRAS)</t>
  </si>
  <si>
    <t>SALSA BELLA (SOBRES)</t>
  </si>
  <si>
    <t>VINAGRE (BOTELLA DE 12 ONZAS)</t>
  </si>
  <si>
    <t>ESPAGETTIS Y CODITOS (PAQUETES)</t>
  </si>
  <si>
    <t>RON BAKARA (BOTELLAS DE 750 ML)</t>
  </si>
  <si>
    <t>CIGARRILLOS  MANCHESTER  (PAQUETES  DE 10 CAJETILLAS DE 20 UNIDADES)</t>
  </si>
  <si>
    <t>WHISKY RESERVE  (BOTELLAS DE 750 ML)</t>
  </si>
  <si>
    <t>PACA DE ROPA USADA</t>
  </si>
  <si>
    <t>IMPERIAL BLUE  (BOTELLAS DE 750 ML)</t>
  </si>
  <si>
    <t>GALONES DE GASOLINA</t>
  </si>
  <si>
    <t>GALONES DE GASOIL</t>
  </si>
  <si>
    <t>LIBRAS DE MARIHUANA</t>
  </si>
  <si>
    <t>ARMAS DE FUEGO ENCONTRADA EN CASO</t>
  </si>
  <si>
    <t>Molinos Modernos (IP)</t>
  </si>
  <si>
    <t>Amber Cove</t>
  </si>
  <si>
    <t xml:space="preserve">Amber Cove </t>
  </si>
  <si>
    <t>Taino Bay</t>
  </si>
  <si>
    <t>CASOS DE ROBO</t>
  </si>
  <si>
    <t xml:space="preserve"> AEROPUERTO INTERNACIONAL JUAN BOSCH</t>
  </si>
  <si>
    <t>INSPECCIÓN CAMIONES DE TRANSPORTAN DE COMBUSTIBLES Y MERCANCÍAS</t>
  </si>
  <si>
    <t>INSPECCIÓN CAMIONES DE DESECHOS OLEOSOS, SLOP, SLUDGE, Y AGUAS DE SENTINA EN LAS INSTALACIONES PORTUARIAS</t>
  </si>
  <si>
    <t xml:space="preserve">ALMACENAMIENTO ILEGAL DE COMBUSTIBLES </t>
  </si>
  <si>
    <t>FALTA DE FACTURA Y/O CONDUCE</t>
  </si>
  <si>
    <t xml:space="preserve">GASOLINA </t>
  </si>
  <si>
    <t>AMBULACIA</t>
  </si>
  <si>
    <t>GRÚAS</t>
  </si>
  <si>
    <t>NEUMÁTICO</t>
  </si>
  <si>
    <t xml:space="preserve">Armas de Fuego Registradas </t>
  </si>
  <si>
    <t>Dinero Incautado</t>
  </si>
  <si>
    <t>Extranjeros Indocumentados</t>
  </si>
  <si>
    <t>Hookas Incautadas</t>
  </si>
  <si>
    <t>Motocicletas Depuradas</t>
  </si>
  <si>
    <t>Motocicletas Retenidas</t>
  </si>
  <si>
    <t>Multas de Amet</t>
  </si>
  <si>
    <t>Objetos Incautados</t>
  </si>
  <si>
    <t>Personas Depuradas</t>
  </si>
  <si>
    <t>Personas Detenidas con Registro Policiales</t>
  </si>
  <si>
    <t>Pistolas de Juguetes</t>
  </si>
  <si>
    <t xml:space="preserve">Porción de Material desconocido </t>
  </si>
  <si>
    <t>Profugos</t>
  </si>
  <si>
    <t>Vehículos Depurados</t>
  </si>
  <si>
    <t>Vehículos Registrados</t>
  </si>
  <si>
    <t xml:space="preserve">Vehículos Retenidos </t>
  </si>
  <si>
    <t>EQUIPOS DE SONIDO (RADIO)</t>
  </si>
  <si>
    <t>MATAS DE MARIHUANA</t>
  </si>
  <si>
    <t>NEGOCIOS VISITADOS (Advertencias)</t>
  </si>
  <si>
    <t>PAQUETES DE CRACK</t>
  </si>
  <si>
    <t>PLANTAS DE MUSICA</t>
  </si>
  <si>
    <t>SOLARES INTERVENIDOS POR DESALOJO</t>
  </si>
  <si>
    <t>Extranjeros Indocumentados detenidos</t>
  </si>
  <si>
    <t>ARMAS RECUPERADAS</t>
  </si>
  <si>
    <t>MUERTES</t>
  </si>
  <si>
    <t>NOVEDADES</t>
  </si>
  <si>
    <t>PERDIDA DE ARMAS</t>
  </si>
  <si>
    <t>FRANCIA</t>
  </si>
  <si>
    <t>CHILE</t>
  </si>
  <si>
    <t>PORTUGAL</t>
  </si>
  <si>
    <t>PANAMA</t>
  </si>
  <si>
    <t>CANADA</t>
  </si>
  <si>
    <t>ECUADOR</t>
  </si>
  <si>
    <t>COSTA RICA</t>
  </si>
  <si>
    <t>NICARAGUA</t>
  </si>
  <si>
    <t>MARTINICA</t>
  </si>
  <si>
    <t>CHINA</t>
  </si>
  <si>
    <t>PAIS</t>
  </si>
  <si>
    <t xml:space="preserve">SEXO </t>
  </si>
  <si>
    <t>CANTIDAD</t>
  </si>
  <si>
    <t>LOCALIDAD</t>
  </si>
  <si>
    <t>EXTRANJEROS</t>
  </si>
  <si>
    <t>Cabo</t>
  </si>
  <si>
    <t>Total general</t>
  </si>
  <si>
    <t>LABORATORIO CLINICO</t>
  </si>
  <si>
    <t xml:space="preserve">COPROLOGICO </t>
  </si>
  <si>
    <t xml:space="preserve">CREATININA </t>
  </si>
  <si>
    <t xml:space="preserve">FALCEMIA </t>
  </si>
  <si>
    <t xml:space="preserve">GLICEMIA </t>
  </si>
  <si>
    <t>HCG</t>
  </si>
  <si>
    <t xml:space="preserve">SANGRE OCULTA </t>
  </si>
  <si>
    <t xml:space="preserve">TIPIFICACION </t>
  </si>
  <si>
    <t>UREA</t>
  </si>
  <si>
    <t xml:space="preserve">VDRL </t>
  </si>
  <si>
    <t xml:space="preserve">EX. ORINA </t>
  </si>
  <si>
    <t>HEMOGRAMA</t>
  </si>
  <si>
    <t>ACIDO URICO</t>
  </si>
  <si>
    <t>AMILASA</t>
  </si>
  <si>
    <t>LIPASA</t>
  </si>
  <si>
    <t>COLESTEROL</t>
  </si>
  <si>
    <t xml:space="preserve">TRIGLICERIDOS </t>
  </si>
  <si>
    <t>HDL</t>
  </si>
  <si>
    <t>LDL</t>
  </si>
  <si>
    <t>TGO</t>
  </si>
  <si>
    <t>TGP</t>
  </si>
  <si>
    <t>FACTOR REUMATICO</t>
  </si>
  <si>
    <t>ERITROSEDIMENTACION</t>
  </si>
  <si>
    <t>ASO</t>
  </si>
  <si>
    <t>MAGNESIO (Mg)</t>
  </si>
  <si>
    <t>FOSFORO (P)</t>
  </si>
  <si>
    <t>CALCIO (Ca)</t>
  </si>
  <si>
    <t>BILIRRUBINA DIRECTA</t>
  </si>
  <si>
    <t>BILIRRUBINA INDIRECTA</t>
  </si>
  <si>
    <t>BILIRRUBINA TOTAL</t>
  </si>
  <si>
    <t>RECUENTO DE PLAQUETA</t>
  </si>
  <si>
    <t>INVESTIGACION DE HEMATOZOARIO</t>
  </si>
  <si>
    <t>LDH</t>
  </si>
  <si>
    <t>HEPATITIS A</t>
  </si>
  <si>
    <t>HEPATITIS C</t>
  </si>
  <si>
    <t>CONSULTAS POR  GENERO</t>
  </si>
  <si>
    <t>PLANIFICACION FAMILIAR</t>
  </si>
  <si>
    <t>OTORRINOLARINGOLOGIA</t>
  </si>
  <si>
    <t>RAYOS X</t>
  </si>
  <si>
    <t>DEMATOLOGIA</t>
  </si>
  <si>
    <t>RELACION  DE CONSULTAS POR CATEGORIA</t>
  </si>
  <si>
    <t>CIRUGIA  GENERAL</t>
  </si>
  <si>
    <t xml:space="preserve">NEUROCIRUGIA </t>
  </si>
  <si>
    <t>LAPAROSCOPIA</t>
  </si>
  <si>
    <t>NEFROLOGIA</t>
  </si>
  <si>
    <t>NEUROLOGIA</t>
  </si>
  <si>
    <t>0-1</t>
  </si>
  <si>
    <t>1_4</t>
  </si>
  <si>
    <t>5_14</t>
  </si>
  <si>
    <t>15-64</t>
  </si>
  <si>
    <t>&gt;1 AÑO</t>
  </si>
  <si>
    <t>65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</si>
</sst>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rgb="FF000000"/>
      <name val="Times New Roman"/>
      <family val="1"/>
    </font>
    <font>
      <sz val="9"/>
      <name val="Arial"/>
      <family val="2"/>
    </font>
    <font>
      <b/>
      <sz val="13"/>
      <color rgb="FFFFFFFF"/>
      <name val="Calibri"/>
      <family val="2"/>
    </font>
    <font>
      <b/>
      <sz val="13"/>
      <color rgb="FF000000"/>
      <name val="Calibri"/>
      <family val="2"/>
    </font>
    <font>
      <b/>
      <sz val="12"/>
      <name val="Bookman Old Style"/>
      <family val="1"/>
    </font>
    <font>
      <b/>
      <sz val="12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Bookman Old Style"/>
      <family val="1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0"/>
      <color theme="1"/>
      <name val="Times New Roman"/>
    </font>
    <font>
      <sz val="10"/>
      <color theme="1"/>
      <name val="Times New Roman"/>
    </font>
    <font>
      <b/>
      <sz val="10"/>
      <color rgb="FF000000"/>
      <name val="Times New Roman"/>
    </font>
    <font>
      <b/>
      <sz val="10"/>
      <color rgb="FF000000"/>
      <name val="&quot;Times New Roman&quot;"/>
    </font>
    <font>
      <sz val="10"/>
      <color rgb="FF000000"/>
      <name val="Times New Roman"/>
    </font>
    <font>
      <sz val="9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rgb="FF00000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54823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8EE1F2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rgb="FF0988FB"/>
        <bgColor indexed="64"/>
      </patternFill>
    </fill>
    <fill>
      <patternFill patternType="solid">
        <fgColor rgb="FF00319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theme="4" tint="0.79998168889431442"/>
      </patternFill>
    </fill>
  </fills>
  <borders count="6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1">
    <xf numFmtId="0" fontId="0" fillId="0" borderId="0" xfId="0"/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3" fillId="2" borderId="1" xfId="0" applyFont="1" applyFill="1" applyBorder="1" applyAlignment="1">
      <alignment horizont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right" vertical="center" wrapText="1" readingOrder="1"/>
    </xf>
    <xf numFmtId="3" fontId="4" fillId="0" borderId="1" xfId="0" applyNumberFormat="1" applyFont="1" applyBorder="1" applyAlignment="1">
      <alignment horizontal="center" vertical="center" wrapText="1" readingOrder="1"/>
    </xf>
    <xf numFmtId="3" fontId="4" fillId="0" borderId="1" xfId="0" applyNumberFormat="1" applyFont="1" applyBorder="1" applyAlignment="1">
      <alignment horizontal="right" vertical="center" wrapText="1" readingOrder="1"/>
    </xf>
    <xf numFmtId="0" fontId="5" fillId="0" borderId="0" xfId="0" applyFont="1" applyAlignment="1">
      <alignment horizontal="center"/>
    </xf>
    <xf numFmtId="3" fontId="3" fillId="2" borderId="1" xfId="0" applyNumberFormat="1" applyFont="1" applyFill="1" applyBorder="1" applyAlignment="1">
      <alignment horizontal="center" wrapText="1" readingOrder="1"/>
    </xf>
    <xf numFmtId="0" fontId="5" fillId="0" borderId="0" xfId="0" applyFont="1"/>
    <xf numFmtId="0" fontId="6" fillId="3" borderId="1" xfId="0" applyFont="1" applyFill="1" applyBorder="1" applyAlignment="1">
      <alignment horizontal="center" wrapText="1" readingOrder="1"/>
    </xf>
    <xf numFmtId="0" fontId="7" fillId="0" borderId="1" xfId="0" applyFont="1" applyBorder="1" applyAlignment="1">
      <alignment horizontal="left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wrapText="1" readingOrder="1"/>
    </xf>
    <xf numFmtId="3" fontId="6" fillId="3" borderId="1" xfId="0" applyNumberFormat="1" applyFont="1" applyFill="1" applyBorder="1" applyAlignment="1">
      <alignment horizontal="center" wrapText="1" readingOrder="1"/>
    </xf>
    <xf numFmtId="0" fontId="8" fillId="0" borderId="0" xfId="0" applyFont="1"/>
    <xf numFmtId="0" fontId="9" fillId="4" borderId="1" xfId="0" applyFont="1" applyFill="1" applyBorder="1" applyAlignment="1">
      <alignment horizontal="center" wrapText="1" readingOrder="1"/>
    </xf>
    <xf numFmtId="0" fontId="9" fillId="4" borderId="2" xfId="0" applyFont="1" applyFill="1" applyBorder="1" applyAlignment="1">
      <alignment horizontal="center" wrapText="1" readingOrder="1"/>
    </xf>
    <xf numFmtId="0" fontId="7" fillId="0" borderId="3" xfId="0" applyFont="1" applyBorder="1" applyAlignment="1">
      <alignment horizontal="right" wrapText="1" readingOrder="1"/>
    </xf>
    <xf numFmtId="0" fontId="7" fillId="0" borderId="1" xfId="0" applyFont="1" applyBorder="1" applyAlignment="1">
      <alignment horizontal="right" wrapText="1" readingOrder="1"/>
    </xf>
    <xf numFmtId="0" fontId="7" fillId="0" borderId="1" xfId="0" applyFont="1" applyBorder="1" applyAlignment="1">
      <alignment horizontal="right" vertical="center" wrapText="1" readingOrder="1"/>
    </xf>
    <xf numFmtId="3" fontId="7" fillId="0" borderId="1" xfId="0" applyNumberFormat="1" applyFont="1" applyBorder="1" applyAlignment="1">
      <alignment horizontal="right" wrapText="1" readingOrder="1"/>
    </xf>
    <xf numFmtId="3" fontId="7" fillId="0" borderId="1" xfId="0" applyNumberFormat="1" applyFont="1" applyBorder="1" applyAlignment="1">
      <alignment horizontal="right" vertical="center" wrapText="1" readingOrder="1"/>
    </xf>
    <xf numFmtId="0" fontId="7" fillId="0" borderId="4" xfId="0" applyFont="1" applyFill="1" applyBorder="1" applyAlignment="1">
      <alignment horizontal="right" wrapText="1" readingOrder="1"/>
    </xf>
    <xf numFmtId="3" fontId="10" fillId="0" borderId="1" xfId="0" applyNumberFormat="1" applyFont="1" applyBorder="1" applyAlignment="1">
      <alignment horizontal="right" vertical="center" wrapText="1" readingOrder="1"/>
    </xf>
    <xf numFmtId="3" fontId="9" fillId="4" borderId="1" xfId="0" applyNumberFormat="1" applyFont="1" applyFill="1" applyBorder="1" applyAlignment="1">
      <alignment horizontal="right" wrapText="1" readingOrder="1"/>
    </xf>
    <xf numFmtId="0" fontId="0" fillId="0" borderId="0" xfId="0" applyFill="1"/>
    <xf numFmtId="0" fontId="11" fillId="0" borderId="5" xfId="0" applyFont="1" applyFill="1" applyBorder="1" applyAlignment="1">
      <alignment horizontal="left" vertical="center" wrapText="1"/>
    </xf>
    <xf numFmtId="1" fontId="11" fillId="0" borderId="6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left" vertical="center" wrapText="1"/>
    </xf>
    <xf numFmtId="1" fontId="11" fillId="0" borderId="8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 wrapText="1"/>
    </xf>
    <xf numFmtId="1" fontId="11" fillId="0" borderId="10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left" vertical="center" wrapText="1"/>
    </xf>
    <xf numFmtId="1" fontId="11" fillId="0" borderId="12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left" vertical="center" wrapText="1"/>
    </xf>
    <xf numFmtId="1" fontId="11" fillId="0" borderId="14" xfId="0" applyNumberFormat="1" applyFont="1" applyFill="1" applyBorder="1" applyAlignment="1">
      <alignment horizontal="center" vertical="center"/>
    </xf>
    <xf numFmtId="0" fontId="0" fillId="5" borderId="0" xfId="0" applyFill="1"/>
    <xf numFmtId="3" fontId="0" fillId="5" borderId="0" xfId="0" applyNumberFormat="1" applyFill="1"/>
    <xf numFmtId="0" fontId="12" fillId="6" borderId="1" xfId="0" applyFont="1" applyFill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wrapText="1" readingOrder="1"/>
    </xf>
    <xf numFmtId="3" fontId="13" fillId="0" borderId="2" xfId="0" applyNumberFormat="1" applyFont="1" applyBorder="1" applyAlignment="1">
      <alignment horizontal="center" wrapText="1" readingOrder="1"/>
    </xf>
    <xf numFmtId="3" fontId="13" fillId="0" borderId="1" xfId="0" applyNumberFormat="1" applyFont="1" applyBorder="1" applyAlignment="1">
      <alignment horizontal="center" wrapText="1" readingOrder="1"/>
    </xf>
    <xf numFmtId="0" fontId="13" fillId="0" borderId="24" xfId="0" applyFont="1" applyBorder="1" applyAlignment="1">
      <alignment horizontal="center" wrapText="1" readingOrder="1"/>
    </xf>
    <xf numFmtId="3" fontId="13" fillId="0" borderId="24" xfId="0" applyNumberFormat="1" applyFont="1" applyBorder="1" applyAlignment="1">
      <alignment horizontal="center" wrapText="1" readingOrder="1"/>
    </xf>
    <xf numFmtId="0" fontId="13" fillId="0" borderId="3" xfId="0" applyFont="1" applyBorder="1" applyAlignment="1">
      <alignment horizontal="center" wrapText="1" readingOrder="1"/>
    </xf>
    <xf numFmtId="0" fontId="12" fillId="6" borderId="1" xfId="0" applyFont="1" applyFill="1" applyBorder="1" applyAlignment="1">
      <alignment horizontal="center" wrapText="1" readingOrder="1"/>
    </xf>
    <xf numFmtId="3" fontId="12" fillId="6" borderId="1" xfId="0" applyNumberFormat="1" applyFont="1" applyFill="1" applyBorder="1" applyAlignment="1">
      <alignment horizontal="center" wrapText="1" readingOrder="1"/>
    </xf>
    <xf numFmtId="0" fontId="14" fillId="0" borderId="8" xfId="0" applyFont="1" applyFill="1" applyBorder="1" applyAlignment="1">
      <alignment horizontal="center"/>
    </xf>
    <xf numFmtId="3" fontId="15" fillId="0" borderId="8" xfId="0" applyNumberFormat="1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3" fontId="0" fillId="0" borderId="0" xfId="0" applyNumberFormat="1" applyAlignment="1">
      <alignment horizontal="left"/>
    </xf>
    <xf numFmtId="0" fontId="17" fillId="0" borderId="17" xfId="0" applyFont="1" applyBorder="1" applyAlignment="1">
      <alignment horizontal="center" wrapText="1" readingOrder="1"/>
    </xf>
    <xf numFmtId="0" fontId="17" fillId="0" borderId="31" xfId="0" applyFont="1" applyBorder="1" applyAlignment="1">
      <alignment horizontal="center" wrapText="1" readingOrder="1"/>
    </xf>
    <xf numFmtId="1" fontId="17" fillId="0" borderId="32" xfId="0" applyNumberFormat="1" applyFont="1" applyBorder="1" applyAlignment="1">
      <alignment horizontal="center" wrapText="1" readingOrder="1"/>
    </xf>
    <xf numFmtId="0" fontId="17" fillId="0" borderId="17" xfId="0" applyFont="1" applyFill="1" applyBorder="1" applyAlignment="1">
      <alignment horizontal="center" wrapText="1" readingOrder="1"/>
    </xf>
    <xf numFmtId="0" fontId="17" fillId="0" borderId="16" xfId="0" applyFont="1" applyBorder="1" applyAlignment="1">
      <alignment horizontal="center" wrapText="1" readingOrder="1"/>
    </xf>
    <xf numFmtId="0" fontId="12" fillId="7" borderId="1" xfId="0" applyFont="1" applyFill="1" applyBorder="1" applyAlignment="1">
      <alignment horizontal="center" vertical="center" wrapText="1" readingOrder="1"/>
    </xf>
    <xf numFmtId="0" fontId="12" fillId="7" borderId="2" xfId="0" applyFont="1" applyFill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wrapText="1" readingOrder="1"/>
    </xf>
    <xf numFmtId="3" fontId="19" fillId="0" borderId="2" xfId="0" applyNumberFormat="1" applyFont="1" applyBorder="1" applyAlignment="1">
      <alignment horizontal="center" wrapText="1" readingOrder="1"/>
    </xf>
    <xf numFmtId="3" fontId="19" fillId="0" borderId="24" xfId="0" applyNumberFormat="1" applyFont="1" applyBorder="1" applyAlignment="1">
      <alignment horizontal="center" wrapText="1" readingOrder="1"/>
    </xf>
    <xf numFmtId="0" fontId="19" fillId="0" borderId="24" xfId="0" applyFont="1" applyBorder="1" applyAlignment="1">
      <alignment horizontal="center" wrapText="1" readingOrder="1"/>
    </xf>
    <xf numFmtId="3" fontId="19" fillId="0" borderId="1" xfId="0" applyNumberFormat="1" applyFont="1" applyBorder="1" applyAlignment="1">
      <alignment horizontal="center" wrapText="1" readingOrder="1"/>
    </xf>
    <xf numFmtId="0" fontId="20" fillId="7" borderId="3" xfId="0" applyFont="1" applyFill="1" applyBorder="1" applyAlignment="1">
      <alignment horizontal="center" wrapText="1" readingOrder="1"/>
    </xf>
    <xf numFmtId="3" fontId="20" fillId="7" borderId="3" xfId="0" applyNumberFormat="1" applyFont="1" applyFill="1" applyBorder="1" applyAlignment="1">
      <alignment horizontal="center" wrapText="1" readingOrder="1"/>
    </xf>
    <xf numFmtId="0" fontId="21" fillId="12" borderId="35" xfId="0" applyFont="1" applyFill="1" applyBorder="1" applyAlignment="1">
      <alignment horizontal="center" vertical="center"/>
    </xf>
    <xf numFmtId="0" fontId="22" fillId="12" borderId="35" xfId="0" applyFont="1" applyFill="1" applyBorder="1" applyAlignment="1">
      <alignment horizontal="center" vertical="center"/>
    </xf>
    <xf numFmtId="0" fontId="23" fillId="12" borderId="35" xfId="0" applyFont="1" applyFill="1" applyBorder="1" applyAlignment="1">
      <alignment horizontal="center" vertical="center"/>
    </xf>
    <xf numFmtId="0" fontId="24" fillId="12" borderId="35" xfId="0" applyFont="1" applyFill="1" applyBorder="1" applyAlignment="1">
      <alignment horizontal="center"/>
    </xf>
    <xf numFmtId="3" fontId="22" fillId="12" borderId="35" xfId="0" applyNumberFormat="1" applyFont="1" applyFill="1" applyBorder="1" applyAlignment="1">
      <alignment horizontal="center" vertical="center"/>
    </xf>
    <xf numFmtId="3" fontId="25" fillId="12" borderId="35" xfId="0" applyNumberFormat="1" applyFont="1" applyFill="1" applyBorder="1" applyAlignment="1">
      <alignment horizontal="center" vertical="center"/>
    </xf>
    <xf numFmtId="3" fontId="26" fillId="0" borderId="17" xfId="0" applyNumberFormat="1" applyFont="1" applyBorder="1" applyAlignment="1">
      <alignment horizontal="center" vertical="center"/>
    </xf>
    <xf numFmtId="3" fontId="22" fillId="12" borderId="38" xfId="0" applyNumberFormat="1" applyFont="1" applyFill="1" applyBorder="1" applyAlignment="1">
      <alignment horizontal="center" vertical="center"/>
    </xf>
    <xf numFmtId="0" fontId="25" fillId="12" borderId="35" xfId="0" applyFont="1" applyFill="1" applyBorder="1" applyAlignment="1">
      <alignment horizontal="center" vertical="center"/>
    </xf>
    <xf numFmtId="0" fontId="22" fillId="12" borderId="38" xfId="0" applyFont="1" applyFill="1" applyBorder="1" applyAlignment="1">
      <alignment horizontal="center" vertical="center"/>
    </xf>
    <xf numFmtId="0" fontId="0" fillId="0" borderId="0" xfId="0" applyFont="1"/>
    <xf numFmtId="0" fontId="1" fillId="0" borderId="0" xfId="0" applyFont="1"/>
    <xf numFmtId="3" fontId="1" fillId="0" borderId="0" xfId="0" applyNumberFormat="1" applyFont="1"/>
    <xf numFmtId="0" fontId="3" fillId="13" borderId="35" xfId="0" applyFont="1" applyFill="1" applyBorder="1" applyAlignment="1">
      <alignment horizontal="center" wrapText="1" readingOrder="1"/>
    </xf>
    <xf numFmtId="0" fontId="19" fillId="13" borderId="17" xfId="0" applyFont="1" applyFill="1" applyBorder="1" applyAlignment="1">
      <alignment horizontal="center" wrapText="1" readingOrder="1"/>
    </xf>
    <xf numFmtId="0" fontId="29" fillId="0" borderId="35" xfId="0" applyFont="1" applyBorder="1" applyAlignment="1">
      <alignment horizontal="center" wrapText="1" readingOrder="1"/>
    </xf>
    <xf numFmtId="0" fontId="0" fillId="0" borderId="17" xfId="0" applyBorder="1" applyAlignment="1">
      <alignment horizontal="center"/>
    </xf>
    <xf numFmtId="0" fontId="0" fillId="0" borderId="17" xfId="0" applyNumberFormat="1" applyBorder="1"/>
    <xf numFmtId="0" fontId="0" fillId="0" borderId="17" xfId="0" applyBorder="1" applyAlignment="1">
      <alignment horizontal="left"/>
    </xf>
    <xf numFmtId="0" fontId="2" fillId="14" borderId="43" xfId="0" applyFont="1" applyFill="1" applyBorder="1"/>
    <xf numFmtId="0" fontId="0" fillId="5" borderId="44" xfId="0" applyFill="1" applyBorder="1"/>
    <xf numFmtId="0" fontId="0" fillId="5" borderId="0" xfId="0" applyFill="1" applyAlignment="1"/>
    <xf numFmtId="0" fontId="0" fillId="15" borderId="0" xfId="0" applyFill="1" applyAlignment="1">
      <alignment horizontal="left"/>
    </xf>
    <xf numFmtId="0" fontId="0" fillId="15" borderId="0" xfId="0" applyNumberFormat="1" applyFill="1"/>
    <xf numFmtId="0" fontId="0" fillId="5" borderId="0" xfId="0" applyFill="1" applyAlignment="1">
      <alignment horizontal="center"/>
    </xf>
    <xf numFmtId="0" fontId="30" fillId="16" borderId="45" xfId="0" applyFont="1" applyFill="1" applyBorder="1" applyAlignment="1"/>
    <xf numFmtId="0" fontId="30" fillId="16" borderId="46" xfId="0" applyFont="1" applyFill="1" applyBorder="1" applyAlignment="1"/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12" fillId="6" borderId="19" xfId="0" applyFont="1" applyFill="1" applyBorder="1" applyAlignment="1">
      <alignment horizontal="center" vertical="center" wrapText="1" readingOrder="1"/>
    </xf>
    <xf numFmtId="0" fontId="12" fillId="6" borderId="23" xfId="0" applyFont="1" applyFill="1" applyBorder="1" applyAlignment="1">
      <alignment horizontal="center" vertical="center" wrapText="1" readingOrder="1"/>
    </xf>
    <xf numFmtId="0" fontId="12" fillId="6" borderId="20" xfId="0" applyFont="1" applyFill="1" applyBorder="1" applyAlignment="1">
      <alignment horizontal="center" vertical="center" wrapText="1" readingOrder="1"/>
    </xf>
    <xf numFmtId="0" fontId="12" fillId="6" borderId="21" xfId="0" applyFont="1" applyFill="1" applyBorder="1" applyAlignment="1">
      <alignment horizontal="center" vertical="center" wrapText="1" readingOrder="1"/>
    </xf>
    <xf numFmtId="0" fontId="12" fillId="6" borderId="22" xfId="0" applyFont="1" applyFill="1" applyBorder="1" applyAlignment="1">
      <alignment horizontal="center" vertical="center" wrapText="1" readingOrder="1"/>
    </xf>
    <xf numFmtId="0" fontId="12" fillId="7" borderId="19" xfId="0" applyFont="1" applyFill="1" applyBorder="1" applyAlignment="1">
      <alignment horizontal="center" vertical="center" wrapText="1" readingOrder="1"/>
    </xf>
    <xf numFmtId="0" fontId="12" fillId="7" borderId="23" xfId="0" applyFont="1" applyFill="1" applyBorder="1" applyAlignment="1">
      <alignment horizontal="center" vertical="center" wrapText="1" readingOrder="1"/>
    </xf>
    <xf numFmtId="0" fontId="12" fillId="7" borderId="20" xfId="0" applyFont="1" applyFill="1" applyBorder="1" applyAlignment="1">
      <alignment horizontal="center" vertical="center" wrapText="1" readingOrder="1"/>
    </xf>
    <xf numFmtId="0" fontId="12" fillId="7" borderId="21" xfId="0" applyFont="1" applyFill="1" applyBorder="1" applyAlignment="1">
      <alignment horizontal="center" vertical="center" wrapText="1" readingOrder="1"/>
    </xf>
    <xf numFmtId="0" fontId="12" fillId="7" borderId="22" xfId="0" applyFont="1" applyFill="1" applyBorder="1" applyAlignment="1">
      <alignment horizontal="center" vertical="center" wrapText="1" readingOrder="1"/>
    </xf>
    <xf numFmtId="0" fontId="12" fillId="7" borderId="33" xfId="0" applyFont="1" applyFill="1" applyBorder="1" applyAlignment="1">
      <alignment horizontal="center" vertical="center" wrapText="1" readingOrder="1"/>
    </xf>
    <xf numFmtId="0" fontId="3" fillId="13" borderId="39" xfId="0" applyFont="1" applyFill="1" applyBorder="1" applyAlignment="1">
      <alignment horizontal="center" wrapText="1" readingOrder="1"/>
    </xf>
    <xf numFmtId="0" fontId="3" fillId="13" borderId="34" xfId="0" applyFont="1" applyFill="1" applyBorder="1" applyAlignment="1">
      <alignment horizontal="center" wrapText="1" readingOrder="1"/>
    </xf>
    <xf numFmtId="0" fontId="28" fillId="13" borderId="40" xfId="0" applyFont="1" applyFill="1" applyBorder="1" applyAlignment="1">
      <alignment horizontal="center" wrapText="1" readingOrder="1"/>
    </xf>
    <xf numFmtId="0" fontId="28" fillId="13" borderId="41" xfId="0" applyFont="1" applyFill="1" applyBorder="1" applyAlignment="1">
      <alignment horizontal="center" wrapText="1" readingOrder="1"/>
    </xf>
    <xf numFmtId="0" fontId="28" fillId="13" borderId="37" xfId="0" applyFont="1" applyFill="1" applyBorder="1" applyAlignment="1">
      <alignment horizontal="center" wrapText="1" readingOrder="1"/>
    </xf>
    <xf numFmtId="0" fontId="16" fillId="17" borderId="25" xfId="0" applyFont="1" applyFill="1" applyBorder="1" applyAlignment="1">
      <alignment horizontal="center" vertical="center" wrapText="1" readingOrder="1"/>
    </xf>
    <xf numFmtId="0" fontId="16" fillId="17" borderId="6" xfId="0" applyFont="1" applyFill="1" applyBorder="1" applyAlignment="1">
      <alignment horizontal="center" vertical="center" wrapText="1" readingOrder="1"/>
    </xf>
    <xf numFmtId="0" fontId="16" fillId="17" borderId="26" xfId="0" applyFont="1" applyFill="1" applyBorder="1" applyAlignment="1">
      <alignment horizontal="center" vertical="center" wrapText="1" readingOrder="1"/>
    </xf>
    <xf numFmtId="0" fontId="16" fillId="17" borderId="27" xfId="0" applyFont="1" applyFill="1" applyBorder="1" applyAlignment="1">
      <alignment horizontal="center" vertical="center" wrapText="1" readingOrder="1"/>
    </xf>
    <xf numFmtId="0" fontId="16" fillId="17" borderId="9" xfId="0" applyFont="1" applyFill="1" applyBorder="1" applyAlignment="1">
      <alignment horizontal="center" vertical="center" wrapText="1" readingOrder="1"/>
    </xf>
    <xf numFmtId="0" fontId="16" fillId="17" borderId="14" xfId="0" applyFont="1" applyFill="1" applyBorder="1" applyAlignment="1">
      <alignment horizontal="center" vertical="center" wrapText="1" readingOrder="1"/>
    </xf>
    <xf numFmtId="0" fontId="16" fillId="17" borderId="28" xfId="0" applyFont="1" applyFill="1" applyBorder="1" applyAlignment="1">
      <alignment horizontal="center" vertical="center" wrapText="1" readingOrder="1"/>
    </xf>
    <xf numFmtId="0" fontId="16" fillId="17" borderId="29" xfId="0" applyFont="1" applyFill="1" applyBorder="1" applyAlignment="1">
      <alignment horizontal="center" vertical="center" wrapText="1" readingOrder="1"/>
    </xf>
    <xf numFmtId="0" fontId="16" fillId="17" borderId="30" xfId="0" applyFont="1" applyFill="1" applyBorder="1" applyAlignment="1">
      <alignment vertical="center" wrapText="1" readingOrder="1"/>
    </xf>
    <xf numFmtId="0" fontId="18" fillId="17" borderId="15" xfId="0" applyFont="1" applyFill="1" applyBorder="1" applyAlignment="1">
      <alignment horizontal="center" wrapText="1" readingOrder="1"/>
    </xf>
    <xf numFmtId="0" fontId="18" fillId="17" borderId="18" xfId="0" applyFont="1" applyFill="1" applyBorder="1" applyAlignment="1">
      <alignment horizontal="center" wrapText="1" readingOrder="1"/>
    </xf>
    <xf numFmtId="0" fontId="32" fillId="4" borderId="47" xfId="0" applyFont="1" applyFill="1" applyBorder="1" applyAlignment="1" applyProtection="1">
      <alignment horizontal="center"/>
      <protection locked="0"/>
    </xf>
    <xf numFmtId="0" fontId="32" fillId="4" borderId="48" xfId="0" applyFont="1" applyFill="1" applyBorder="1" applyAlignment="1" applyProtection="1">
      <alignment horizontal="center"/>
      <protection locked="0"/>
    </xf>
    <xf numFmtId="0" fontId="32" fillId="4" borderId="49" xfId="0" applyFont="1" applyFill="1" applyBorder="1" applyAlignment="1" applyProtection="1">
      <alignment horizontal="center"/>
      <protection locked="0"/>
    </xf>
    <xf numFmtId="0" fontId="33" fillId="8" borderId="50" xfId="0" applyFont="1" applyFill="1" applyBorder="1" applyAlignment="1" applyProtection="1">
      <alignment horizontal="center" vertical="center"/>
      <protection locked="0"/>
    </xf>
    <xf numFmtId="0" fontId="33" fillId="8" borderId="51" xfId="0" applyFont="1" applyFill="1" applyBorder="1" applyAlignment="1" applyProtection="1">
      <alignment horizontal="center" vertical="center"/>
      <protection locked="0"/>
    </xf>
    <xf numFmtId="0" fontId="33" fillId="8" borderId="5" xfId="0" applyFont="1" applyFill="1" applyBorder="1" applyAlignment="1" applyProtection="1">
      <alignment horizontal="center"/>
      <protection locked="0"/>
    </xf>
    <xf numFmtId="0" fontId="33" fillId="8" borderId="52" xfId="0" applyFont="1" applyFill="1" applyBorder="1" applyAlignment="1" applyProtection="1">
      <alignment horizontal="center"/>
      <protection locked="0"/>
    </xf>
    <xf numFmtId="0" fontId="33" fillId="8" borderId="53" xfId="0" applyFont="1" applyFill="1" applyBorder="1" applyAlignment="1" applyProtection="1">
      <alignment horizontal="center"/>
      <protection locked="0"/>
    </xf>
    <xf numFmtId="0" fontId="33" fillId="8" borderId="54" xfId="0" applyFont="1" applyFill="1" applyBorder="1" applyAlignment="1" applyProtection="1">
      <alignment horizontal="center" vertical="center"/>
      <protection locked="0"/>
    </xf>
    <xf numFmtId="0" fontId="33" fillId="8" borderId="16" xfId="0" applyFont="1" applyFill="1" applyBorder="1" applyAlignment="1" applyProtection="1">
      <alignment horizontal="center" vertical="center"/>
      <protection locked="0"/>
    </xf>
    <xf numFmtId="0" fontId="33" fillId="8" borderId="31" xfId="0" applyFont="1" applyFill="1" applyBorder="1" applyAlignment="1" applyProtection="1">
      <alignment horizontal="center" vertical="center"/>
      <protection locked="0"/>
    </xf>
    <xf numFmtId="0" fontId="33" fillId="0" borderId="17" xfId="0" applyFont="1" applyBorder="1" applyAlignment="1" applyProtection="1">
      <alignment horizontal="center" vertical="center"/>
      <protection locked="0"/>
    </xf>
    <xf numFmtId="0" fontId="2" fillId="18" borderId="17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18" borderId="55" xfId="0" applyFont="1" applyFill="1" applyBorder="1" applyAlignment="1" applyProtection="1">
      <alignment horizontal="center" vertical="center"/>
      <protection locked="0"/>
    </xf>
    <xf numFmtId="0" fontId="33" fillId="8" borderId="8" xfId="0" applyFont="1" applyFill="1" applyBorder="1" applyAlignment="1" applyProtection="1">
      <alignment horizontal="center" vertical="center"/>
      <protection locked="0"/>
    </xf>
    <xf numFmtId="0" fontId="33" fillId="9" borderId="16" xfId="0" applyFont="1" applyFill="1" applyBorder="1" applyAlignment="1" applyProtection="1">
      <alignment horizontal="left" vertical="center" wrapText="1"/>
      <protection locked="0"/>
    </xf>
    <xf numFmtId="0" fontId="34" fillId="15" borderId="17" xfId="0" applyFont="1" applyFill="1" applyBorder="1" applyProtection="1">
      <protection locked="0"/>
    </xf>
    <xf numFmtId="0" fontId="5" fillId="0" borderId="17" xfId="0" applyFont="1" applyBorder="1" applyAlignment="1" applyProtection="1">
      <alignment horizontal="center" vertical="center"/>
      <protection locked="0"/>
    </xf>
    <xf numFmtId="0" fontId="0" fillId="18" borderId="17" xfId="0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locked="0"/>
    </xf>
    <xf numFmtId="0" fontId="0" fillId="18" borderId="55" xfId="0" applyFill="1" applyBorder="1" applyAlignment="1" applyProtection="1">
      <alignment horizontal="center" vertical="center"/>
      <protection hidden="1"/>
    </xf>
    <xf numFmtId="0" fontId="2" fillId="15" borderId="10" xfId="0" applyFont="1" applyFill="1" applyBorder="1" applyAlignment="1" applyProtection="1">
      <alignment horizontal="center" vertical="center"/>
      <protection hidden="1"/>
    </xf>
    <xf numFmtId="0" fontId="35" fillId="15" borderId="10" xfId="0" applyFont="1" applyFill="1" applyBorder="1" applyAlignment="1" applyProtection="1">
      <alignment horizontal="center" vertical="center"/>
      <protection hidden="1"/>
    </xf>
    <xf numFmtId="0" fontId="5" fillId="15" borderId="17" xfId="0" applyFont="1" applyFill="1" applyBorder="1" applyAlignment="1" applyProtection="1">
      <alignment horizontal="center" vertical="center"/>
      <protection locked="0"/>
    </xf>
    <xf numFmtId="0" fontId="0" fillId="15" borderId="17" xfId="0" applyFill="1" applyBorder="1" applyAlignment="1" applyProtection="1">
      <alignment horizontal="center" vertical="center"/>
      <protection locked="0"/>
    </xf>
    <xf numFmtId="0" fontId="33" fillId="9" borderId="15" xfId="0" applyFont="1" applyFill="1" applyBorder="1" applyAlignment="1" applyProtection="1">
      <alignment horizontal="left" vertical="center" wrapText="1"/>
      <protection locked="0"/>
    </xf>
    <xf numFmtId="0" fontId="34" fillId="15" borderId="18" xfId="0" applyFont="1" applyFill="1" applyBorder="1" applyProtection="1">
      <protection locked="0"/>
    </xf>
    <xf numFmtId="0" fontId="5" fillId="0" borderId="18" xfId="0" applyFont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33" fillId="8" borderId="56" xfId="0" applyFont="1" applyFill="1" applyBorder="1" applyProtection="1">
      <protection locked="0"/>
    </xf>
    <xf numFmtId="0" fontId="5" fillId="15" borderId="57" xfId="0" applyFont="1" applyFill="1" applyBorder="1" applyAlignment="1" applyProtection="1">
      <alignment horizontal="center" vertical="center"/>
      <protection hidden="1"/>
    </xf>
    <xf numFmtId="0" fontId="33" fillId="8" borderId="58" xfId="0" applyFont="1" applyFill="1" applyBorder="1" applyAlignment="1" applyProtection="1">
      <alignment horizontal="center" vertical="center"/>
      <protection hidden="1"/>
    </xf>
    <xf numFmtId="0" fontId="33" fillId="0" borderId="57" xfId="0" applyFont="1" applyBorder="1" applyAlignment="1" applyProtection="1">
      <alignment horizontal="center" vertical="center"/>
      <protection hidden="1"/>
    </xf>
    <xf numFmtId="0" fontId="33" fillId="8" borderId="59" xfId="0" applyFont="1" applyFill="1" applyBorder="1" applyAlignment="1" applyProtection="1">
      <alignment horizontal="center" vertical="center"/>
      <protection hidden="1"/>
    </xf>
    <xf numFmtId="0" fontId="36" fillId="8" borderId="60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31" fillId="10" borderId="61" xfId="0" applyFont="1" applyFill="1" applyBorder="1" applyProtection="1">
      <protection locked="0"/>
    </xf>
    <xf numFmtId="0" fontId="31" fillId="10" borderId="45" xfId="0" applyFont="1" applyFill="1" applyBorder="1" applyProtection="1">
      <protection locked="0"/>
    </xf>
    <xf numFmtId="0" fontId="31" fillId="10" borderId="16" xfId="0" applyFont="1" applyFill="1" applyBorder="1" applyProtection="1">
      <protection locked="0"/>
    </xf>
    <xf numFmtId="0" fontId="31" fillId="10" borderId="46" xfId="0" applyFont="1" applyFill="1" applyBorder="1" applyProtection="1">
      <protection locked="0"/>
    </xf>
    <xf numFmtId="0" fontId="37" fillId="11" borderId="0" xfId="0" applyFont="1" applyFill="1" applyAlignment="1" applyProtection="1">
      <alignment horizontal="center" vertical="center"/>
      <protection locked="0"/>
    </xf>
    <xf numFmtId="0" fontId="37" fillId="11" borderId="62" xfId="0" applyFont="1" applyFill="1" applyBorder="1" applyAlignment="1" applyProtection="1">
      <alignment horizontal="center" vertical="center"/>
      <protection locked="0"/>
    </xf>
    <xf numFmtId="0" fontId="37" fillId="11" borderId="45" xfId="0" applyFont="1" applyFill="1" applyBorder="1" applyAlignment="1" applyProtection="1">
      <alignment horizontal="center" vertical="center"/>
      <protection locked="0"/>
    </xf>
    <xf numFmtId="0" fontId="31" fillId="10" borderId="15" xfId="0" applyFont="1" applyFill="1" applyBorder="1" applyProtection="1">
      <protection locked="0"/>
    </xf>
    <xf numFmtId="0" fontId="31" fillId="10" borderId="63" xfId="0" applyFont="1" applyFill="1" applyBorder="1" applyProtection="1">
      <protection locked="0"/>
    </xf>
    <xf numFmtId="0" fontId="37" fillId="11" borderId="64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3" fontId="25" fillId="12" borderId="35" xfId="0" applyNumberFormat="1" applyFont="1" applyFill="1" applyBorder="1" applyAlignment="1">
      <alignment horizontal="center"/>
    </xf>
    <xf numFmtId="3" fontId="25" fillId="12" borderId="37" xfId="0" applyNumberFormat="1" applyFont="1" applyFill="1" applyBorder="1" applyAlignment="1">
      <alignment horizontal="center"/>
    </xf>
    <xf numFmtId="3" fontId="25" fillId="12" borderId="0" xfId="0" applyNumberFormat="1" applyFont="1" applyFill="1" applyAlignment="1">
      <alignment horizontal="center"/>
    </xf>
    <xf numFmtId="0" fontId="25" fillId="12" borderId="37" xfId="0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3" fontId="27" fillId="12" borderId="39" xfId="0" applyNumberFormat="1" applyFont="1" applyFill="1" applyBorder="1" applyAlignment="1">
      <alignment vertical="center" wrapText="1"/>
    </xf>
    <xf numFmtId="3" fontId="27" fillId="12" borderId="36" xfId="0" applyNumberFormat="1" applyFont="1" applyFill="1" applyBorder="1" applyAlignment="1">
      <alignment vertical="center" wrapText="1"/>
    </xf>
    <xf numFmtId="0" fontId="2" fillId="19" borderId="42" xfId="0" applyFont="1" applyFill="1" applyBorder="1"/>
    <xf numFmtId="0" fontId="19" fillId="13" borderId="17" xfId="0" applyFont="1" applyFill="1" applyBorder="1" applyAlignment="1">
      <alignment horizontal="center" wrapText="1" readingOrder="1"/>
    </xf>
    <xf numFmtId="0" fontId="2" fillId="19" borderId="17" xfId="0" applyFont="1" applyFill="1" applyBorder="1"/>
    <xf numFmtId="0" fontId="2" fillId="19" borderId="17" xfId="0" applyFont="1" applyFill="1" applyBorder="1" applyAlignment="1">
      <alignment horizontal="left"/>
    </xf>
    <xf numFmtId="0" fontId="2" fillId="19" borderId="17" xfId="0" applyNumberFormat="1" applyFont="1" applyFill="1" applyBorder="1"/>
    <xf numFmtId="0" fontId="19" fillId="13" borderId="55" xfId="0" applyFont="1" applyFill="1" applyBorder="1" applyAlignment="1">
      <alignment horizontal="center" wrapText="1" readingOrder="1"/>
    </xf>
    <xf numFmtId="0" fontId="19" fillId="13" borderId="65" xfId="0" applyFont="1" applyFill="1" applyBorder="1" applyAlignment="1">
      <alignment horizontal="center" wrapText="1" readingOrder="1"/>
    </xf>
    <xf numFmtId="0" fontId="19" fillId="13" borderId="66" xfId="0" applyFont="1" applyFill="1" applyBorder="1" applyAlignment="1">
      <alignment horizontal="center" wrapText="1" readingOrder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33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3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29.xml"/><Relationship Id="rId60" Type="http://schemas.openxmlformats.org/officeDocument/2006/relationships/externalLink" Target="externalLinks/externalLink37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EJÉRCITO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LOS SOLDADOS POR SEXO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00-471C-8663-C18F13FF7E91}"/>
              </c:ext>
            </c:extLst>
          </c:dPt>
          <c:dPt>
            <c:idx val="1"/>
            <c:bubble3D val="0"/>
            <c:spPr>
              <a:solidFill>
                <a:srgbClr val="E03EB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7D-40E4-9B4B-6F5DCD1D0F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'[1]graf. fuerza'!$F$3:$F$4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'[1]graf. fuerza'!$G$3:$G$4</c:f>
              <c:numCache>
                <c:formatCode>General</c:formatCode>
                <c:ptCount val="2"/>
                <c:pt idx="0">
                  <c:v>26132</c:v>
                </c:pt>
                <c:pt idx="1">
                  <c:v>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D-40E4-9B4B-6F5DCD1D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GRÁFICO </a:t>
            </a:r>
            <a:r>
              <a:rPr lang="en-US" sz="1000" b="1" i="0" baseline="0" dirty="0" smtClean="0">
                <a:effectLst/>
              </a:rPr>
              <a:t>NO.6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EJÉRCITO DE  REPÚBLICA DOMINICANA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RELACIÓN DE ARMAS RETENIDAS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POR  MIEMBROS DEL ERD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 dirty="0">
                <a:effectLst/>
              </a:rPr>
              <a:t>ABRIL-JUNIO 2023</a:t>
            </a:r>
            <a:endParaRPr lang="es-DO" sz="1000" dirty="0">
              <a:effectLst/>
            </a:endParaRPr>
          </a:p>
        </c:rich>
      </c:tx>
      <c:layout>
        <c:manualLayout>
          <c:xMode val="edge"/>
          <c:yMode val="edge"/>
          <c:x val="0.3970042412489474"/>
          <c:y val="3.76344452184345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89-4661-BBD1-1652A80286D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89-4661-BBD1-1652A80286D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89-4661-BBD1-1652A80286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ARMAS'!$A$3:$A$5</c:f>
              <c:strCache>
                <c:ptCount val="3"/>
                <c:pt idx="0">
                  <c:v>PISTOLAS </c:v>
                </c:pt>
                <c:pt idx="1">
                  <c:v>REVOLVER</c:v>
                </c:pt>
                <c:pt idx="2">
                  <c:v>ARMA DE FAB. CACERA</c:v>
                </c:pt>
              </c:strCache>
            </c:strRef>
          </c:cat>
          <c:val>
            <c:numRef>
              <c:f>'[2]GRAF ARMAS'!$B$3:$B$5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9-4661-BBD1-1652A8028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895872"/>
        <c:axId val="304897408"/>
      </c:barChart>
      <c:catAx>
        <c:axId val="30489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897408"/>
        <c:crosses val="autoZero"/>
        <c:auto val="1"/>
        <c:lblAlgn val="ctr"/>
        <c:lblOffset val="100"/>
        <c:noMultiLvlLbl val="0"/>
      </c:catAx>
      <c:valAx>
        <c:axId val="30489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89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2C-4A3A-B138-4D7DCEE1EC9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2C-4A3A-B138-4D7DCEE1EC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2C-4A3A-B138-4D7DCEE1EC9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2C-4A3A-B138-4D7DCEE1EC9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2C-4A3A-B138-4D7DCEE1EC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GRUP'!$P$4:$P$8</c:f>
              <c:strCache>
                <c:ptCount val="5"/>
                <c:pt idx="0">
                  <c:v>0-1</c:v>
                </c:pt>
                <c:pt idx="1">
                  <c:v>1_4</c:v>
                </c:pt>
                <c:pt idx="2">
                  <c:v>5_14</c:v>
                </c:pt>
                <c:pt idx="3">
                  <c:v>15-64</c:v>
                </c:pt>
                <c:pt idx="4">
                  <c:v>65 +</c:v>
                </c:pt>
              </c:strCache>
            </c:strRef>
          </c:cat>
          <c:val>
            <c:numRef>
              <c:f>'[39]GRAF GRUP'!$Q$4:$Q$8</c:f>
              <c:numCache>
                <c:formatCode>#,##0</c:formatCode>
                <c:ptCount val="5"/>
                <c:pt idx="0">
                  <c:v>2551</c:v>
                </c:pt>
                <c:pt idx="1">
                  <c:v>2908</c:v>
                </c:pt>
                <c:pt idx="2">
                  <c:v>4086</c:v>
                </c:pt>
                <c:pt idx="3">
                  <c:v>18039</c:v>
                </c:pt>
                <c:pt idx="4">
                  <c:v>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2C-4A3A-B138-4D7DCEE1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355904"/>
        <c:axId val="361357696"/>
      </c:barChart>
      <c:catAx>
        <c:axId val="36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357696"/>
        <c:crosses val="autoZero"/>
        <c:auto val="1"/>
        <c:lblAlgn val="ctr"/>
        <c:lblOffset val="100"/>
        <c:noMultiLvlLbl val="0"/>
      </c:catAx>
      <c:valAx>
        <c:axId val="36135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35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PARTOS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A5-4686-8DD4-8B4F6F2C456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A5-4686-8DD4-8B4F6F2C456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A5-4686-8DD4-8B4F6F2C456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A5-4686-8DD4-8B4F6F2C456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A5-4686-8DD4-8B4F6F2C45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GRUP'!$I$4:$I$9</c:f>
              <c:strCache>
                <c:ptCount val="6"/>
                <c:pt idx="0">
                  <c:v>20 - 24</c:v>
                </c:pt>
                <c:pt idx="1">
                  <c:v>30 - 34 </c:v>
                </c:pt>
                <c:pt idx="2">
                  <c:v>15 - 19</c:v>
                </c:pt>
                <c:pt idx="3">
                  <c:v>25 - 29</c:v>
                </c:pt>
                <c:pt idx="4">
                  <c:v>35 - 39</c:v>
                </c:pt>
                <c:pt idx="5">
                  <c:v>40-44</c:v>
                </c:pt>
              </c:strCache>
            </c:strRef>
          </c:cat>
          <c:val>
            <c:numRef>
              <c:f>'[39]GRAF GRUP'!$J$4:$J$9</c:f>
              <c:numCache>
                <c:formatCode>General</c:formatCode>
                <c:ptCount val="6"/>
                <c:pt idx="0">
                  <c:v>16</c:v>
                </c:pt>
                <c:pt idx="1">
                  <c:v>14</c:v>
                </c:pt>
                <c:pt idx="2">
                  <c:v>12</c:v>
                </c:pt>
                <c:pt idx="3">
                  <c:v>25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A5-4686-8DD4-8B4F6F2C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935040"/>
        <c:axId val="362936576"/>
      </c:barChart>
      <c:catAx>
        <c:axId val="3629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36576"/>
        <c:crosses val="autoZero"/>
        <c:auto val="1"/>
        <c:lblAlgn val="ctr"/>
        <c:lblOffset val="100"/>
        <c:noMultiLvlLbl val="0"/>
      </c:catAx>
      <c:valAx>
        <c:axId val="3629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3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3-41F4-824A-0828CD99E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53-41F4-824A-0828CD99E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53-41F4-824A-0828CD99E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GRUP'!$A$5:$A$8</c:f>
              <c:strCache>
                <c:ptCount val="4"/>
                <c:pt idx="0">
                  <c:v>25- 64 AÑOS</c:v>
                </c:pt>
                <c:pt idx="1">
                  <c:v>65 Y + AÑOS</c:v>
                </c:pt>
                <c:pt idx="2">
                  <c:v>15-24 AÑOS</c:v>
                </c:pt>
                <c:pt idx="3">
                  <c:v>&gt;1 AÑO</c:v>
                </c:pt>
              </c:strCache>
            </c:strRef>
          </c:cat>
          <c:val>
            <c:numRef>
              <c:f>'[39]GRAF GRUP'!$B$5:$B$8</c:f>
              <c:numCache>
                <c:formatCode>General</c:formatCode>
                <c:ptCount val="4"/>
                <c:pt idx="0">
                  <c:v>9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53-41F4-824A-0828CD99E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283584"/>
        <c:axId val="363285120"/>
      </c:barChart>
      <c:catAx>
        <c:axId val="3632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285120"/>
        <c:crosses val="autoZero"/>
        <c:auto val="1"/>
        <c:lblAlgn val="ctr"/>
        <c:lblOffset val="100"/>
        <c:noMultiLvlLbl val="0"/>
      </c:catAx>
      <c:valAx>
        <c:axId val="3632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28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SUSTANCIAS CONTROLADAS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RETENIDAS POR 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B4-4CC9-ABC4-B3DE4166D01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B4-4CC9-ABC4-B3DE4166D0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SUS'!$A$2:$A$4</c:f>
              <c:strCache>
                <c:ptCount val="3"/>
                <c:pt idx="0">
                  <c:v>MARIHUANA (PORC)</c:v>
                </c:pt>
                <c:pt idx="1">
                  <c:v>MARIHUANA (PAC. SIN ESP)</c:v>
                </c:pt>
                <c:pt idx="2">
                  <c:v>MARIHUANA (GR)</c:v>
                </c:pt>
              </c:strCache>
            </c:strRef>
          </c:cat>
          <c:val>
            <c:numRef>
              <c:f>'[2]GRAF SUS'!$B$2:$B$4</c:f>
              <c:numCache>
                <c:formatCode>General</c:formatCode>
                <c:ptCount val="3"/>
                <c:pt idx="0">
                  <c:v>39</c:v>
                </c:pt>
                <c:pt idx="1">
                  <c:v>148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B4-4CC9-ABC4-B3DE4166D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395968"/>
        <c:axId val="305074176"/>
      </c:barChart>
      <c:catAx>
        <c:axId val="3053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074176"/>
        <c:crosses val="autoZero"/>
        <c:auto val="1"/>
        <c:lblAlgn val="ctr"/>
        <c:lblOffset val="100"/>
        <c:noMultiLvlLbl val="0"/>
      </c:catAx>
      <c:valAx>
        <c:axId val="30507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395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C-41E8-98C8-7175120535A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3C-41E8-98C8-7175120535A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83C-41E8-98C8-7175120535A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C-41E8-98C8-7175120535A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3C-41E8-98C8-7175120535A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83C-41E8-98C8-7175120535A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83C-41E8-98C8-7175120535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VEHI'!$A$2:$A$8</c:f>
              <c:strCache>
                <c:ptCount val="7"/>
                <c:pt idx="0">
                  <c:v>AUTOBÚS</c:v>
                </c:pt>
                <c:pt idx="1">
                  <c:v>CAMIONES</c:v>
                </c:pt>
                <c:pt idx="2">
                  <c:v>JEEPETAS</c:v>
                </c:pt>
                <c:pt idx="3">
                  <c:v>MINIBÚS</c:v>
                </c:pt>
                <c:pt idx="4">
                  <c:v>MOTOCICLETAS</c:v>
                </c:pt>
                <c:pt idx="5">
                  <c:v>CARROS</c:v>
                </c:pt>
                <c:pt idx="6">
                  <c:v>CAMIONETAS</c:v>
                </c:pt>
              </c:strCache>
            </c:strRef>
          </c:cat>
          <c:val>
            <c:numRef>
              <c:f>'[2]GRAF VEHI'!$B$2:$B$8</c:f>
              <c:numCache>
                <c:formatCode>General</c:formatCode>
                <c:ptCount val="7"/>
                <c:pt idx="0">
                  <c:v>7</c:v>
                </c:pt>
                <c:pt idx="1">
                  <c:v>47</c:v>
                </c:pt>
                <c:pt idx="2">
                  <c:v>44</c:v>
                </c:pt>
                <c:pt idx="3">
                  <c:v>21</c:v>
                </c:pt>
                <c:pt idx="4">
                  <c:v>413</c:v>
                </c:pt>
                <c:pt idx="5">
                  <c:v>32</c:v>
                </c:pt>
                <c:pt idx="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3C-41E8-98C8-717512053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196032"/>
        <c:axId val="305201920"/>
      </c:barChart>
      <c:catAx>
        <c:axId val="3051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201920"/>
        <c:crosses val="autoZero"/>
        <c:auto val="1"/>
        <c:lblAlgn val="ctr"/>
        <c:lblOffset val="100"/>
        <c:noMultiLvlLbl val="0"/>
      </c:catAx>
      <c:valAx>
        <c:axId val="30520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19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COMESTIBLES                                    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/>
          </a:p>
        </c:rich>
      </c:tx>
      <c:layout>
        <c:manualLayout>
          <c:xMode val="edge"/>
          <c:yMode val="edge"/>
          <c:x val="0.23929418742586003"/>
          <c:y val="2.360717658168083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3-4F7F-ABAF-E0A162D814F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63-4F7F-ABAF-E0A162D814F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763-4F7F-ABAF-E0A162D814F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63-4F7F-ABAF-E0A162D814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MERC'!$A$3:$A$6</c:f>
              <c:strCache>
                <c:ptCount val="4"/>
                <c:pt idx="0">
                  <c:v>LECHE BONGÚ (UNIDADES)</c:v>
                </c:pt>
                <c:pt idx="1">
                  <c:v>MANTEQUILLA (UDS.)</c:v>
                </c:pt>
                <c:pt idx="2">
                  <c:v>SOPITAS (UNIDADES)</c:v>
                </c:pt>
                <c:pt idx="3">
                  <c:v>LIBRAS DE AJO</c:v>
                </c:pt>
              </c:strCache>
            </c:strRef>
          </c:cat>
          <c:val>
            <c:numRef>
              <c:f>'[2]GRAF. MERC'!$B$3:$B$6</c:f>
              <c:numCache>
                <c:formatCode>General</c:formatCode>
                <c:ptCount val="4"/>
                <c:pt idx="0">
                  <c:v>407</c:v>
                </c:pt>
                <c:pt idx="1">
                  <c:v>82</c:v>
                </c:pt>
                <c:pt idx="2">
                  <c:v>360739</c:v>
                </c:pt>
                <c:pt idx="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63-4F7F-ABAF-E0A162D81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437504"/>
        <c:axId val="304443392"/>
      </c:barChart>
      <c:catAx>
        <c:axId val="3044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443392"/>
        <c:crosses val="autoZero"/>
        <c:auto val="1"/>
        <c:lblAlgn val="ctr"/>
        <c:lblOffset val="100"/>
        <c:noMultiLvlLbl val="0"/>
      </c:catAx>
      <c:valAx>
        <c:axId val="30444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43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MERC'!$G$2:$G$23</c:f>
              <c:strCache>
                <c:ptCount val="22"/>
                <c:pt idx="0">
                  <c:v>CARBÓN VEGETAL (SACOS)</c:v>
                </c:pt>
                <c:pt idx="1">
                  <c:v>PASTA DENTAL (UNIDADES)</c:v>
                </c:pt>
                <c:pt idx="2">
                  <c:v>PERFUME (UNIDADES)</c:v>
                </c:pt>
                <c:pt idx="3">
                  <c:v>DESODORANTES UNDS.</c:v>
                </c:pt>
                <c:pt idx="4">
                  <c:v>POSTE DE MADERA</c:v>
                </c:pt>
                <c:pt idx="5">
                  <c:v>WISKI (LITROS)</c:v>
                </c:pt>
                <c:pt idx="6">
                  <c:v>JABÓN   UNDS.</c:v>
                </c:pt>
                <c:pt idx="7">
                  <c:v>CEPILLO DE DIENTE</c:v>
                </c:pt>
                <c:pt idx="8">
                  <c:v>CREMAS (UNDS)</c:v>
                </c:pt>
                <c:pt idx="9">
                  <c:v>TRATAMIENTO PARA EL CABELLO</c:v>
                </c:pt>
                <c:pt idx="10">
                  <c:v>JARABE (UNIDADES)</c:v>
                </c:pt>
                <c:pt idx="11">
                  <c:v>CERVEZAS (UDS.)</c:v>
                </c:pt>
                <c:pt idx="12">
                  <c:v>BEBIDAS ENERGIZANTES (UDS.)</c:v>
                </c:pt>
                <c:pt idx="13">
                  <c:v>CLERÉN (UDS.)</c:v>
                </c:pt>
                <c:pt idx="14">
                  <c:v>REFRESCOS (UDS.,)</c:v>
                </c:pt>
                <c:pt idx="15">
                  <c:v>RON (UDS.)</c:v>
                </c:pt>
                <c:pt idx="16">
                  <c:v>WISKY (LITROS)</c:v>
                </c:pt>
                <c:pt idx="17">
                  <c:v>CIGARRILLO UNIDADES</c:v>
                </c:pt>
                <c:pt idx="18">
                  <c:v> CLERÉN     (GL.)      </c:v>
                </c:pt>
                <c:pt idx="19">
                  <c:v>ACONDICIONADOR</c:v>
                </c:pt>
                <c:pt idx="20">
                  <c:v>PASTILLAS (UDS)</c:v>
                </c:pt>
                <c:pt idx="21">
                  <c:v>VASELINA (UNIDADES)</c:v>
                </c:pt>
              </c:strCache>
            </c:strRef>
          </c:cat>
          <c:val>
            <c:numRef>
              <c:f>'[2]GRAF. MERC'!$H$2:$H$23</c:f>
              <c:numCache>
                <c:formatCode>General</c:formatCode>
                <c:ptCount val="22"/>
                <c:pt idx="0">
                  <c:v>112</c:v>
                </c:pt>
                <c:pt idx="1">
                  <c:v>372</c:v>
                </c:pt>
                <c:pt idx="2">
                  <c:v>390</c:v>
                </c:pt>
                <c:pt idx="3">
                  <c:v>13</c:v>
                </c:pt>
                <c:pt idx="4">
                  <c:v>2947</c:v>
                </c:pt>
                <c:pt idx="5">
                  <c:v>7054</c:v>
                </c:pt>
                <c:pt idx="6">
                  <c:v>221</c:v>
                </c:pt>
                <c:pt idx="7">
                  <c:v>240</c:v>
                </c:pt>
                <c:pt idx="8">
                  <c:v>711</c:v>
                </c:pt>
                <c:pt idx="9">
                  <c:v>29</c:v>
                </c:pt>
                <c:pt idx="10">
                  <c:v>201</c:v>
                </c:pt>
                <c:pt idx="11">
                  <c:v>2702</c:v>
                </c:pt>
                <c:pt idx="12">
                  <c:v>3611</c:v>
                </c:pt>
                <c:pt idx="13">
                  <c:v>60</c:v>
                </c:pt>
                <c:pt idx="14">
                  <c:v>24</c:v>
                </c:pt>
                <c:pt idx="15">
                  <c:v>1030</c:v>
                </c:pt>
                <c:pt idx="16">
                  <c:v>1739</c:v>
                </c:pt>
                <c:pt idx="17">
                  <c:v>6476000</c:v>
                </c:pt>
                <c:pt idx="18">
                  <c:v>234</c:v>
                </c:pt>
                <c:pt idx="19">
                  <c:v>1</c:v>
                </c:pt>
                <c:pt idx="20">
                  <c:v>3</c:v>
                </c:pt>
                <c:pt idx="2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5-4647-B164-4DCED7C1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476928"/>
        <c:axId val="304478464"/>
      </c:barChart>
      <c:catAx>
        <c:axId val="30447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478464"/>
        <c:crosses val="autoZero"/>
        <c:auto val="1"/>
        <c:lblAlgn val="ctr"/>
        <c:lblOffset val="100"/>
        <c:noMultiLvlLbl val="0"/>
      </c:catAx>
      <c:valAx>
        <c:axId val="30447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47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composición PORCENTUAL  por sexo de los soldados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 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E5-4CAC-B357-437F42E285D0}"/>
              </c:ext>
            </c:extLst>
          </c:dPt>
          <c:dPt>
            <c:idx val="1"/>
            <c:bubble3D val="0"/>
            <c:spPr>
              <a:solidFill>
                <a:srgbClr val="F12DE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E5-4CAC-B357-437F42E285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'[3]graf fuer'!$F$3:$F$4</c:f>
              <c:strCache>
                <c:ptCount val="2"/>
                <c:pt idx="0">
                  <c:v>MASCULINO</c:v>
                </c:pt>
                <c:pt idx="1">
                  <c:v>FEMENUNO</c:v>
                </c:pt>
              </c:strCache>
            </c:strRef>
          </c:cat>
          <c:val>
            <c:numRef>
              <c:f>'[3]graf fuer'!$G$3:$G$4</c:f>
              <c:numCache>
                <c:formatCode>General</c:formatCode>
                <c:ptCount val="2"/>
                <c:pt idx="0">
                  <c:v>10104</c:v>
                </c:pt>
                <c:pt idx="1">
                  <c:v>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5-4CAC-B357-437F42E28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91-4259-BDFC-DC6A8024F53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91-4259-BDFC-DC6A8024F53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91-4259-BDFC-DC6A8024F53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91-4259-BDFC-DC6A8024F53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91-4259-BDFC-DC6A8024F53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A91-4259-BDFC-DC6A8024F53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A91-4259-BDFC-DC6A8024F5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'[3]graf. baja'!$A$2:$A$8</c:f>
              <c:strCache>
                <c:ptCount val="7"/>
                <c:pt idx="0">
                  <c:v>EXPIRACION DE ALISTAMIENTO (NO REALISTO)</c:v>
                </c:pt>
                <c:pt idx="1">
                  <c:v>FALTAS GRAVES DEBIDAMENTE COMPROBADAS</c:v>
                </c:pt>
                <c:pt idx="2">
                  <c:v>INADAPTABILIDAD A LA VIDA MILITAR</c:v>
                </c:pt>
                <c:pt idx="3">
                  <c:v>RETIRO VOLUNTARIO</c:v>
                </c:pt>
                <c:pt idx="4">
                  <c:v>SOLICITUD ACEPTADA</c:v>
                </c:pt>
                <c:pt idx="5">
                  <c:v>POR SENTENCIA COND. DE CONSEJO DE GUERRA</c:v>
                </c:pt>
                <c:pt idx="6">
                  <c:v>CONCESIÓN DE PENSIÓN</c:v>
                </c:pt>
              </c:strCache>
            </c:strRef>
          </c:cat>
          <c:val>
            <c:numRef>
              <c:f>'[3]graf. baja'!$B$2:$B$8</c:f>
              <c:numCache>
                <c:formatCode>General</c:formatCode>
                <c:ptCount val="7"/>
                <c:pt idx="0">
                  <c:v>5</c:v>
                </c:pt>
                <c:pt idx="1">
                  <c:v>16</c:v>
                </c:pt>
                <c:pt idx="2">
                  <c:v>5</c:v>
                </c:pt>
                <c:pt idx="3">
                  <c:v>8</c:v>
                </c:pt>
                <c:pt idx="4">
                  <c:v>14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A91-4259-BDFC-DC6A8024F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88672"/>
        <c:axId val="372190208"/>
      </c:barChart>
      <c:catAx>
        <c:axId val="3721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190208"/>
        <c:crosses val="autoZero"/>
        <c:auto val="1"/>
        <c:lblAlgn val="ctr"/>
        <c:lblOffset val="100"/>
        <c:noMultiLvlLbl val="0"/>
      </c:catAx>
      <c:valAx>
        <c:axId val="37219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18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POR </a:t>
            </a:r>
            <a:r>
              <a:rPr lang="es-DO" sz="1000" b="1" i="0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6E-417C-921A-ADA45BDC773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6E-417C-921A-ADA45BDC773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6E-417C-921A-ADA45BDC773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6E-417C-921A-ADA45BDC773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6E-417C-921A-ADA45BDC773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F6E-417C-921A-ADA45BDC773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F6E-417C-921A-ADA45BDC77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'[3]graf. baja'!$K$2:$K$15</c:f>
              <c:strCache>
                <c:ptCount val="14"/>
                <c:pt idx="0">
                  <c:v>CAPITÁN DE FRAGATA</c:v>
                </c:pt>
                <c:pt idx="1">
                  <c:v>CAPITÁN DE CORBETA</c:v>
                </c:pt>
                <c:pt idx="2">
                  <c:v>TENIENTE DE NAVÍO</c:v>
                </c:pt>
                <c:pt idx="3">
                  <c:v>TENIENTE DE FRAGATA</c:v>
                </c:pt>
                <c:pt idx="4">
                  <c:v>TENIENTE DE CORBETA</c:v>
                </c:pt>
                <c:pt idx="5">
                  <c:v>GUARDIAMARINA 2DO. AÑO</c:v>
                </c:pt>
                <c:pt idx="6">
                  <c:v>GUARDIAMARINA 1ER. AÑO</c:v>
                </c:pt>
                <c:pt idx="7">
                  <c:v>SARGENTO MAYOR</c:v>
                </c:pt>
                <c:pt idx="8">
                  <c:v>SARGENTO</c:v>
                </c:pt>
                <c:pt idx="9">
                  <c:v>CABO</c:v>
                </c:pt>
                <c:pt idx="10">
                  <c:v>MARINERO ESPECIALISTA</c:v>
                </c:pt>
                <c:pt idx="11">
                  <c:v>MARINERO</c:v>
                </c:pt>
                <c:pt idx="12">
                  <c:v>MARINERO AUXILIAR</c:v>
                </c:pt>
                <c:pt idx="13">
                  <c:v>GRUMETE</c:v>
                </c:pt>
              </c:strCache>
            </c:strRef>
          </c:cat>
          <c:val>
            <c:numRef>
              <c:f>'[3]graf. baja'!$L$2:$L$15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4</c:v>
                </c:pt>
                <c:pt idx="11">
                  <c:v>4</c:v>
                </c:pt>
                <c:pt idx="12">
                  <c:v>1</c:v>
                </c:pt>
                <c:pt idx="1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6E-417C-921A-ADA45BDC7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244864"/>
        <c:axId val="372246400"/>
      </c:barChart>
      <c:catAx>
        <c:axId val="3722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246400"/>
        <c:crosses val="autoZero"/>
        <c:auto val="1"/>
        <c:lblAlgn val="ctr"/>
        <c:lblOffset val="100"/>
        <c:noMultiLvlLbl val="0"/>
      </c:catAx>
      <c:valAx>
        <c:axId val="37224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244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EMBARCACIONES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16-4957-A9D9-BBA71F9125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16-4957-A9D9-BBA71F91259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16-4957-A9D9-BBA71F9125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16-4957-A9D9-BBA71F91259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16-4957-A9D9-BBA71F91259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16-4957-A9D9-BBA71F91259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16-4957-A9D9-BBA71F9125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'[3]graf. emb'!$A$2:$A$9</c:f>
              <c:strCache>
                <c:ptCount val="8"/>
                <c:pt idx="0">
                  <c:v>CAYUCOS</c:v>
                </c:pt>
                <c:pt idx="1">
                  <c:v>CLANDESTINAS</c:v>
                </c:pt>
                <c:pt idx="2">
                  <c:v>FIBRA DE VIDRIO</c:v>
                </c:pt>
                <c:pt idx="3">
                  <c:v>GO FAST</c:v>
                </c:pt>
                <c:pt idx="4">
                  <c:v>HAITIANAS</c:v>
                </c:pt>
                <c:pt idx="5">
                  <c:v>MATRICULADAS</c:v>
                </c:pt>
                <c:pt idx="6">
                  <c:v>VELERO</c:v>
                </c:pt>
                <c:pt idx="7">
                  <c:v>CANTAMARAN</c:v>
                </c:pt>
              </c:strCache>
            </c:strRef>
          </c:cat>
          <c:val>
            <c:numRef>
              <c:f>'[3]graf. emb'!$B$2:$B$9</c:f>
              <c:numCache>
                <c:formatCode>General</c:formatCode>
                <c:ptCount val="8"/>
                <c:pt idx="0">
                  <c:v>11</c:v>
                </c:pt>
                <c:pt idx="1">
                  <c:v>65</c:v>
                </c:pt>
                <c:pt idx="2">
                  <c:v>27</c:v>
                </c:pt>
                <c:pt idx="3">
                  <c:v>1</c:v>
                </c:pt>
                <c:pt idx="4">
                  <c:v>6</c:v>
                </c:pt>
                <c:pt idx="5">
                  <c:v>16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16-4957-A9D9-BBA71F912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040832"/>
        <c:axId val="372042368"/>
      </c:barChart>
      <c:catAx>
        <c:axId val="37204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042368"/>
        <c:crosses val="autoZero"/>
        <c:auto val="1"/>
        <c:lblAlgn val="ctr"/>
        <c:lblOffset val="100"/>
        <c:noMultiLvlLbl val="0"/>
      </c:catAx>
      <c:valAx>
        <c:axId val="37204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04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PERSONAS DE DIFERENTES NACIONALIDADES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80-4CDF-8F37-9C10C7022A0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80-4CDF-8F37-9C10C7022A0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80-4CDF-8F37-9C10C7022A0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80-4CDF-8F37-9C10C7022A0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80-4CDF-8F37-9C10C7022A0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80-4CDF-8F37-9C10C7022A0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80-4CDF-8F37-9C10C7022A0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80-4CDF-8F37-9C10C7022A0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80-4CDF-8F37-9C10C7022A0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80-4CDF-8F37-9C10C7022A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'[3]graf. emb'!$G$3:$G$12</c:f>
              <c:strCache>
                <c:ptCount val="10"/>
                <c:pt idx="0">
                  <c:v>CUBANOS</c:v>
                </c:pt>
                <c:pt idx="1">
                  <c:v>DOMINICANOS</c:v>
                </c:pt>
                <c:pt idx="2">
                  <c:v>HAITIANOS</c:v>
                </c:pt>
                <c:pt idx="3">
                  <c:v>VENEZOLANOS</c:v>
                </c:pt>
                <c:pt idx="4">
                  <c:v>COLOMBIANOS</c:v>
                </c:pt>
                <c:pt idx="5">
                  <c:v>KAZAJOS</c:v>
                </c:pt>
                <c:pt idx="6">
                  <c:v>ALBANES</c:v>
                </c:pt>
                <c:pt idx="7">
                  <c:v>NORTEAMERICANOS</c:v>
                </c:pt>
                <c:pt idx="8">
                  <c:v>BAHAMESES</c:v>
                </c:pt>
                <c:pt idx="9">
                  <c:v>BRASILEÑOS</c:v>
                </c:pt>
              </c:strCache>
            </c:strRef>
          </c:cat>
          <c:val>
            <c:numRef>
              <c:f>'[3]graf. emb'!$H$3:$H$12</c:f>
              <c:numCache>
                <c:formatCode>General</c:formatCode>
                <c:ptCount val="10"/>
                <c:pt idx="0">
                  <c:v>2</c:v>
                </c:pt>
                <c:pt idx="1">
                  <c:v>1261</c:v>
                </c:pt>
                <c:pt idx="2">
                  <c:v>130</c:v>
                </c:pt>
                <c:pt idx="3">
                  <c:v>4</c:v>
                </c:pt>
                <c:pt idx="4">
                  <c:v>1</c:v>
                </c:pt>
                <c:pt idx="5">
                  <c:v>7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80-4CDF-8F37-9C10C702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2128768"/>
        <c:axId val="372130560"/>
      </c:barChart>
      <c:catAx>
        <c:axId val="3721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130560"/>
        <c:crosses val="autoZero"/>
        <c:auto val="1"/>
        <c:lblAlgn val="ctr"/>
        <c:lblOffset val="100"/>
        <c:noMultiLvlLbl val="0"/>
      </c:catAx>
      <c:valAx>
        <c:axId val="37213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12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EJÉRCITO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LOS SOLDADOS POR SEXO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F99-438F-946F-DF83CD633F06}"/>
              </c:ext>
            </c:extLst>
          </c:dPt>
          <c:dPt>
            <c:idx val="1"/>
            <c:bubble3D val="0"/>
            <c:spPr>
              <a:solidFill>
                <a:srgbClr val="E03EB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F99-438F-946F-DF83CD633F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'[2]graf. fuerza'!$F$3:$F$4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'[2]graf. fuerza'!$G$3:$G$4</c:f>
              <c:numCache>
                <c:formatCode>General</c:formatCode>
                <c:ptCount val="2"/>
                <c:pt idx="0">
                  <c:v>25299</c:v>
                </c:pt>
                <c:pt idx="1">
                  <c:v>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99-438F-946F-DF83CD63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MISIONES MARÍTIMAS SEGÚN MOTIVO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ABRIL-JUNIO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D3-4625-A776-5F57C8EF3C0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D3-4625-A776-5F57C8EF3C0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D3-4625-A776-5F57C8EF3C0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D3-4625-A776-5F57C8EF3C0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D3-4625-A776-5F57C8EF3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MISONES'!$A$2:$A$9</c:f>
              <c:strCache>
                <c:ptCount val="8"/>
                <c:pt idx="0">
                  <c:v>Apoyo 9-1-1</c:v>
                </c:pt>
                <c:pt idx="1">
                  <c:v>Apoyo DNCD</c:v>
                </c:pt>
                <c:pt idx="2">
                  <c:v>Asistencia marítima</c:v>
                </c:pt>
                <c:pt idx="3">
                  <c:v>Búsqueda y Rescate// Asistencia</c:v>
                </c:pt>
                <c:pt idx="4">
                  <c:v>Ejercicios Instrucción</c:v>
                </c:pt>
                <c:pt idx="5">
                  <c:v>Migración Ilegal</c:v>
                </c:pt>
                <c:pt idx="6">
                  <c:v>Patrulla y vigilancia</c:v>
                </c:pt>
                <c:pt idx="7">
                  <c:v>Seguridad Marítima</c:v>
                </c:pt>
              </c:strCache>
            </c:strRef>
          </c:cat>
          <c:val>
            <c:numRef>
              <c:f>'[3]GRAF MISONES'!$B$2:$B$9</c:f>
              <c:numCache>
                <c:formatCode>General</c:formatCode>
                <c:ptCount val="8"/>
                <c:pt idx="0">
                  <c:v>5</c:v>
                </c:pt>
                <c:pt idx="1">
                  <c:v>94</c:v>
                </c:pt>
                <c:pt idx="2">
                  <c:v>44</c:v>
                </c:pt>
                <c:pt idx="3">
                  <c:v>11</c:v>
                </c:pt>
                <c:pt idx="4">
                  <c:v>17</c:v>
                </c:pt>
                <c:pt idx="5">
                  <c:v>31</c:v>
                </c:pt>
                <c:pt idx="6">
                  <c:v>72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D3-4625-A776-5F57C8EF3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2794880"/>
        <c:axId val="412796416"/>
      </c:barChart>
      <c:catAx>
        <c:axId val="4127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796416"/>
        <c:crosses val="autoZero"/>
        <c:auto val="1"/>
        <c:lblAlgn val="ctr"/>
        <c:lblOffset val="100"/>
        <c:noMultiLvlLbl val="0"/>
      </c:catAx>
      <c:valAx>
        <c:axId val="41279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79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DEL  PERSONAL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66-4090-8190-F3B0580131B3}"/>
              </c:ext>
            </c:extLst>
          </c:dPt>
          <c:dPt>
            <c:idx val="1"/>
            <c:bubble3D val="0"/>
            <c:spPr>
              <a:solidFill>
                <a:srgbClr val="E638C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66-4090-8190-F3B0580131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'[4]GRAF. FUER'!$G$2:$G$3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'[4]GRAF. FUER'!$H$2:$H$3</c:f>
              <c:numCache>
                <c:formatCode>General</c:formatCode>
                <c:ptCount val="2"/>
                <c:pt idx="0">
                  <c:v>13599</c:v>
                </c:pt>
                <c:pt idx="1">
                  <c:v>4642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66-4090-8190-F3B058013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INGRESOS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19-4D7D-BCC3-DA34AAF102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19-4D7D-BCC3-DA34AAF102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ing'!$A$2:$A$4</c:f>
              <c:strCache>
                <c:ptCount val="3"/>
                <c:pt idx="0">
                  <c:v>CABO</c:v>
                </c:pt>
                <c:pt idx="1">
                  <c:v>RASO</c:v>
                </c:pt>
                <c:pt idx="2">
                  <c:v>EMP. DE CONT. TEMP.</c:v>
                </c:pt>
              </c:strCache>
            </c:strRef>
          </c:cat>
          <c:val>
            <c:numRef>
              <c:f>'[4]graf ing'!$B$2:$B$4</c:f>
              <c:numCache>
                <c:formatCode>General</c:formatCode>
                <c:ptCount val="3"/>
                <c:pt idx="0">
                  <c:v>1</c:v>
                </c:pt>
                <c:pt idx="1">
                  <c:v>11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19-4D7D-BCC3-DA34AAF10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515328"/>
        <c:axId val="302516864"/>
      </c:barChart>
      <c:catAx>
        <c:axId val="30251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516864"/>
        <c:crosses val="autoZero"/>
        <c:auto val="1"/>
        <c:lblAlgn val="ctr"/>
        <c:lblOffset val="100"/>
        <c:noMultiLvlLbl val="0"/>
      </c:catAx>
      <c:valAx>
        <c:axId val="30251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51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MOTIVO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75-422F-A5E0-DB7C0638A5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75-422F-A5E0-DB7C0638A51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A75-422F-A5E0-DB7C0638A51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75-422F-A5E0-DB7C0638A51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75-422F-A5E0-DB7C0638A51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A75-422F-A5E0-DB7C0638A51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A75-422F-A5E0-DB7C0638A51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A75-422F-A5E0-DB7C0638A5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BAJ'!$A$2:$A$9</c:f>
              <c:strCache>
                <c:ptCount val="8"/>
                <c:pt idx="0">
                  <c:v>FALTA GRAVE DEBIDAMENTE COMPROBADA</c:v>
                </c:pt>
                <c:pt idx="1">
                  <c:v>NO ADAPTARSE A LA VIDA MILITAR</c:v>
                </c:pt>
                <c:pt idx="2">
                  <c:v>RESCISION DE CONTRATO DE TRABAJO</c:v>
                </c:pt>
                <c:pt idx="3">
                  <c:v>SEPARADO DE LAS FILAS</c:v>
                </c:pt>
                <c:pt idx="4">
                  <c:v>SOLICITUD ACEPTADA</c:v>
                </c:pt>
                <c:pt idx="5">
                  <c:v>BAJO NIVEL DE DESEMPEÑO</c:v>
                </c:pt>
                <c:pt idx="6">
                  <c:v>REVOCACION ORDEN DE INGRESO</c:v>
                </c:pt>
                <c:pt idx="7">
                  <c:v>POR HABER DESISTIDO DE SUS INGRESOS</c:v>
                </c:pt>
              </c:strCache>
            </c:strRef>
          </c:cat>
          <c:val>
            <c:numRef>
              <c:f>'[4]GRAF BAJ'!$B$2:$B$9</c:f>
              <c:numCache>
                <c:formatCode>General</c:formatCode>
                <c:ptCount val="8"/>
                <c:pt idx="0">
                  <c:v>106</c:v>
                </c:pt>
                <c:pt idx="1">
                  <c:v>8</c:v>
                </c:pt>
                <c:pt idx="2">
                  <c:v>7</c:v>
                </c:pt>
                <c:pt idx="3">
                  <c:v>3</c:v>
                </c:pt>
                <c:pt idx="4">
                  <c:v>27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A75-422F-A5E0-DB7C0638A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9224448"/>
        <c:axId val="178086656"/>
      </c:barChart>
      <c:catAx>
        <c:axId val="1492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86656"/>
        <c:crosses val="autoZero"/>
        <c:auto val="1"/>
        <c:lblAlgn val="ctr"/>
        <c:lblOffset val="100"/>
        <c:noMultiLvlLbl val="0"/>
      </c:catAx>
      <c:valAx>
        <c:axId val="17808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22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r>
              <a:rPr lang="es-DO" sz="1000" b="0" i="0" baseline="0">
                <a:effectLst/>
              </a:rPr>
              <a:t>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76-47DC-A232-E1031C5635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76-47DC-A232-E1031C56353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76-47DC-A232-E1031C5635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76-47DC-A232-E1031C56353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76-47DC-A232-E1031C56353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76-47DC-A232-E1031C56353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76-47DC-A232-E1031C56353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076-47DC-A232-E1031C5635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BAJ'!$F$2:$F$8</c:f>
              <c:strCache>
                <c:ptCount val="7"/>
                <c:pt idx="0">
                  <c:v>CADETE</c:v>
                </c:pt>
                <c:pt idx="1">
                  <c:v>SARGENTO MAYOR</c:v>
                </c:pt>
                <c:pt idx="2">
                  <c:v>SARGENTO</c:v>
                </c:pt>
                <c:pt idx="3">
                  <c:v>CABO</c:v>
                </c:pt>
                <c:pt idx="4">
                  <c:v>RASO</c:v>
                </c:pt>
                <c:pt idx="5">
                  <c:v>CONSCRIPTO</c:v>
                </c:pt>
                <c:pt idx="6">
                  <c:v>EMP. CONTR. TMP.</c:v>
                </c:pt>
              </c:strCache>
            </c:strRef>
          </c:cat>
          <c:val>
            <c:numRef>
              <c:f>'[4]GRAF BAJ'!$G$2:$G$8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127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76-47DC-A232-E1031C563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43296"/>
        <c:axId val="182345728"/>
      </c:barChart>
      <c:catAx>
        <c:axId val="1819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345728"/>
        <c:crosses val="autoZero"/>
        <c:auto val="1"/>
        <c:lblAlgn val="ctr"/>
        <c:lblOffset val="100"/>
        <c:noMultiLvlLbl val="0"/>
      </c:catAx>
      <c:valAx>
        <c:axId val="18234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4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GRÁFICO NO. 4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FUERZA AÉREA DE REPÚBLICA DOMINICANA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RELACIÓN DE PERSONAL QUE PRESTA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SERVICIO EN DEPENDENCIAS DEL ESTADO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A JUNIO 2023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EA-4339-87F6-7F2EE95E83A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EA-4339-87F6-7F2EE95E83A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AEA-4339-87F6-7F2EE95E83A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EA-4339-87F6-7F2EE95E83A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EA-4339-87F6-7F2EE95E83A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AEA-4339-87F6-7F2EE95E83A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EA-4339-87F6-7F2EE95E83A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AEA-4339-87F6-7F2EE95E83A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AEA-4339-87F6-7F2EE95E83A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AEA-4339-87F6-7F2EE95E83A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AEA-4339-87F6-7F2EE95E83A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AEA-4339-87F6-7F2EE95E83A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AEA-4339-87F6-7F2EE95E83A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AEA-4339-87F6-7F2EE95E83A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AEA-4339-87F6-7F2EE95E83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pers'!$A$2:$A$16</c:f>
              <c:strCache>
                <c:ptCount val="15"/>
                <c:pt idx="0">
                  <c:v>CUERPO DE SEGURIDAD PRESIDENCIAL -CUSEP-</c:v>
                </c:pt>
                <c:pt idx="1">
                  <c:v>DPTO.NACIONAL DE INVEST.(DNI) </c:v>
                </c:pt>
                <c:pt idx="2">
                  <c:v>DIREC.NAC.DE CONTROL DE DROGAS -DNCD  </c:v>
                </c:pt>
                <c:pt idx="3">
                  <c:v>REGIMIENTO GUARDIA DE HONOR -MIDE-  </c:v>
                </c:pt>
                <c:pt idx="4">
                  <c:v>CUERPO ESPECIALIZADO EN SEGURIDAD TURISTICA (CESTUR)</c:v>
                </c:pt>
                <c:pt idx="5">
                  <c:v>CUERPO ESPECIALIZADO SEG. FRONTERIZA TERRESTRE -CESFRONT-  </c:v>
                </c:pt>
                <c:pt idx="6">
                  <c:v>DIRECCION GRAL. DE TRANSITO Y TRANSP. TERRESTRES -DIGESETT-</c:v>
                </c:pt>
                <c:pt idx="7">
                  <c:v>CUERPO ESPECIALIZADO DE SEGURIDAD DEL METRO</c:v>
                </c:pt>
                <c:pt idx="8">
                  <c:v>SERVICIO NACIONAL DE PROTECCION AMBIENTAL -SENPA-</c:v>
                </c:pt>
                <c:pt idx="9">
                  <c:v>CUERPO ESP. DE CONTROL DE LOS COMBUSTIBLES -CECCOM-</c:v>
                </c:pt>
                <c:pt idx="10">
                  <c:v>CUERPO ESPECIALIZADO DE SEGURIDAD PORTUARIA </c:v>
                </c:pt>
                <c:pt idx="11">
                  <c:v>FUERZA DE TAREA CONJUNTA CIUDAD TRANQUILA "CIUTRAN"  </c:v>
                </c:pt>
                <c:pt idx="12">
                  <c:v>MINISTERIO DE OBRAS PUBLICAS Y COMUNICACIONES</c:v>
                </c:pt>
                <c:pt idx="13">
                  <c:v>CUERPO ESPEC.EN SEGURIDAD AEROPORTUARIA (CESAC)  </c:v>
                </c:pt>
                <c:pt idx="14">
                  <c:v>1ER. REGIMIENTO DOMINICANO, GUARDIA PRESIDENCIAL, E.N.  </c:v>
                </c:pt>
              </c:strCache>
            </c:strRef>
          </c:cat>
          <c:val>
            <c:numRef>
              <c:f>'[4]graf pers'!$B$2:$B$16</c:f>
              <c:numCache>
                <c:formatCode>General</c:formatCode>
                <c:ptCount val="15"/>
                <c:pt idx="0">
                  <c:v>345</c:v>
                </c:pt>
                <c:pt idx="1">
                  <c:v>64</c:v>
                </c:pt>
                <c:pt idx="2">
                  <c:v>130</c:v>
                </c:pt>
                <c:pt idx="3">
                  <c:v>61</c:v>
                </c:pt>
                <c:pt idx="4">
                  <c:v>144</c:v>
                </c:pt>
                <c:pt idx="5">
                  <c:v>198</c:v>
                </c:pt>
                <c:pt idx="6">
                  <c:v>18</c:v>
                </c:pt>
                <c:pt idx="7">
                  <c:v>152</c:v>
                </c:pt>
                <c:pt idx="8">
                  <c:v>66</c:v>
                </c:pt>
                <c:pt idx="9">
                  <c:v>44</c:v>
                </c:pt>
                <c:pt idx="10">
                  <c:v>30</c:v>
                </c:pt>
                <c:pt idx="11">
                  <c:v>335</c:v>
                </c:pt>
                <c:pt idx="12">
                  <c:v>642</c:v>
                </c:pt>
                <c:pt idx="13">
                  <c:v>863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AEA-4339-87F6-7F2EE95E8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666240"/>
        <c:axId val="190667776"/>
      </c:barChart>
      <c:catAx>
        <c:axId val="19066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67776"/>
        <c:crosses val="autoZero"/>
        <c:auto val="1"/>
        <c:lblAlgn val="ctr"/>
        <c:lblOffset val="100"/>
        <c:noMultiLvlLbl val="0"/>
      </c:catAx>
      <c:valAx>
        <c:axId val="19066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6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REPUBLICA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VUELOS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ESCUADRON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AB-43BA-B120-9CF91B5A00E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AB-43BA-B120-9CF91B5A00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AB-43BA-B120-9CF91B5A00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op'!$A$2:$A$4</c:f>
              <c:strCache>
                <c:ptCount val="3"/>
                <c:pt idx="0">
                  <c:v>ESC. DE COMBATE</c:v>
                </c:pt>
                <c:pt idx="1">
                  <c:v>ESC. DE RESCATE</c:v>
                </c:pt>
                <c:pt idx="2">
                  <c:v>ESC. DE TRANSP. AEREO</c:v>
                </c:pt>
              </c:strCache>
            </c:strRef>
          </c:cat>
          <c:val>
            <c:numRef>
              <c:f>'[4]graf op'!$B$2:$B$4</c:f>
              <c:numCache>
                <c:formatCode>General</c:formatCode>
                <c:ptCount val="3"/>
                <c:pt idx="0">
                  <c:v>96</c:v>
                </c:pt>
                <c:pt idx="1">
                  <c:v>761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AB-43BA-B120-9CF91B5A0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139328"/>
        <c:axId val="183173888"/>
      </c:barChart>
      <c:catAx>
        <c:axId val="1831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173888"/>
        <c:crosses val="autoZero"/>
        <c:auto val="1"/>
        <c:lblAlgn val="ctr"/>
        <c:lblOffset val="100"/>
        <c:noMultiLvlLbl val="0"/>
      </c:catAx>
      <c:valAx>
        <c:axId val="18317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13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CESMET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REPORTE DE LAS NOVEDADES OCURRIDAS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CON MAYOR FRECUENCIA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3234819618715195"/>
          <c:y val="1.56283232123659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41-4B6F-B5C2-2E4DA5098E8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41-4B6F-B5C2-2E4DA5098E8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41-4B6F-B5C2-2E4DA5098E8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41-4B6F-B5C2-2E4DA5098E8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41-4B6F-B5C2-2E4DA5098E8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41-4B6F-B5C2-2E4DA5098E8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41-4B6F-B5C2-2E4DA5098E8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41-4B6F-B5C2-2E4DA5098E8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41-4B6F-B5C2-2E4DA5098E8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41-4B6F-B5C2-2E4DA5098E8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41-4B6F-B5C2-2E4DA5098E8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41-4B6F-B5C2-2E4DA5098E8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41-4B6F-B5C2-2E4DA5098E8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841-4B6F-B5C2-2E4DA5098E8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841-4B6F-B5C2-2E4DA5098E8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841-4B6F-B5C2-2E4DA5098E8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841-4B6F-B5C2-2E4DA5098E8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841-4B6F-B5C2-2E4DA5098E8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841-4B6F-B5C2-2E4DA5098E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[5]GRAF!$B$2:$B$20</c:f>
              <c:strCache>
                <c:ptCount val="19"/>
                <c:pt idx="0">
                  <c:v>ACCIDENTES DE USUARIOS EN LAS INSTALACIONES</c:v>
                </c:pt>
                <c:pt idx="1">
                  <c:v>AGENTES DEL CESMET CON PROBLEMAS DE SALUD</c:v>
                </c:pt>
                <c:pt idx="2">
                  <c:v>BILLETES FALSOS</c:v>
                </c:pt>
                <c:pt idx="3">
                  <c:v>DETENCIONES POR AGRESIONES</c:v>
                </c:pt>
                <c:pt idx="4">
                  <c:v>DETENCIONES POR DAÑOS AL PATRIMONIO</c:v>
                </c:pt>
                <c:pt idx="5">
                  <c:v>FALLAS ELÉCTRICAS EN LAS INSTALACIONES</c:v>
                </c:pt>
                <c:pt idx="6">
                  <c:v>INCIDENCIAS EN EL MSD</c:v>
                </c:pt>
                <c:pt idx="7">
                  <c:v>INCIDENCIAS EN EL TSD</c:v>
                </c:pt>
                <c:pt idx="8">
                  <c:v>RIÑAS ENTRE USUARIOS</c:v>
                </c:pt>
                <c:pt idx="9">
                  <c:v>USUARIOS CON PROBLEMAS DE SALUD</c:v>
                </c:pt>
                <c:pt idx="10">
                  <c:v>USUARIOS QUE HAN BAJADO A LAS VÍAS FÉRREAS</c:v>
                </c:pt>
                <c:pt idx="11">
                  <c:v>DETENCIONES POR PERFILES SOSPECHOSOS</c:v>
                </c:pt>
                <c:pt idx="12">
                  <c:v>PERSONAS U OBJETOS EXTRAVIADOS</c:v>
                </c:pt>
                <c:pt idx="13">
                  <c:v>DETENCIONES POR ROBO</c:v>
                </c:pt>
                <c:pt idx="14">
                  <c:v>USUARIOS DESMONTADOS DE LOS TRENES</c:v>
                </c:pt>
                <c:pt idx="15">
                  <c:v>INGRESAR ILEGALMENTE AL SISTEMA</c:v>
                </c:pt>
                <c:pt idx="16">
                  <c:v>PERSONAL DEL CESMET CON PROBLEMAS DE SALUD</c:v>
                </c:pt>
                <c:pt idx="17">
                  <c:v>RIÑAS ENTRE USUARIOS Y EMPLEADOS</c:v>
                </c:pt>
                <c:pt idx="18">
                  <c:v>INCIDENCIAS EN EL TLA</c:v>
                </c:pt>
              </c:strCache>
            </c:strRef>
          </c:cat>
          <c:val>
            <c:numRef>
              <c:f>[5]GRAF!$C$2:$C$20</c:f>
              <c:numCache>
                <c:formatCode>General</c:formatCode>
                <c:ptCount val="19"/>
                <c:pt idx="0">
                  <c:v>18</c:v>
                </c:pt>
                <c:pt idx="1">
                  <c:v>6</c:v>
                </c:pt>
                <c:pt idx="2">
                  <c:v>11</c:v>
                </c:pt>
                <c:pt idx="3">
                  <c:v>16</c:v>
                </c:pt>
                <c:pt idx="4">
                  <c:v>2</c:v>
                </c:pt>
                <c:pt idx="5">
                  <c:v>18</c:v>
                </c:pt>
                <c:pt idx="6">
                  <c:v>29</c:v>
                </c:pt>
                <c:pt idx="7">
                  <c:v>12</c:v>
                </c:pt>
                <c:pt idx="8">
                  <c:v>12</c:v>
                </c:pt>
                <c:pt idx="9">
                  <c:v>116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11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841-4B6F-B5C2-2E4DA509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1422976"/>
        <c:axId val="291424512"/>
      </c:barChart>
      <c:catAx>
        <c:axId val="291422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424512"/>
        <c:crosses val="autoZero"/>
        <c:auto val="1"/>
        <c:lblAlgn val="ctr"/>
        <c:lblOffset val="100"/>
        <c:noMultiLvlLbl val="0"/>
      </c:catAx>
      <c:valAx>
        <c:axId val="29142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42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INDOCUMENTADOS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DETENIDOS POR NACIONALIDAD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IND'!$A$1:$A$4</c:f>
              <c:strCache>
                <c:ptCount val="4"/>
                <c:pt idx="0">
                  <c:v>HAITIANO</c:v>
                </c:pt>
                <c:pt idx="1">
                  <c:v>NORTEAMERICANO</c:v>
                </c:pt>
                <c:pt idx="2">
                  <c:v>HONDUREÑO</c:v>
                </c:pt>
                <c:pt idx="3">
                  <c:v>CUBANO</c:v>
                </c:pt>
              </c:strCache>
            </c:strRef>
          </c:cat>
          <c:val>
            <c:numRef>
              <c:f>'[6]GRAF IND'!$B$1:$B$4</c:f>
              <c:numCache>
                <c:formatCode>General</c:formatCode>
                <c:ptCount val="4"/>
                <c:pt idx="0">
                  <c:v>6185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B-4298-A68E-2520D2F2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927040"/>
        <c:axId val="301928832"/>
      </c:barChart>
      <c:catAx>
        <c:axId val="3019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928832"/>
        <c:crosses val="autoZero"/>
        <c:auto val="1"/>
        <c:lblAlgn val="ctr"/>
        <c:lblOffset val="100"/>
        <c:noMultiLvlLbl val="0"/>
      </c:catAx>
      <c:valAx>
        <c:axId val="30192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92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AA-4A9F-A896-BAA2FBAFE81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AA-4A9F-A896-BAA2FBAFE81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7AA-4A9F-A896-BAA2FBAFE81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AA-4A9F-A896-BAA2FBAFE81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AA-4A9F-A896-BAA2FBAFE81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7AA-4A9F-A896-BAA2FBAFE81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AA-4A9F-A896-BAA2FBAFE81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AA-4A9F-A896-BAA2FBAFE81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AA-4A9F-A896-BAA2FBAFE81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7AA-4A9F-A896-BAA2FBAFE81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7AA-4A9F-A896-BAA2FBAFE8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MER'!$A$1:$A$13</c:f>
              <c:strCache>
                <c:ptCount val="13"/>
                <c:pt idx="0">
                  <c:v>LECHE EVAPORADA BONGU, BONLE (LATAS DE 12 ONZAS)</c:v>
                </c:pt>
                <c:pt idx="1">
                  <c:v>PAQUETES DE SOPITA  (240 UNIDADES)</c:v>
                </c:pt>
                <c:pt idx="2">
                  <c:v>SACOS DE AJO  (22 LIBRAS )</c:v>
                </c:pt>
                <c:pt idx="3">
                  <c:v>SACOS DE GUACONEJO</c:v>
                </c:pt>
                <c:pt idx="4">
                  <c:v>ACEITE SOL DE ORO (GALÓN)</c:v>
                </c:pt>
                <c:pt idx="5">
                  <c:v>TARROS DE MANTEQUILLA</c:v>
                </c:pt>
                <c:pt idx="6">
                  <c:v>SALSA PICANTE</c:v>
                </c:pt>
                <c:pt idx="7">
                  <c:v>SACOS DE AZUCAR (50 LIBRAS)</c:v>
                </c:pt>
                <c:pt idx="8">
                  <c:v>SACOS DE ARROZ (25-125 LIBRAS)</c:v>
                </c:pt>
                <c:pt idx="9">
                  <c:v>SACOS DE HARINA (120 LIBRAS)</c:v>
                </c:pt>
                <c:pt idx="10">
                  <c:v>SALSA BELLA (SOBRES)</c:v>
                </c:pt>
                <c:pt idx="11">
                  <c:v>VINAGRE (BOTELLA DE 12 ONZAS)</c:v>
                </c:pt>
                <c:pt idx="12">
                  <c:v>ESPAGETTIS Y CODITOS (PAQUETES)</c:v>
                </c:pt>
              </c:strCache>
            </c:strRef>
          </c:cat>
          <c:val>
            <c:numRef>
              <c:f>'[6]GRAF MER'!$B$1:$B$13</c:f>
              <c:numCache>
                <c:formatCode>General</c:formatCode>
                <c:ptCount val="13"/>
                <c:pt idx="0">
                  <c:v>1464</c:v>
                </c:pt>
                <c:pt idx="1">
                  <c:v>945.86666666666656</c:v>
                </c:pt>
                <c:pt idx="2">
                  <c:v>51.154545454545456</c:v>
                </c:pt>
                <c:pt idx="3">
                  <c:v>1</c:v>
                </c:pt>
                <c:pt idx="4">
                  <c:v>35</c:v>
                </c:pt>
                <c:pt idx="5">
                  <c:v>43</c:v>
                </c:pt>
                <c:pt idx="6">
                  <c:v>45</c:v>
                </c:pt>
                <c:pt idx="7">
                  <c:v>1</c:v>
                </c:pt>
                <c:pt idx="8">
                  <c:v>3890</c:v>
                </c:pt>
                <c:pt idx="9">
                  <c:v>270</c:v>
                </c:pt>
                <c:pt idx="10">
                  <c:v>150</c:v>
                </c:pt>
                <c:pt idx="11">
                  <c:v>80</c:v>
                </c:pt>
                <c:pt idx="1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AA-4A9F-A896-BAA2FBAF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520576"/>
        <c:axId val="302530560"/>
      </c:barChart>
      <c:catAx>
        <c:axId val="3025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530560"/>
        <c:crosses val="autoZero"/>
        <c:auto val="1"/>
        <c:lblAlgn val="ctr"/>
        <c:lblOffset val="100"/>
        <c:noMultiLvlLbl val="0"/>
      </c:catAx>
      <c:valAx>
        <c:axId val="30253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52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GRÁFICO NO.2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EJÉRCITO DE  REPÚBLICA DOMINICANA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RELACIÓN DE INGRESOS AL  ERD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 b="1" i="0" baseline="0">
                <a:effectLst/>
              </a:rPr>
              <a:t>ABRIL-JUNIO 2023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4-4B27-B5BE-E2B6811423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B4-4B27-B5BE-E2B6811423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ING'!$A$2:$A$3</c:f>
              <c:strCache>
                <c:ptCount val="2"/>
                <c:pt idx="0">
                  <c:v>ASIMILADO MILITAR</c:v>
                </c:pt>
                <c:pt idx="1">
                  <c:v>RASO</c:v>
                </c:pt>
              </c:strCache>
            </c:strRef>
          </c:cat>
          <c:val>
            <c:numRef>
              <c:f>'[2]GRAF ING'!$B$2:$B$3</c:f>
              <c:numCache>
                <c:formatCode>General</c:formatCode>
                <c:ptCount val="2"/>
                <c:pt idx="0">
                  <c:v>3</c:v>
                </c:pt>
                <c:pt idx="1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B4-4B27-B5BE-E2B681142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096384"/>
        <c:axId val="304097920"/>
      </c:barChart>
      <c:catAx>
        <c:axId val="30409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097920"/>
        <c:crosses val="autoZero"/>
        <c:auto val="1"/>
        <c:lblAlgn val="ctr"/>
        <c:lblOffset val="100"/>
        <c:noMultiLvlLbl val="0"/>
      </c:catAx>
      <c:valAx>
        <c:axId val="30409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09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CONT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EB-4BF7-B7C1-E1B81AFC84A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EB-4BF7-B7C1-E1B81AFC84A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EB-4BF7-B7C1-E1B81AFC84A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EB-4BF7-B7C1-E1B81AFC84A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EB-4BF7-B7C1-E1B81AFC84A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DEB-4BF7-B7C1-E1B81AFC84A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DEB-4BF7-B7C1-E1B81AFC84A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DEB-4BF7-B7C1-E1B81AFC84A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DEB-4BF7-B7C1-E1B81AFC84A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DEB-4BF7-B7C1-E1B81AFC84A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DEB-4BF7-B7C1-E1B81AFC84A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DEB-4BF7-B7C1-E1B81AFC84A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DEB-4BF7-B7C1-E1B81AFC84A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DEB-4BF7-B7C1-E1B81AFC84A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DEB-4BF7-B7C1-E1B81AFC84A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DEB-4BF7-B7C1-E1B81AFC84A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DEB-4BF7-B7C1-E1B81AFC84A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DEB-4BF7-B7C1-E1B81AFC84A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DEB-4BF7-B7C1-E1B81AFC84A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DEB-4BF7-B7C1-E1B81AFC84A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DEB-4BF7-B7C1-E1B81AFC84A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DEB-4BF7-B7C1-E1B81AFC84A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DEB-4BF7-B7C1-E1B81AFC84A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DEB-4BF7-B7C1-E1B81AFC84A0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DEB-4BF7-B7C1-E1B81AFC84A0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DEB-4BF7-B7C1-E1B81AFC84A0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DEB-4BF7-B7C1-E1B81AFC84A0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DEB-4BF7-B7C1-E1B81AFC84A0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5DEB-4BF7-B7C1-E1B81AFC84A0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5DEB-4BF7-B7C1-E1B81AFC84A0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5DEB-4BF7-B7C1-E1B81AFC84A0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5DEB-4BF7-B7C1-E1B81AFC84A0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5DEB-4BF7-B7C1-E1B81AFC84A0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5DEB-4BF7-B7C1-E1B81AFC84A0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5DEB-4BF7-B7C1-E1B81AFC84A0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DEB-4BF7-B7C1-E1B81AFC84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MER'!$E$1:$E$36</c:f>
              <c:strCache>
                <c:ptCount val="36"/>
                <c:pt idx="0">
                  <c:v>BEBIDAS ENERGIZANTES  (BOTELLAS DE 750 ML)</c:v>
                </c:pt>
                <c:pt idx="1">
                  <c:v>CERVEZAS PRESTIGE, HEINEKEN, BENEDICTA (LATAS 355 ML)</c:v>
                </c:pt>
                <c:pt idx="2">
                  <c:v>CIGARRILLOS COMME IL FAUT (PAQUETES  DE 10 CAJETILLAS DE 10 UNIDADES)</c:v>
                </c:pt>
                <c:pt idx="3">
                  <c:v>CIGARRILLOS COMME IL FAUT (PAQUETES  DE 10 CAJETILLAS DE 20 UNIDADES)</c:v>
                </c:pt>
                <c:pt idx="4">
                  <c:v>CIGARRILLOS POINT (PAQUETES  DE 10 CAJETILLAS DE 20 UNIDADES)</c:v>
                </c:pt>
                <c:pt idx="5">
                  <c:v>CLERÉN (GALONES)</c:v>
                </c:pt>
                <c:pt idx="6">
                  <c:v>ELECTRODOMÉSTICOS</c:v>
                </c:pt>
                <c:pt idx="7">
                  <c:v>MEDICAMENTOS</c:v>
                </c:pt>
                <c:pt idx="8">
                  <c:v>PELO POSTIZO</c:v>
                </c:pt>
                <c:pt idx="9">
                  <c:v>RON CHEVALIER  (BOTELLA DE 750ML)</c:v>
                </c:pt>
                <c:pt idx="10">
                  <c:v>RON NELSON  (BOTELLAS DE 750 ML)</c:v>
                </c:pt>
                <c:pt idx="11">
                  <c:v>SACOS DE CARBÓN</c:v>
                </c:pt>
                <c:pt idx="12">
                  <c:v>VINO TINTO CAMPEÓN  (BOTELLAS DE 750 ML)</c:v>
                </c:pt>
                <c:pt idx="13">
                  <c:v>WHISKY 8 P.M. (BOTELLAS DE 750 ML)</c:v>
                </c:pt>
                <c:pt idx="14">
                  <c:v>WHISKY BARBANCOURT (BOTELLAS DE 750 ML)</c:v>
                </c:pt>
                <c:pt idx="15">
                  <c:v>WHISKY BLACK STONE (BOTELLA DE 750ML)</c:v>
                </c:pt>
                <c:pt idx="16">
                  <c:v>WHISKY GOLD  (BOTELLA DE 750 ML)</c:v>
                </c:pt>
                <c:pt idx="17">
                  <c:v>WHISKY NAPOLEÓN (BOTELLAS DE 750 ML)</c:v>
                </c:pt>
                <c:pt idx="18">
                  <c:v>WHISKY OFICCE  (BOTELLA DE 750 ML)</c:v>
                </c:pt>
                <c:pt idx="19">
                  <c:v>RON PATRIOT  (BOTELLAS DE 750 ML)</c:v>
                </c:pt>
                <c:pt idx="20">
                  <c:v>WHISKY CHANLECER  (BOTELLA DE 750 ML)</c:v>
                </c:pt>
                <c:pt idx="21">
                  <c:v>REFRESCOS (20 ONZAS)</c:v>
                </c:pt>
                <c:pt idx="22">
                  <c:v>JUGOS (20 ONZAS)</c:v>
                </c:pt>
                <c:pt idx="23">
                  <c:v>VODKA (BOTELLAS DE 750 ML)</c:v>
                </c:pt>
                <c:pt idx="24">
                  <c:v>RON LORD MATE (BOTELLAS DE 750 ML)</c:v>
                </c:pt>
                <c:pt idx="25">
                  <c:v>CIGARRILLOS  CAPITAL  (PAQUETES  DE 10 CAJETILLAS DE 20 UNIDADES)</c:v>
                </c:pt>
                <c:pt idx="26">
                  <c:v>MALTAS (20 ONZAS)</c:v>
                </c:pt>
                <c:pt idx="27">
                  <c:v>PRODUCTOS HIGIENE PERSONAL</c:v>
                </c:pt>
                <c:pt idx="28">
                  <c:v>CIGARRILLOS  JAILSALMER  (PAQUETES  DE 10 CAJETILLAS DE 20 UNIDADES)</c:v>
                </c:pt>
                <c:pt idx="29">
                  <c:v>WHISKY GREEN   (BOTELLAS DE 750 ML)</c:v>
                </c:pt>
                <c:pt idx="30">
                  <c:v>RON KING PRIDE  (BOTELLAS DE 750 ML)</c:v>
                </c:pt>
                <c:pt idx="31">
                  <c:v>RON BAKARA (BOTELLAS DE 750 ML)</c:v>
                </c:pt>
                <c:pt idx="32">
                  <c:v>CIGARRILLOS  MANCHESTER  (PAQUETES  DE 10 CAJETILLAS DE 20 UNIDADES)</c:v>
                </c:pt>
                <c:pt idx="33">
                  <c:v>WHISKY RESERVE  (BOTELLAS DE 750 ML)</c:v>
                </c:pt>
                <c:pt idx="34">
                  <c:v>PACA DE ROPA USADA</c:v>
                </c:pt>
                <c:pt idx="35">
                  <c:v>IMPERIAL BLUE  (BOTELLAS DE 750 ML)</c:v>
                </c:pt>
              </c:strCache>
            </c:strRef>
          </c:cat>
          <c:val>
            <c:numRef>
              <c:f>'[6]GRAF MER'!$F$1:$F$36</c:f>
              <c:numCache>
                <c:formatCode>General</c:formatCode>
                <c:ptCount val="36"/>
                <c:pt idx="0">
                  <c:v>1444</c:v>
                </c:pt>
                <c:pt idx="1">
                  <c:v>3052.5</c:v>
                </c:pt>
                <c:pt idx="2">
                  <c:v>288.5</c:v>
                </c:pt>
                <c:pt idx="3">
                  <c:v>94</c:v>
                </c:pt>
                <c:pt idx="4">
                  <c:v>2525</c:v>
                </c:pt>
                <c:pt idx="5">
                  <c:v>144.5</c:v>
                </c:pt>
                <c:pt idx="6">
                  <c:v>23</c:v>
                </c:pt>
                <c:pt idx="7">
                  <c:v>641091</c:v>
                </c:pt>
                <c:pt idx="8">
                  <c:v>80</c:v>
                </c:pt>
                <c:pt idx="9">
                  <c:v>548</c:v>
                </c:pt>
                <c:pt idx="10">
                  <c:v>3</c:v>
                </c:pt>
                <c:pt idx="11">
                  <c:v>24</c:v>
                </c:pt>
                <c:pt idx="12">
                  <c:v>245</c:v>
                </c:pt>
                <c:pt idx="13">
                  <c:v>4282</c:v>
                </c:pt>
                <c:pt idx="14">
                  <c:v>766</c:v>
                </c:pt>
                <c:pt idx="15">
                  <c:v>226</c:v>
                </c:pt>
                <c:pt idx="16">
                  <c:v>3922</c:v>
                </c:pt>
                <c:pt idx="17">
                  <c:v>21</c:v>
                </c:pt>
                <c:pt idx="18">
                  <c:v>1102</c:v>
                </c:pt>
                <c:pt idx="19">
                  <c:v>2</c:v>
                </c:pt>
                <c:pt idx="20">
                  <c:v>61</c:v>
                </c:pt>
                <c:pt idx="21">
                  <c:v>303</c:v>
                </c:pt>
                <c:pt idx="22">
                  <c:v>156</c:v>
                </c:pt>
                <c:pt idx="23">
                  <c:v>73</c:v>
                </c:pt>
                <c:pt idx="24">
                  <c:v>83</c:v>
                </c:pt>
                <c:pt idx="25">
                  <c:v>13531</c:v>
                </c:pt>
                <c:pt idx="26">
                  <c:v>120</c:v>
                </c:pt>
                <c:pt idx="27">
                  <c:v>2104</c:v>
                </c:pt>
                <c:pt idx="28">
                  <c:v>2597</c:v>
                </c:pt>
                <c:pt idx="29">
                  <c:v>50</c:v>
                </c:pt>
                <c:pt idx="30">
                  <c:v>145</c:v>
                </c:pt>
                <c:pt idx="31">
                  <c:v>32</c:v>
                </c:pt>
                <c:pt idx="32">
                  <c:v>50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5DEB-4BF7-B7C1-E1B81AFC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2589056"/>
        <c:axId val="302590592"/>
      </c:barChart>
      <c:catAx>
        <c:axId val="302589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590592"/>
        <c:crosses val="autoZero"/>
        <c:auto val="1"/>
        <c:lblAlgn val="ctr"/>
        <c:lblOffset val="100"/>
        <c:noMultiLvlLbl val="0"/>
      </c:catAx>
      <c:valAx>
        <c:axId val="30259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58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1-4B06-AA25-647F878BDC9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E1-4B06-AA25-647F878BDC9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E1-4B06-AA25-647F878BDC9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E1-4B06-AA25-647F878BDC9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E1-4B06-AA25-647F878BDC9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E1-4B06-AA25-647F878BDC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VEH'!$A$1:$A$6</c:f>
              <c:strCache>
                <c:ptCount val="6"/>
                <c:pt idx="0">
                  <c:v>AUTOBUS</c:v>
                </c:pt>
                <c:pt idx="1">
                  <c:v>CAMION</c:v>
                </c:pt>
                <c:pt idx="2">
                  <c:v>CAMIONETA</c:v>
                </c:pt>
                <c:pt idx="3">
                  <c:v>CARRO</c:v>
                </c:pt>
                <c:pt idx="4">
                  <c:v>JEEPETA</c:v>
                </c:pt>
                <c:pt idx="5">
                  <c:v>MOTOCICLETA</c:v>
                </c:pt>
              </c:strCache>
            </c:strRef>
          </c:cat>
          <c:val>
            <c:numRef>
              <c:f>'[6]GRAF VEH'!$B$1:$B$6</c:f>
              <c:numCache>
                <c:formatCode>General</c:formatCode>
                <c:ptCount val="6"/>
                <c:pt idx="0">
                  <c:v>6</c:v>
                </c:pt>
                <c:pt idx="1">
                  <c:v>12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EE1-4B06-AA25-647F878BD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846720"/>
        <c:axId val="302848256"/>
      </c:barChart>
      <c:catAx>
        <c:axId val="30284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848256"/>
        <c:crosses val="autoZero"/>
        <c:auto val="1"/>
        <c:lblAlgn val="ctr"/>
        <c:lblOffset val="100"/>
        <c:noMultiLvlLbl val="0"/>
      </c:catAx>
      <c:valAx>
        <c:axId val="3028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84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 </a:t>
            </a:r>
            <a:r>
              <a:rPr lang="es-DO" sz="1000" b="1" i="0" baseline="0">
                <a:effectLst/>
              </a:rPr>
              <a:t>ARMAS,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SUSTANCIAS CONTROLADAS Y COMBUSTIBLE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INCAUTADAS EN LA FRONTERA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DOMINICO 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/>
          </a:p>
        </c:rich>
      </c:tx>
      <c:layout>
        <c:manualLayout>
          <c:xMode val="edge"/>
          <c:yMode val="edge"/>
          <c:x val="0.17912489063867015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1-43F9-A764-88DE88381F8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41-43F9-A764-88DE88381F8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41-43F9-A764-88DE88381F8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1-43F9-A764-88DE88381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DRO'!$A$1:$A$5</c:f>
              <c:strCache>
                <c:ptCount val="5"/>
                <c:pt idx="0">
                  <c:v>GRAMOS DE MARIHUANA</c:v>
                </c:pt>
                <c:pt idx="1">
                  <c:v>GALONES DE GASOLINA</c:v>
                </c:pt>
                <c:pt idx="2">
                  <c:v>GALONES DE GASOIL</c:v>
                </c:pt>
                <c:pt idx="3">
                  <c:v>LIBRAS DE MARIHUANA</c:v>
                </c:pt>
                <c:pt idx="4">
                  <c:v>ARMAS DE FUEGO ENCONTRADA EN CASO</c:v>
                </c:pt>
              </c:strCache>
            </c:strRef>
          </c:cat>
          <c:val>
            <c:numRef>
              <c:f>'[6]GRAF DRO'!$B$1:$B$5</c:f>
              <c:numCache>
                <c:formatCode>General</c:formatCode>
                <c:ptCount val="5"/>
                <c:pt idx="0">
                  <c:v>21.2</c:v>
                </c:pt>
                <c:pt idx="1">
                  <c:v>577</c:v>
                </c:pt>
                <c:pt idx="2">
                  <c:v>1422</c:v>
                </c:pt>
                <c:pt idx="3">
                  <c:v>2045.5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41-43F9-A764-88DE88381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955136"/>
        <c:axId val="302965120"/>
      </c:barChart>
      <c:catAx>
        <c:axId val="30295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965120"/>
        <c:crosses val="autoZero"/>
        <c:auto val="1"/>
        <c:lblAlgn val="ctr"/>
        <c:lblOffset val="100"/>
        <c:noMultiLvlLbl val="0"/>
      </c:catAx>
      <c:valAx>
        <c:axId val="30296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95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LLEGADA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4A-4B48-933A-A47B3F7205A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4A-4B48-933A-A47B3F7205A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F4A-4B48-933A-A47B3F7205A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4A-4B48-933A-A47B3F7205A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4A-4B48-933A-A47B3F7205A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4A-4B48-933A-A47B3F7205A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4A-4B48-933A-A47B3F7205A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4A-4B48-933A-A47B3F7205A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4A-4B48-933A-A47B3F7205A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4A-4B48-933A-A47B3F7205A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4A-4B48-933A-A47B3F7205A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4A-4B48-933A-A47B3F7205A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4A-4B48-933A-A47B3F7205A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4A-4B48-933A-A47B3F7205A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4A-4B48-933A-A47B3F7205A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4A-4B48-933A-A47B3F7205A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4A-4B48-933A-A47B3F720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LLEGADA'!$A$1:$A$21</c:f>
              <c:strCache>
                <c:ptCount val="21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Cabo Rojo</c:v>
                </c:pt>
                <c:pt idx="4">
                  <c:v>Caucedo</c:v>
                </c:pt>
                <c:pt idx="5">
                  <c:v>Don Diego (IP)</c:v>
                </c:pt>
                <c:pt idx="6">
                  <c:v>La Cana</c:v>
                </c:pt>
                <c:pt idx="7">
                  <c:v>La Romana</c:v>
                </c:pt>
                <c:pt idx="8">
                  <c:v>Maimón</c:v>
                </c:pt>
                <c:pt idx="9">
                  <c:v>Manzanillo</c:v>
                </c:pt>
                <c:pt idx="10">
                  <c:v>Molinos Modernos (IP)</c:v>
                </c:pt>
                <c:pt idx="11">
                  <c:v>Puerto Plata</c:v>
                </c:pt>
                <c:pt idx="12">
                  <c:v>Punta Catalina</c:v>
                </c:pt>
                <c:pt idx="13">
                  <c:v>Samaná</c:v>
                </c:pt>
                <c:pt idx="14">
                  <c:v>San Pedro de Macorís</c:v>
                </c:pt>
                <c:pt idx="15">
                  <c:v>Santo Domingo</c:v>
                </c:pt>
                <c:pt idx="16">
                  <c:v>Haina Oriental</c:v>
                </c:pt>
                <c:pt idx="17">
                  <c:v>Haina Occidental</c:v>
                </c:pt>
                <c:pt idx="18">
                  <c:v>Sans Soucí</c:v>
                </c:pt>
                <c:pt idx="19">
                  <c:v>Duarte, Arroyo Barril</c:v>
                </c:pt>
                <c:pt idx="20">
                  <c:v>Amber Cove</c:v>
                </c:pt>
              </c:strCache>
            </c:strRef>
          </c:cat>
          <c:val>
            <c:numRef>
              <c:f>'[7]GRAF LLEGADA'!$B$1:$B$21</c:f>
              <c:numCache>
                <c:formatCode>General</c:formatCode>
                <c:ptCount val="21"/>
                <c:pt idx="0">
                  <c:v>6</c:v>
                </c:pt>
                <c:pt idx="1">
                  <c:v>12</c:v>
                </c:pt>
                <c:pt idx="2">
                  <c:v>15</c:v>
                </c:pt>
                <c:pt idx="3">
                  <c:v>2</c:v>
                </c:pt>
                <c:pt idx="4">
                  <c:v>300</c:v>
                </c:pt>
                <c:pt idx="5">
                  <c:v>20</c:v>
                </c:pt>
                <c:pt idx="6">
                  <c:v>49</c:v>
                </c:pt>
                <c:pt idx="7">
                  <c:v>14</c:v>
                </c:pt>
                <c:pt idx="8">
                  <c:v>6</c:v>
                </c:pt>
                <c:pt idx="9">
                  <c:v>31</c:v>
                </c:pt>
                <c:pt idx="10">
                  <c:v>2</c:v>
                </c:pt>
                <c:pt idx="11">
                  <c:v>90</c:v>
                </c:pt>
                <c:pt idx="12">
                  <c:v>6</c:v>
                </c:pt>
                <c:pt idx="13">
                  <c:v>9</c:v>
                </c:pt>
                <c:pt idx="14">
                  <c:v>40</c:v>
                </c:pt>
                <c:pt idx="15">
                  <c:v>28</c:v>
                </c:pt>
                <c:pt idx="16">
                  <c:v>303</c:v>
                </c:pt>
                <c:pt idx="17">
                  <c:v>78</c:v>
                </c:pt>
                <c:pt idx="18">
                  <c:v>26</c:v>
                </c:pt>
                <c:pt idx="19">
                  <c:v>4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F4A-4B48-933A-A47B3F720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062912"/>
        <c:axId val="315072896"/>
      </c:barChart>
      <c:catAx>
        <c:axId val="3150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072896"/>
        <c:crosses val="autoZero"/>
        <c:auto val="1"/>
        <c:lblAlgn val="ctr"/>
        <c:lblOffset val="100"/>
        <c:noMultiLvlLbl val="0"/>
      </c:catAx>
      <c:valAx>
        <c:axId val="31507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0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8-4569-9B77-5640B96142F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68-4569-9B77-5640B96142F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68-4569-9B77-5640B96142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68-4569-9B77-5640B96142F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68-4569-9B77-5640B96142F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68-4569-9B77-5640B96142F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68-4569-9B77-5640B96142F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68-4569-9B77-5640B96142F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868-4569-9B77-5640B96142F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868-4569-9B77-5640B96142F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868-4569-9B77-5640B96142F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868-4569-9B77-5640B96142F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868-4569-9B77-5640B96142F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868-4569-9B77-5640B96142F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868-4569-9B77-5640B96142F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868-4569-9B77-5640B96142F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868-4569-9B77-5640B96142F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868-4569-9B77-5640B96142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 SAL'!$A$1:$A$21</c:f>
              <c:strCache>
                <c:ptCount val="21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Don Diego (IP)</c:v>
                </c:pt>
                <c:pt idx="5">
                  <c:v>La Romana</c:v>
                </c:pt>
                <c:pt idx="6">
                  <c:v>Maimón</c:v>
                </c:pt>
                <c:pt idx="7">
                  <c:v>Manzanillo</c:v>
                </c:pt>
                <c:pt idx="8">
                  <c:v>Molinos Modernos (IP)</c:v>
                </c:pt>
                <c:pt idx="9">
                  <c:v>Puerto Plata</c:v>
                </c:pt>
                <c:pt idx="10">
                  <c:v>Punta Catalina</c:v>
                </c:pt>
                <c:pt idx="11">
                  <c:v>Samaná</c:v>
                </c:pt>
                <c:pt idx="12">
                  <c:v>San Pedro de Macorís</c:v>
                </c:pt>
                <c:pt idx="13">
                  <c:v>Santo Domingo</c:v>
                </c:pt>
                <c:pt idx="14">
                  <c:v>Haina Oriental</c:v>
                </c:pt>
                <c:pt idx="15">
                  <c:v>Haina Occidental</c:v>
                </c:pt>
                <c:pt idx="16">
                  <c:v>Sans Soucí</c:v>
                </c:pt>
                <c:pt idx="17">
                  <c:v>La Cana</c:v>
                </c:pt>
                <c:pt idx="18">
                  <c:v>Duarte, Arroyo Barril</c:v>
                </c:pt>
                <c:pt idx="19">
                  <c:v>Cabo Rojo</c:v>
                </c:pt>
                <c:pt idx="20">
                  <c:v>Amber Cove </c:v>
                </c:pt>
              </c:strCache>
            </c:strRef>
          </c:cat>
          <c:val>
            <c:numRef>
              <c:f>'[7]GRA SAL'!$B$1:$B$21</c:f>
              <c:numCache>
                <c:formatCode>General</c:formatCode>
                <c:ptCount val="21"/>
                <c:pt idx="0">
                  <c:v>6</c:v>
                </c:pt>
                <c:pt idx="1">
                  <c:v>10</c:v>
                </c:pt>
                <c:pt idx="2">
                  <c:v>15</c:v>
                </c:pt>
                <c:pt idx="3">
                  <c:v>284</c:v>
                </c:pt>
                <c:pt idx="4">
                  <c:v>20</c:v>
                </c:pt>
                <c:pt idx="5">
                  <c:v>14</c:v>
                </c:pt>
                <c:pt idx="6">
                  <c:v>6</c:v>
                </c:pt>
                <c:pt idx="7">
                  <c:v>36</c:v>
                </c:pt>
                <c:pt idx="8">
                  <c:v>1</c:v>
                </c:pt>
                <c:pt idx="9">
                  <c:v>90</c:v>
                </c:pt>
                <c:pt idx="10">
                  <c:v>5</c:v>
                </c:pt>
                <c:pt idx="11">
                  <c:v>9</c:v>
                </c:pt>
                <c:pt idx="12">
                  <c:v>37</c:v>
                </c:pt>
                <c:pt idx="13">
                  <c:v>36</c:v>
                </c:pt>
                <c:pt idx="14">
                  <c:v>303</c:v>
                </c:pt>
                <c:pt idx="15">
                  <c:v>78</c:v>
                </c:pt>
                <c:pt idx="16">
                  <c:v>24</c:v>
                </c:pt>
                <c:pt idx="17">
                  <c:v>49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6868-4569-9B77-5640B9614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473664"/>
        <c:axId val="313479552"/>
      </c:barChart>
      <c:catAx>
        <c:axId val="31347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479552"/>
        <c:crosses val="autoZero"/>
        <c:auto val="1"/>
        <c:lblAlgn val="ctr"/>
        <c:lblOffset val="100"/>
        <c:noMultiLvlLbl val="0"/>
      </c:catAx>
      <c:valAx>
        <c:axId val="31347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47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HACIA ESTADOS UNIDOS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DC-442A-8F8C-459E0A4C66C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DC-442A-8F8C-459E0A4C66C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DC-442A-8F8C-459E0A4C66C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DC-442A-8F8C-459E0A4C66C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DC-442A-8F8C-459E0A4C66C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8DC-442A-8F8C-459E0A4C66C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8DC-442A-8F8C-459E0A4C66C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8DC-442A-8F8C-459E0A4C66C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8DC-442A-8F8C-459E0A4C66C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8DC-442A-8F8C-459E0A4C66C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8DC-442A-8F8C-459E0A4C66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EEUU'!$A$1:$A$16</c:f>
              <c:strCache>
                <c:ptCount val="16"/>
                <c:pt idx="0">
                  <c:v>Barahona</c:v>
                </c:pt>
                <c:pt idx="1">
                  <c:v>Boca Chica</c:v>
                </c:pt>
                <c:pt idx="2">
                  <c:v>Caucedo</c:v>
                </c:pt>
                <c:pt idx="3">
                  <c:v>Don Diego (IP)</c:v>
                </c:pt>
                <c:pt idx="4">
                  <c:v>La Cana</c:v>
                </c:pt>
                <c:pt idx="5">
                  <c:v>La Romana</c:v>
                </c:pt>
                <c:pt idx="6">
                  <c:v>Manzanillo</c:v>
                </c:pt>
                <c:pt idx="7">
                  <c:v>Puerto Plata</c:v>
                </c:pt>
                <c:pt idx="8">
                  <c:v>Punta Catalina</c:v>
                </c:pt>
                <c:pt idx="9">
                  <c:v>Samaná</c:v>
                </c:pt>
                <c:pt idx="10">
                  <c:v>San Pedro de Macorís</c:v>
                </c:pt>
                <c:pt idx="11">
                  <c:v>Santo Domingo</c:v>
                </c:pt>
                <c:pt idx="12">
                  <c:v>Taino Bay</c:v>
                </c:pt>
                <c:pt idx="13">
                  <c:v>Haina Oriental</c:v>
                </c:pt>
                <c:pt idx="14">
                  <c:v>Haina Occidental</c:v>
                </c:pt>
                <c:pt idx="15">
                  <c:v>Sans Soucí</c:v>
                </c:pt>
              </c:strCache>
            </c:strRef>
          </c:cat>
          <c:val>
            <c:numRef>
              <c:f>'[7]GRAF EEUU'!$B$1:$B$16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58</c:v>
                </c:pt>
                <c:pt idx="3">
                  <c:v>30</c:v>
                </c:pt>
                <c:pt idx="4">
                  <c:v>11</c:v>
                </c:pt>
                <c:pt idx="5">
                  <c:v>5</c:v>
                </c:pt>
                <c:pt idx="6">
                  <c:v>2</c:v>
                </c:pt>
                <c:pt idx="7">
                  <c:v>33</c:v>
                </c:pt>
                <c:pt idx="8">
                  <c:v>1</c:v>
                </c:pt>
                <c:pt idx="9">
                  <c:v>3</c:v>
                </c:pt>
                <c:pt idx="10">
                  <c:v>9</c:v>
                </c:pt>
                <c:pt idx="11">
                  <c:v>28</c:v>
                </c:pt>
                <c:pt idx="12">
                  <c:v>5</c:v>
                </c:pt>
                <c:pt idx="13">
                  <c:v>102</c:v>
                </c:pt>
                <c:pt idx="14">
                  <c:v>18</c:v>
                </c:pt>
                <c:pt idx="1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8DC-442A-8F8C-459E0A4C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484608"/>
        <c:axId val="314486144"/>
      </c:barChart>
      <c:catAx>
        <c:axId val="3144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486144"/>
        <c:crosses val="autoZero"/>
        <c:auto val="1"/>
        <c:lblAlgn val="ctr"/>
        <c:lblOffset val="100"/>
        <c:noMultiLvlLbl val="0"/>
      </c:catAx>
      <c:valAx>
        <c:axId val="31448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484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ARMAS, MUNICIONES Y PERTRECHOS HALLADOS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4-4EA1-9C7E-4FAA65A98D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34-4EA1-9C7E-4FAA65A98D9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234-4EA1-9C7E-4FAA65A98D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4-4EA1-9C7E-4FAA65A98D9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4-4EA1-9C7E-4FAA65A98D9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234-4EA1-9C7E-4FAA65A98D9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234-4EA1-9C7E-4FAA65A98D9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234-4EA1-9C7E-4FAA65A98D9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234-4EA1-9C7E-4FAA65A98D9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234-4EA1-9C7E-4FAA65A98D9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234-4EA1-9C7E-4FAA65A98D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ARM'!$A$1:$A$11</c:f>
              <c:strCache>
                <c:ptCount val="11"/>
                <c:pt idx="0">
                  <c:v>ARMAS DEPORTIVAS</c:v>
                </c:pt>
                <c:pt idx="1">
                  <c:v>MUNICIONES 22MM</c:v>
                </c:pt>
                <c:pt idx="2">
                  <c:v>MUNICIONES 38MM</c:v>
                </c:pt>
                <c:pt idx="3">
                  <c:v>MUNICIONES 40MM</c:v>
                </c:pt>
                <c:pt idx="4">
                  <c:v>MUNICIONES 9MM</c:v>
                </c:pt>
                <c:pt idx="5">
                  <c:v>MUNICIONES 40MM</c:v>
                </c:pt>
                <c:pt idx="6">
                  <c:v>MUNICIONES 45MM</c:v>
                </c:pt>
                <c:pt idx="7">
                  <c:v> CARTUCHOS 12MM</c:v>
                </c:pt>
                <c:pt idx="8">
                  <c:v>PERDIGON </c:v>
                </c:pt>
                <c:pt idx="9">
                  <c:v>CARGADORES PERDIGONES </c:v>
                </c:pt>
                <c:pt idx="10">
                  <c:v>RIFLE PERDIGON</c:v>
                </c:pt>
              </c:strCache>
            </c:strRef>
          </c:cat>
          <c:val>
            <c:numRef>
              <c:f>'[7]GRAF ARM'!$B$1:$B$11</c:f>
              <c:numCache>
                <c:formatCode>General</c:formatCode>
                <c:ptCount val="11"/>
                <c:pt idx="0">
                  <c:v>13</c:v>
                </c:pt>
                <c:pt idx="1">
                  <c:v>2681</c:v>
                </c:pt>
                <c:pt idx="2">
                  <c:v>5877</c:v>
                </c:pt>
                <c:pt idx="3">
                  <c:v>2456</c:v>
                </c:pt>
                <c:pt idx="4">
                  <c:v>5835</c:v>
                </c:pt>
                <c:pt idx="5">
                  <c:v>6151</c:v>
                </c:pt>
                <c:pt idx="6">
                  <c:v>2490</c:v>
                </c:pt>
                <c:pt idx="7">
                  <c:v>8565</c:v>
                </c:pt>
                <c:pt idx="8">
                  <c:v>2595</c:v>
                </c:pt>
                <c:pt idx="9">
                  <c:v>9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34-4EA1-9C7E-4FAA65A98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528704"/>
        <c:axId val="315530240"/>
      </c:barChart>
      <c:catAx>
        <c:axId val="3155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530240"/>
        <c:crosses val="autoZero"/>
        <c:auto val="1"/>
        <c:lblAlgn val="ctr"/>
        <c:lblOffset val="100"/>
        <c:noMultiLvlLbl val="0"/>
      </c:catAx>
      <c:valAx>
        <c:axId val="3155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52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'!$A$1:$A$12</c:f>
              <c:strCache>
                <c:ptCount val="12"/>
                <c:pt idx="0">
                  <c:v>ARMAS DE FUEGO ILEGALES</c:v>
                </c:pt>
                <c:pt idx="1">
                  <c:v>ARMAS DE FUEGO LEGALES</c:v>
                </c:pt>
                <c:pt idx="2">
                  <c:v>ARMAS BLANCAS ILEGALES</c:v>
                </c:pt>
                <c:pt idx="3">
                  <c:v>CASOS DE DROGAS</c:v>
                </c:pt>
                <c:pt idx="4">
                  <c:v>CASOS DE ROBO</c:v>
                </c:pt>
                <c:pt idx="5">
                  <c:v>DEPORTADOS </c:v>
                </c:pt>
                <c:pt idx="6">
                  <c:v>DEVUELTOS</c:v>
                </c:pt>
                <c:pt idx="7">
                  <c:v>DINERO INCAUTADO</c:v>
                </c:pt>
                <c:pt idx="8">
                  <c:v>EXTRADITADOS</c:v>
                </c:pt>
                <c:pt idx="9">
                  <c:v>INTENTO DE SALIDA ILEGAL</c:v>
                </c:pt>
                <c:pt idx="10">
                  <c:v>NO AMITIDOS</c:v>
                </c:pt>
                <c:pt idx="11">
                  <c:v>PASAJERO PERTURBADOR</c:v>
                </c:pt>
              </c:strCache>
            </c:strRef>
          </c:cat>
          <c:val>
            <c:numRef>
              <c:f>'[8]GRAFV '!$B$1:$B$12</c:f>
              <c:numCache>
                <c:formatCode>General</c:formatCode>
                <c:ptCount val="12"/>
                <c:pt idx="0">
                  <c:v>107698</c:v>
                </c:pt>
                <c:pt idx="1">
                  <c:v>345155</c:v>
                </c:pt>
                <c:pt idx="2">
                  <c:v>4</c:v>
                </c:pt>
                <c:pt idx="3">
                  <c:v>17</c:v>
                </c:pt>
                <c:pt idx="4">
                  <c:v>1</c:v>
                </c:pt>
                <c:pt idx="5">
                  <c:v>1373</c:v>
                </c:pt>
                <c:pt idx="6">
                  <c:v>13</c:v>
                </c:pt>
                <c:pt idx="7">
                  <c:v>10</c:v>
                </c:pt>
                <c:pt idx="8">
                  <c:v>6</c:v>
                </c:pt>
                <c:pt idx="9">
                  <c:v>11</c:v>
                </c:pt>
                <c:pt idx="10">
                  <c:v>34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D-40B2-BAB8-BCB118619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265856"/>
        <c:axId val="300267392"/>
      </c:barChart>
      <c:catAx>
        <c:axId val="30026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267392"/>
        <c:crosses val="autoZero"/>
        <c:auto val="1"/>
        <c:lblAlgn val="ctr"/>
        <c:lblOffset val="100"/>
        <c:noMultiLvlLbl val="0"/>
      </c:catAx>
      <c:valAx>
        <c:axId val="30026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26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1C-4638-AB1D-2FE245E8FB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1C-4638-AB1D-2FE245E8FB8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1C-4638-AB1D-2FE245E8FB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1C-4638-AB1D-2FE245E8FB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'!$H$1:$H$4</c:f>
              <c:strCache>
                <c:ptCount val="4"/>
                <c:pt idx="0">
                  <c:v> DEPORTADOS, NO ADMITIDOS, DEVUELTOS, EXTRADITADOS,  INTENTOS DE SALIDA ILEGAL Y REPATRIADOS</c:v>
                </c:pt>
                <c:pt idx="1">
                  <c:v>ARMAS DE FUEGO ILEGALES</c:v>
                </c:pt>
                <c:pt idx="2">
                  <c:v>ARMAS DE FUEGO LEGALES</c:v>
                </c:pt>
                <c:pt idx="3">
                  <c:v>CASOS DE DROGAS, ROBO, DINERO INCAUTADOS, PASAJEROS PERTURBADOR Y ARMAS BLANCAS</c:v>
                </c:pt>
              </c:strCache>
            </c:strRef>
          </c:cat>
          <c:val>
            <c:numRef>
              <c:f>'[8]GRAFV '!$I$1:$I$4</c:f>
              <c:numCache>
                <c:formatCode>General</c:formatCode>
                <c:ptCount val="4"/>
                <c:pt idx="0">
                  <c:v>1437</c:v>
                </c:pt>
                <c:pt idx="1">
                  <c:v>107698</c:v>
                </c:pt>
                <c:pt idx="2">
                  <c:v>345155</c:v>
                </c:pt>
                <c:pt idx="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1C-4638-AB1D-2FE245E8F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1168128"/>
        <c:axId val="301169664"/>
      </c:barChart>
      <c:catAx>
        <c:axId val="301168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169664"/>
        <c:crosses val="autoZero"/>
        <c:auto val="1"/>
        <c:lblAlgn val="ctr"/>
        <c:lblOffset val="100"/>
        <c:noMultiLvlLbl val="0"/>
      </c:catAx>
      <c:valAx>
        <c:axId val="301169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168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AEROPUERTOS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4-4E75-9B5A-0C1B90CE53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C4-4E75-9B5A-0C1B90CE532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5C4-4E75-9B5A-0C1B90CE53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C4-4E75-9B5A-0C1B90CE53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'!$M$1:$M$7</c:f>
              <c:strCache>
                <c:ptCount val="7"/>
                <c:pt idx="0">
                  <c:v> AEROPUERTO INTERNACIONAL JUAN BOSCH</c:v>
                </c:pt>
                <c:pt idx="1">
                  <c:v> AEROPUERTO INTERNACIONAL DOCTOR JOAQUIN BALAGUER </c:v>
                </c:pt>
                <c:pt idx="2">
                  <c:v> AEROPUERTO INTERNACIONALDE  LA ROMANA</c:v>
                </c:pt>
                <c:pt idx="3">
                  <c:v> AEROPUERTO INTERNACIONAL DE PUNTA CANA</c:v>
                </c:pt>
                <c:pt idx="4">
                  <c:v> AEROPUERTO INTERNACIONAL GREGORIO LUPERÓN</c:v>
                </c:pt>
                <c:pt idx="5">
                  <c:v> AEROPUERTO INTERNACIONAL JOSÉ FRANCISCO PEÑA GÓMEZ </c:v>
                </c:pt>
                <c:pt idx="6">
                  <c:v> AEROPUERTO INTERNACIONAL CIBAO</c:v>
                </c:pt>
              </c:strCache>
            </c:strRef>
          </c:cat>
          <c:val>
            <c:numRef>
              <c:f>'[8]GRAFV '!$N$1:$N$7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62</c:v>
                </c:pt>
                <c:pt idx="3">
                  <c:v>188744</c:v>
                </c:pt>
                <c:pt idx="4">
                  <c:v>166</c:v>
                </c:pt>
                <c:pt idx="5">
                  <c:v>259002</c:v>
                </c:pt>
                <c:pt idx="6">
                  <c:v>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C4-4E75-9B5A-0C1B90CE5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494656"/>
        <c:axId val="301496192"/>
      </c:barChart>
      <c:catAx>
        <c:axId val="3014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496192"/>
        <c:crosses val="autoZero"/>
        <c:auto val="1"/>
        <c:lblAlgn val="ctr"/>
        <c:lblOffset val="100"/>
        <c:noMultiLvlLbl val="0"/>
      </c:catAx>
      <c:valAx>
        <c:axId val="30149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49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MOTIVO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D1-4C23-956D-EDFCEA0E06E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D1-4C23-956D-EDFCEA0E06E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D1-4C23-956D-EDFCEA0E06E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D1-4C23-956D-EDFCEA0E06E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D1-4C23-956D-EDFCEA0E06E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D1-4C23-956D-EDFCEA0E06E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D1-4C23-956D-EDFCEA0E06E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D1-4C23-956D-EDFCEA0E06E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D1-4C23-956D-EDFCEA0E06E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D1-4C23-956D-EDFCEA0E06E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4D1-4C23-956D-EDFCEA0E06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BAJAS'!$A$2:$A$17</c:f>
              <c:strCache>
                <c:ptCount val="16"/>
                <c:pt idx="0">
                  <c:v>BAJO NIVEL DE DESEMPEÑO</c:v>
                </c:pt>
                <c:pt idx="1">
                  <c:v>ESPIRACIÓN DE ALISTAMIENTO (NO REALISTÓ)</c:v>
                </c:pt>
                <c:pt idx="2">
                  <c:v>FALTAS GRAVES DEBIDAMENTE COMPROBADAS</c:v>
                </c:pt>
                <c:pt idx="3">
                  <c:v>SEPARADO Y DADO DE BAJAS POR DEFUNCIÓN</c:v>
                </c:pt>
                <c:pt idx="4">
                  <c:v>CANCELACIÓN DE NOMBRAMIENTO</c:v>
                </c:pt>
                <c:pt idx="5">
                  <c:v>INUTILIDAD FÍSICA CON DISFRUTE A PENSIÓN</c:v>
                </c:pt>
                <c:pt idx="6">
                  <c:v>POR SOLICITUD ACEPTADA</c:v>
                </c:pt>
                <c:pt idx="7">
                  <c:v>INADAPTABILIDAD A LA VIDA MILITAR</c:v>
                </c:pt>
                <c:pt idx="8">
                  <c:v>AUSENTE, SIN EL PERMISO CORRESPONDIENTE DE LOS SUPERIORES</c:v>
                </c:pt>
                <c:pt idx="9">
                  <c:v>RETIRO VOLUNTARIO CON PENSIÓN</c:v>
                </c:pt>
                <c:pt idx="10">
                  <c:v>SEPARADO POR RENUNCIA</c:v>
                </c:pt>
                <c:pt idx="11">
                  <c:v>RETIRO POR ANTIGÜEDAD CON DISFRUTE DE PENSIÓN </c:v>
                </c:pt>
                <c:pt idx="12">
                  <c:v>SUSPENSIÓN DE FUNCIONES</c:v>
                </c:pt>
                <c:pt idx="13">
                  <c:v>VIOLACIÓN A LOS REQUERIMIENTOS DE LAS FF.AA</c:v>
                </c:pt>
                <c:pt idx="14">
                  <c:v>RELACIÓN RANGO Y EDAD</c:v>
                </c:pt>
                <c:pt idx="15">
                  <c:v>VIOLACIÓN A LOS REQUERIMIENTOS DE LAS FF. AA.</c:v>
                </c:pt>
              </c:strCache>
            </c:strRef>
          </c:cat>
          <c:val>
            <c:numRef>
              <c:f>'[2]GRAF BAJAS'!$B$2:$B$17</c:f>
              <c:numCache>
                <c:formatCode>General</c:formatCode>
                <c:ptCount val="16"/>
                <c:pt idx="0">
                  <c:v>50</c:v>
                </c:pt>
                <c:pt idx="1">
                  <c:v>85</c:v>
                </c:pt>
                <c:pt idx="2">
                  <c:v>38</c:v>
                </c:pt>
                <c:pt idx="3">
                  <c:v>27</c:v>
                </c:pt>
                <c:pt idx="4">
                  <c:v>10</c:v>
                </c:pt>
                <c:pt idx="5">
                  <c:v>47</c:v>
                </c:pt>
                <c:pt idx="6">
                  <c:v>19</c:v>
                </c:pt>
                <c:pt idx="7">
                  <c:v>1</c:v>
                </c:pt>
                <c:pt idx="8">
                  <c:v>71</c:v>
                </c:pt>
                <c:pt idx="9">
                  <c:v>87</c:v>
                </c:pt>
                <c:pt idx="10">
                  <c:v>25</c:v>
                </c:pt>
                <c:pt idx="11">
                  <c:v>1</c:v>
                </c:pt>
                <c:pt idx="12">
                  <c:v>11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D1-4C23-956D-EDFCEA0E0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543232"/>
        <c:axId val="304544768"/>
      </c:barChart>
      <c:catAx>
        <c:axId val="30454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544768"/>
        <c:crosses val="autoZero"/>
        <c:auto val="1"/>
        <c:lblAlgn val="ctr"/>
        <c:lblOffset val="100"/>
        <c:noMultiLvlLbl val="0"/>
      </c:catAx>
      <c:valAx>
        <c:axId val="30454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543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INSPECCIÓN DE VEHÍCULOS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REALIZADOS TIPO DE OPERATIVO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5-4616-B9E8-6FEDF8CCBC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45-4616-B9E8-6FEDF8CCBC0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45-4616-B9E8-6FEDF8CCBC0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45-4616-B9E8-6FEDF8CCBC0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45-4616-B9E8-6FEDF8CCBC0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D45-4616-B9E8-6FEDF8CCBC0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D45-4616-B9E8-6FEDF8CCBC0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D45-4616-B9E8-6FEDF8CCBC0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D45-4616-B9E8-6FEDF8CCBC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TIP-OP'!$A$3:$A$11</c:f>
              <c:strCache>
                <c:ptCount val="9"/>
                <c:pt idx="0">
                  <c:v>PATRULLAS</c:v>
                </c:pt>
                <c:pt idx="1">
                  <c:v>OPERATIVOS EN COMISIÓN MIXTA INTERINSTITUCIONAL</c:v>
                </c:pt>
                <c:pt idx="2">
                  <c:v>OPERATIVOS EN APOYO A LA DIRECCIÓN DE SUPERVISIÓN Y CONTROL DE ESTACIONES DE EXPENDIO DE COMBUSTIBLES (CIERRE DE ESTACIONES DE COMBUSTIBLE)
</c:v>
                </c:pt>
                <c:pt idx="3">
                  <c:v>ALLANAMIENTOS </c:v>
                </c:pt>
                <c:pt idx="4">
                  <c:v>INSPECCIÓN CAMIONES DE TRANSP. DE COMBUSTIBLES Y MERC.</c:v>
                </c:pt>
                <c:pt idx="5">
                  <c:v>VIGILANCIA A PUNTOS DE INTERES </c:v>
                </c:pt>
                <c:pt idx="6">
                  <c:v>INSPECCIÓN CAMIONES DE DESECHOS OLEOSOS</c:v>
                </c:pt>
                <c:pt idx="7">
                  <c:v>INSPECCIÓN CAMIONES DE TRANSPORTAN DE COMBUSTIBLES Y MERCANCÍAS</c:v>
                </c:pt>
                <c:pt idx="8">
                  <c:v>INSPECCIÓN CAMIONES DE DESECHOS OLEOSOS, SLOP, SLUDGE, Y AGUAS DE SENTINA EN LAS INSTALACIONES PORTUARIAS</c:v>
                </c:pt>
              </c:strCache>
            </c:strRef>
          </c:cat>
          <c:val>
            <c:numRef>
              <c:f>'[9]GRAF. TIP-OP'!$B$3:$B$11</c:f>
              <c:numCache>
                <c:formatCode>General</c:formatCode>
                <c:ptCount val="9"/>
                <c:pt idx="0">
                  <c:v>1706</c:v>
                </c:pt>
                <c:pt idx="1">
                  <c:v>27</c:v>
                </c:pt>
                <c:pt idx="2">
                  <c:v>91</c:v>
                </c:pt>
                <c:pt idx="3">
                  <c:v>28</c:v>
                </c:pt>
                <c:pt idx="4">
                  <c:v>84</c:v>
                </c:pt>
                <c:pt idx="5">
                  <c:v>85</c:v>
                </c:pt>
                <c:pt idx="6">
                  <c:v>88</c:v>
                </c:pt>
                <c:pt idx="7">
                  <c:v>188</c:v>
                </c:pt>
                <c:pt idx="8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D45-4616-B9E8-6FEDF8CCB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971904"/>
        <c:axId val="298973440"/>
      </c:barChart>
      <c:catAx>
        <c:axId val="29897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973440"/>
        <c:crosses val="autoZero"/>
        <c:auto val="1"/>
        <c:lblAlgn val="ctr"/>
        <c:lblOffset val="100"/>
        <c:noMultiLvlLbl val="0"/>
      </c:catAx>
      <c:valAx>
        <c:axId val="29897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97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>
                <a:effectLst/>
              </a:rPr>
              <a:t>VEHÍCULOS</a:t>
            </a:r>
            <a:r>
              <a:rPr lang="es-DO" sz="1000" b="1" baseline="0">
                <a:effectLst/>
              </a:rPr>
              <a:t> RETENIDOS </a:t>
            </a:r>
          </a:p>
          <a:p>
            <a:pPr>
              <a:defRPr sz="1000"/>
            </a:pPr>
            <a:r>
              <a:rPr lang="es-DO" sz="1000" b="1" baseline="0">
                <a:effectLst/>
              </a:rPr>
              <a:t>POR TIPO DE INFRACCIÓN</a:t>
            </a:r>
            <a:r>
              <a:rPr lang="es-DO" sz="1000" b="1" i="0" cap="all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4968285601467958"/>
          <c:y val="4.6432953842553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79-4150-8522-BFB8D52651F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79-4150-8522-BFB8D52651F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79-4150-8522-BFB8D52651F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79-4150-8522-BFB8D52651F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79-4150-8522-BFB8D52651F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79-4150-8522-BFB8D5265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TIP.DEL'!$A$3:$A$8</c:f>
              <c:strCache>
                <c:ptCount val="6"/>
                <c:pt idx="0">
                  <c:v>ALMACENAMIENTO ILEGAL DE COMBUSTIBLES </c:v>
                </c:pt>
                <c:pt idx="1">
                  <c:v>FALTA DE FACTURA Y/O CONDUCE</c:v>
                </c:pt>
                <c:pt idx="2">
                  <c:v>TRANSITAR CON STICKER VENCIDO</c:v>
                </c:pt>
                <c:pt idx="3">
                  <c:v>TRANSITAR SIN STICKER</c:v>
                </c:pt>
                <c:pt idx="4">
                  <c:v>TRASIEGO ILEGAL DE COMBUSTIBLES </c:v>
                </c:pt>
                <c:pt idx="5">
                  <c:v>VENTA ILEGAL DE COMBUSTIBLES / MERCANCIAS </c:v>
                </c:pt>
              </c:strCache>
            </c:strRef>
          </c:cat>
          <c:val>
            <c:numRef>
              <c:f>'[9]GRAF. TIP.DEL'!$B$3:$B$8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9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79-4150-8522-BFB8D5265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0058880"/>
        <c:axId val="300060672"/>
      </c:barChart>
      <c:catAx>
        <c:axId val="300058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60672"/>
        <c:crosses val="autoZero"/>
        <c:auto val="1"/>
        <c:lblAlgn val="ctr"/>
        <c:lblOffset val="100"/>
        <c:noMultiLvlLbl val="0"/>
      </c:catAx>
      <c:valAx>
        <c:axId val="300060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5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RETENCIONES REALIZADAS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POR TIPO DE COMBUSTIBLE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5301848207489905"/>
          <c:y val="4.7832495514331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39-4159-B17B-05B368043C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39-4159-B17B-05B368043C9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A39-4159-B17B-05B368043C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TIP.COM'!$A$3:$A$5</c:f>
              <c:strCache>
                <c:ptCount val="3"/>
                <c:pt idx="0">
                  <c:v>KEROSENE</c:v>
                </c:pt>
                <c:pt idx="1">
                  <c:v>GASOLINA </c:v>
                </c:pt>
                <c:pt idx="2">
                  <c:v>GASOIL</c:v>
                </c:pt>
              </c:strCache>
            </c:strRef>
          </c:cat>
          <c:val>
            <c:numRef>
              <c:f>'[9]GRAF. TIP.COM'!$B$3:$B$5</c:f>
              <c:numCache>
                <c:formatCode>General</c:formatCode>
                <c:ptCount val="3"/>
                <c:pt idx="0">
                  <c:v>15</c:v>
                </c:pt>
                <c:pt idx="1">
                  <c:v>30</c:v>
                </c:pt>
                <c:pt idx="2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9-4159-B17B-05B368043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211008"/>
        <c:axId val="300023808"/>
      </c:barChart>
      <c:catAx>
        <c:axId val="29921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23808"/>
        <c:crosses val="autoZero"/>
        <c:auto val="1"/>
        <c:lblAlgn val="ctr"/>
        <c:lblOffset val="100"/>
        <c:noMultiLvlLbl val="0"/>
      </c:catAx>
      <c:valAx>
        <c:axId val="30002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21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NO.4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MERCANCIAS RETENIDAS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ABRIL-JUNIO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'[9]GRAF MER'!$B$1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E3-4A83-9DAE-5D7030460CB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E3-4A83-9DAE-5D7030460CB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E3-4A83-9DAE-5D7030460CB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E3-4A83-9DAE-5D7030460C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 MER'!$A$2:$A$5</c:f>
              <c:strCache>
                <c:ptCount val="4"/>
                <c:pt idx="0">
                  <c:v>MEDICAMENTOS Y DERIVADOS (UNIDAD)</c:v>
                </c:pt>
                <c:pt idx="1">
                  <c:v>TABACO Y DERIVADOS (UNIDAD)</c:v>
                </c:pt>
                <c:pt idx="2">
                  <c:v>ALCOHOL Y DERIVADOS (BOTELLAS)</c:v>
                </c:pt>
                <c:pt idx="3">
                  <c:v>ESTIMULANTE SEXUAL (UNIDAD / FRASCO) </c:v>
                </c:pt>
              </c:strCache>
            </c:strRef>
          </c:cat>
          <c:val>
            <c:numRef>
              <c:f>'[9]GRAF MER'!$B$2:$B$5</c:f>
              <c:numCache>
                <c:formatCode>General</c:formatCode>
                <c:ptCount val="4"/>
                <c:pt idx="0">
                  <c:v>23493</c:v>
                </c:pt>
                <c:pt idx="1">
                  <c:v>6964436</c:v>
                </c:pt>
                <c:pt idx="2">
                  <c:v>10048</c:v>
                </c:pt>
                <c:pt idx="3">
                  <c:v>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E3-4A83-9DAE-5D7030460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0318720"/>
        <c:axId val="300320256"/>
      </c:barChart>
      <c:catAx>
        <c:axId val="300318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20256"/>
        <c:crosses val="autoZero"/>
        <c:auto val="1"/>
        <c:lblAlgn val="ctr"/>
        <c:lblOffset val="100"/>
        <c:noMultiLvlLbl val="0"/>
      </c:catAx>
      <c:valAx>
        <c:axId val="30032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31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[25]Hoja1!$I$3:$I$19</c:f>
              <c:strCache>
                <c:ptCount val="17"/>
                <c:pt idx="0">
                  <c:v>ACCIDENTE</c:v>
                </c:pt>
                <c:pt idx="1">
                  <c:v>AMBULACIA</c:v>
                </c:pt>
                <c:pt idx="2">
                  <c:v>ATROPELLAMIENTO</c:v>
                </c:pt>
                <c:pt idx="3">
                  <c:v>CALENTAMIENTO </c:v>
                </c:pt>
                <c:pt idx="4">
                  <c:v>CAM. RESCATE</c:v>
                </c:pt>
                <c:pt idx="5">
                  <c:v>CHOQUE</c:v>
                </c:pt>
                <c:pt idx="6">
                  <c:v>COMBUSTIBLE</c:v>
                </c:pt>
                <c:pt idx="7">
                  <c:v>ELÉCTRICA</c:v>
                </c:pt>
                <c:pt idx="8">
                  <c:v>FALLECIDOS</c:v>
                </c:pt>
                <c:pt idx="9">
                  <c:v>GRÚAS</c:v>
                </c:pt>
                <c:pt idx="10">
                  <c:v>HERIDOS</c:v>
                </c:pt>
                <c:pt idx="11">
                  <c:v>MECANICA</c:v>
                </c:pt>
                <c:pt idx="12">
                  <c:v>SEGURIDAD</c:v>
                </c:pt>
                <c:pt idx="13">
                  <c:v>TALLERES</c:v>
                </c:pt>
                <c:pt idx="14">
                  <c:v>VOLCADURA</c:v>
                </c:pt>
                <c:pt idx="15">
                  <c:v>DESLIZAMIENTO</c:v>
                </c:pt>
                <c:pt idx="16">
                  <c:v>NEUMÁTICO</c:v>
                </c:pt>
              </c:strCache>
            </c:strRef>
          </c:cat>
          <c:val>
            <c:numRef>
              <c:f>[25]Hoja1!$J$3:$J$19</c:f>
              <c:numCache>
                <c:formatCode>General</c:formatCode>
                <c:ptCount val="17"/>
                <c:pt idx="0">
                  <c:v>1549</c:v>
                </c:pt>
                <c:pt idx="1">
                  <c:v>877</c:v>
                </c:pt>
                <c:pt idx="2">
                  <c:v>77</c:v>
                </c:pt>
                <c:pt idx="3">
                  <c:v>1262</c:v>
                </c:pt>
                <c:pt idx="4">
                  <c:v>21</c:v>
                </c:pt>
                <c:pt idx="5">
                  <c:v>667</c:v>
                </c:pt>
                <c:pt idx="6">
                  <c:v>4660</c:v>
                </c:pt>
                <c:pt idx="7">
                  <c:v>882</c:v>
                </c:pt>
                <c:pt idx="8">
                  <c:v>117</c:v>
                </c:pt>
                <c:pt idx="9">
                  <c:v>656</c:v>
                </c:pt>
                <c:pt idx="10">
                  <c:v>867</c:v>
                </c:pt>
                <c:pt idx="11">
                  <c:v>17595</c:v>
                </c:pt>
                <c:pt idx="12">
                  <c:v>13368</c:v>
                </c:pt>
                <c:pt idx="13">
                  <c:v>384</c:v>
                </c:pt>
                <c:pt idx="14">
                  <c:v>91</c:v>
                </c:pt>
                <c:pt idx="15">
                  <c:v>714</c:v>
                </c:pt>
                <c:pt idx="16">
                  <c:v>17990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6-4C3B-9B48-E3CC8D522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621184"/>
        <c:axId val="289738752"/>
      </c:barChart>
      <c:catAx>
        <c:axId val="1706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738752"/>
        <c:crosses val="autoZero"/>
        <c:auto val="1"/>
        <c:lblAlgn val="ctr"/>
        <c:lblOffset val="100"/>
        <c:noMultiLvlLbl val="0"/>
      </c:catAx>
      <c:valAx>
        <c:axId val="28973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62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TIPO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9F-44E4-B9A9-683B16C6DB6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9F-44E4-B9A9-683B16C6DB6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9F-44E4-B9A9-683B16C6DB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9F-44E4-B9A9-683B16C6DB6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9F-44E4-B9A9-683B16C6DB6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79F-44E4-B9A9-683B16C6DB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'[26]GRAF PROV'!$D$3:$D$8</c:f>
              <c:strCache>
                <c:ptCount val="6"/>
                <c:pt idx="0">
                  <c:v>Incautación de arena</c:v>
                </c:pt>
                <c:pt idx="1">
                  <c:v>Incautación de madera (Pies)</c:v>
                </c:pt>
                <c:pt idx="2">
                  <c:v>operativo</c:v>
                </c:pt>
                <c:pt idx="3">
                  <c:v>persona detenida</c:v>
                </c:pt>
                <c:pt idx="4">
                  <c:v>Sacos de carbón incautados</c:v>
                </c:pt>
                <c:pt idx="5">
                  <c:v>Vehículos  Retenidos</c:v>
                </c:pt>
              </c:strCache>
            </c:strRef>
          </c:cat>
          <c:val>
            <c:numRef>
              <c:f>'[26]GRAF PROV'!$E$3:$E$8</c:f>
              <c:numCache>
                <c:formatCode>General</c:formatCode>
                <c:ptCount val="6"/>
                <c:pt idx="0">
                  <c:v>32366.16</c:v>
                </c:pt>
                <c:pt idx="1">
                  <c:v>37199.379999999997</c:v>
                </c:pt>
                <c:pt idx="2">
                  <c:v>9433</c:v>
                </c:pt>
                <c:pt idx="3">
                  <c:v>587</c:v>
                </c:pt>
                <c:pt idx="4">
                  <c:v>655</c:v>
                </c:pt>
                <c:pt idx="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9F-44E4-B9A9-683B16C6D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415552"/>
        <c:axId val="293417344"/>
      </c:barChart>
      <c:catAx>
        <c:axId val="2934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17344"/>
        <c:crosses val="autoZero"/>
        <c:auto val="1"/>
        <c:lblAlgn val="ctr"/>
        <c:lblOffset val="100"/>
        <c:noMultiLvlLbl val="0"/>
      </c:catAx>
      <c:valAx>
        <c:axId val="29341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1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LOCALIDAD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42735524679428238"/>
          <c:y val="1.859411894427142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6469816272965882E-2"/>
          <c:y val="0.38900481189851266"/>
          <c:w val="0.89019685039370078"/>
          <c:h val="0.31220581802274716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2-4F3A-A753-E52557BB252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82-4F3A-A753-E52557BB252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82-4F3A-A753-E52557BB252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2-4F3A-A753-E52557BB252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82-4F3A-A753-E52557BB252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C82-4F3A-A753-E52557BB252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82-4F3A-A753-E52557BB252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82-4F3A-A753-E52557BB252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82-4F3A-A753-E52557BB252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82-4F3A-A753-E52557BB252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C82-4F3A-A753-E52557BB252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C82-4F3A-A753-E52557BB252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C82-4F3A-A753-E52557BB252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C82-4F3A-A753-E52557BB252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C82-4F3A-A753-E52557BB252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C82-4F3A-A753-E52557BB252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C82-4F3A-A753-E52557BB252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C82-4F3A-A753-E52557BB252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C82-4F3A-A753-E52557BB252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C82-4F3A-A753-E52557BB252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C82-4F3A-A753-E52557BB252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C82-4F3A-A753-E52557BB252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C82-4F3A-A753-E52557BB2528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C82-4F3A-A753-E52557BB2528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C82-4F3A-A753-E52557BB2528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C82-4F3A-A753-E52557BB2528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C82-4F3A-A753-E52557BB2528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C82-4F3A-A753-E52557BB2528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EC82-4F3A-A753-E52557BB2528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EC82-4F3A-A753-E52557BB2528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EC82-4F3A-A753-E52557BB2528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EC82-4F3A-A753-E52557BB2528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EC82-4F3A-A753-E52557BB2528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EC82-4F3A-A753-E52557BB2528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EC82-4F3A-A753-E52557BB2528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EC82-4F3A-A753-E52557BB2528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C82-4F3A-A753-E52557BB2528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C82-4F3A-A753-E52557BB2528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C82-4F3A-A753-E52557BB2528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C82-4F3A-A753-E52557BB2528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C82-4F3A-A753-E52557BB2528}"/>
              </c:ext>
            </c:extLst>
          </c:dPt>
          <c:dPt>
            <c:idx val="41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C82-4F3A-A753-E52557BB2528}"/>
              </c:ext>
            </c:extLst>
          </c:dPt>
          <c:dPt>
            <c:idx val="42"/>
            <c:invertIfNegative val="0"/>
            <c:bubble3D val="0"/>
            <c:spPr>
              <a:solidFill>
                <a:schemeClr val="accent1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C82-4F3A-A753-E52557BB2528}"/>
              </c:ext>
            </c:extLst>
          </c:dPt>
          <c:dPt>
            <c:idx val="43"/>
            <c:invertIfNegative val="0"/>
            <c:bubble3D val="0"/>
            <c:spPr>
              <a:solidFill>
                <a:schemeClr val="accent2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C82-4F3A-A753-E52557BB2528}"/>
              </c:ext>
            </c:extLst>
          </c:dPt>
          <c:dPt>
            <c:idx val="44"/>
            <c:invertIfNegative val="0"/>
            <c:bubble3D val="0"/>
            <c:spPr>
              <a:solidFill>
                <a:schemeClr val="accent3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C82-4F3A-A753-E52557BB2528}"/>
              </c:ext>
            </c:extLst>
          </c:dPt>
          <c:dPt>
            <c:idx val="45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C82-4F3A-A753-E52557BB2528}"/>
              </c:ext>
            </c:extLst>
          </c:dPt>
          <c:dPt>
            <c:idx val="46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C82-4F3A-A753-E52557BB2528}"/>
              </c:ext>
            </c:extLst>
          </c:dPt>
          <c:dPt>
            <c:idx val="47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C82-4F3A-A753-E52557BB25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'[26]GRAF PROV'!$A$3:$A$50</c:f>
              <c:strCache>
                <c:ptCount val="48"/>
                <c:pt idx="0">
                  <c:v>Azua</c:v>
                </c:pt>
                <c:pt idx="1">
                  <c:v>Bahoruco</c:v>
                </c:pt>
                <c:pt idx="2">
                  <c:v>Barahona</c:v>
                </c:pt>
                <c:pt idx="3">
                  <c:v>Bayaguana (Monte Plata)</c:v>
                </c:pt>
                <c:pt idx="4">
                  <c:v>Constanza (La Vega)</c:v>
                </c:pt>
                <c:pt idx="5">
                  <c:v>Dajabón</c:v>
                </c:pt>
                <c:pt idx="6">
                  <c:v>Distrito Nacional</c:v>
                </c:pt>
                <c:pt idx="7">
                  <c:v>Duarte</c:v>
                </c:pt>
                <c:pt idx="8">
                  <c:v>El seíbo</c:v>
                </c:pt>
                <c:pt idx="9">
                  <c:v>Elías Piña</c:v>
                </c:pt>
                <c:pt idx="10">
                  <c:v>Espaillat</c:v>
                </c:pt>
                <c:pt idx="11">
                  <c:v>Gaspar Hernández (Espaillat)</c:v>
                </c:pt>
                <c:pt idx="12">
                  <c:v>Hato Mayor</c:v>
                </c:pt>
                <c:pt idx="13">
                  <c:v>Hermanas Mirabal (Salcedo)</c:v>
                </c:pt>
                <c:pt idx="14">
                  <c:v>Independencia</c:v>
                </c:pt>
                <c:pt idx="15">
                  <c:v>Isla Saona</c:v>
                </c:pt>
                <c:pt idx="16">
                  <c:v>Jánico</c:v>
                </c:pt>
                <c:pt idx="17">
                  <c:v>Jarabacoa (La Vega)</c:v>
                </c:pt>
                <c:pt idx="18">
                  <c:v>La Altagracia</c:v>
                </c:pt>
                <c:pt idx="19">
                  <c:v>La Romana</c:v>
                </c:pt>
                <c:pt idx="20">
                  <c:v>La Vega</c:v>
                </c:pt>
                <c:pt idx="21">
                  <c:v>María Trinidad Sánchez</c:v>
                </c:pt>
                <c:pt idx="22">
                  <c:v>Miches (El seíbo)</c:v>
                </c:pt>
                <c:pt idx="23">
                  <c:v>Monción (Santiago Rodríguez)</c:v>
                </c:pt>
                <c:pt idx="24">
                  <c:v>Monseñor Nouel</c:v>
                </c:pt>
                <c:pt idx="25">
                  <c:v>Monte Plata</c:v>
                </c:pt>
                <c:pt idx="26">
                  <c:v>Montecristi</c:v>
                </c:pt>
                <c:pt idx="27">
                  <c:v>Paraíso Barahona)</c:v>
                </c:pt>
                <c:pt idx="28">
                  <c:v>Pedernales</c:v>
                </c:pt>
                <c:pt idx="29">
                  <c:v>Peravia</c:v>
                </c:pt>
                <c:pt idx="30">
                  <c:v>Puerto Plata</c:v>
                </c:pt>
                <c:pt idx="31">
                  <c:v>Restauración (Dajabón)</c:v>
                </c:pt>
                <c:pt idx="32">
                  <c:v>Sabana Grande de Boyá</c:v>
                </c:pt>
                <c:pt idx="33">
                  <c:v>Samaná</c:v>
                </c:pt>
                <c:pt idx="34">
                  <c:v>San Cristóbal</c:v>
                </c:pt>
                <c:pt idx="35">
                  <c:v>San José de las Matas (Santiago)</c:v>
                </c:pt>
                <c:pt idx="36">
                  <c:v>San José de Ocoa</c:v>
                </c:pt>
                <c:pt idx="37">
                  <c:v>San Juan de la Maguana</c:v>
                </c:pt>
                <c:pt idx="38">
                  <c:v>San Pedro de Macorís</c:v>
                </c:pt>
                <c:pt idx="39">
                  <c:v>Sánchez Ramírez</c:v>
                </c:pt>
                <c:pt idx="40">
                  <c:v>Santiago de los Caballeros</c:v>
                </c:pt>
                <c:pt idx="41">
                  <c:v>Santiago Rodríguez</c:v>
                </c:pt>
                <c:pt idx="42">
                  <c:v>Santo Domingo</c:v>
                </c:pt>
                <c:pt idx="43">
                  <c:v>Valle Nuevo</c:v>
                </c:pt>
                <c:pt idx="44">
                  <c:v>Valverde</c:v>
                </c:pt>
                <c:pt idx="45">
                  <c:v>Vicente Noble</c:v>
                </c:pt>
                <c:pt idx="46">
                  <c:v>Villa Altagracia (San Cristóbal)</c:v>
                </c:pt>
                <c:pt idx="47">
                  <c:v>Yamasá (Monte Plata)</c:v>
                </c:pt>
              </c:strCache>
            </c:strRef>
          </c:cat>
          <c:val>
            <c:numRef>
              <c:f>'[26]GRAF PROV'!$B$3:$B$50</c:f>
              <c:numCache>
                <c:formatCode>General</c:formatCode>
                <c:ptCount val="48"/>
                <c:pt idx="0">
                  <c:v>1638.1000000000001</c:v>
                </c:pt>
                <c:pt idx="1">
                  <c:v>457.68</c:v>
                </c:pt>
                <c:pt idx="2">
                  <c:v>457</c:v>
                </c:pt>
                <c:pt idx="3">
                  <c:v>3603</c:v>
                </c:pt>
                <c:pt idx="4">
                  <c:v>304</c:v>
                </c:pt>
                <c:pt idx="5">
                  <c:v>596.6</c:v>
                </c:pt>
                <c:pt idx="6">
                  <c:v>3144</c:v>
                </c:pt>
                <c:pt idx="7">
                  <c:v>1404</c:v>
                </c:pt>
                <c:pt idx="8">
                  <c:v>254.24</c:v>
                </c:pt>
                <c:pt idx="9">
                  <c:v>6033.96</c:v>
                </c:pt>
                <c:pt idx="10">
                  <c:v>2963</c:v>
                </c:pt>
                <c:pt idx="11">
                  <c:v>345</c:v>
                </c:pt>
                <c:pt idx="12">
                  <c:v>1147.2</c:v>
                </c:pt>
                <c:pt idx="13">
                  <c:v>184</c:v>
                </c:pt>
                <c:pt idx="14">
                  <c:v>3901</c:v>
                </c:pt>
                <c:pt idx="15">
                  <c:v>181</c:v>
                </c:pt>
                <c:pt idx="16">
                  <c:v>2073.85</c:v>
                </c:pt>
                <c:pt idx="17">
                  <c:v>411</c:v>
                </c:pt>
                <c:pt idx="18">
                  <c:v>387</c:v>
                </c:pt>
                <c:pt idx="19">
                  <c:v>1097</c:v>
                </c:pt>
                <c:pt idx="20">
                  <c:v>1456</c:v>
                </c:pt>
                <c:pt idx="21">
                  <c:v>833</c:v>
                </c:pt>
                <c:pt idx="22">
                  <c:v>268.5</c:v>
                </c:pt>
                <c:pt idx="23">
                  <c:v>151</c:v>
                </c:pt>
                <c:pt idx="24">
                  <c:v>1029.47</c:v>
                </c:pt>
                <c:pt idx="25">
                  <c:v>14596.5</c:v>
                </c:pt>
                <c:pt idx="26">
                  <c:v>210</c:v>
                </c:pt>
                <c:pt idx="27">
                  <c:v>933.3</c:v>
                </c:pt>
                <c:pt idx="28">
                  <c:v>688</c:v>
                </c:pt>
                <c:pt idx="29">
                  <c:v>528</c:v>
                </c:pt>
                <c:pt idx="30">
                  <c:v>819.89</c:v>
                </c:pt>
                <c:pt idx="31">
                  <c:v>2424</c:v>
                </c:pt>
                <c:pt idx="32">
                  <c:v>464</c:v>
                </c:pt>
                <c:pt idx="33">
                  <c:v>812</c:v>
                </c:pt>
                <c:pt idx="34">
                  <c:v>6925</c:v>
                </c:pt>
                <c:pt idx="35">
                  <c:v>4147.95</c:v>
                </c:pt>
                <c:pt idx="36">
                  <c:v>380</c:v>
                </c:pt>
                <c:pt idx="37">
                  <c:v>2357.7800000000002</c:v>
                </c:pt>
                <c:pt idx="38">
                  <c:v>1208.5</c:v>
                </c:pt>
                <c:pt idx="39">
                  <c:v>2080</c:v>
                </c:pt>
                <c:pt idx="40">
                  <c:v>1574.77</c:v>
                </c:pt>
                <c:pt idx="41">
                  <c:v>3312</c:v>
                </c:pt>
                <c:pt idx="42">
                  <c:v>348</c:v>
                </c:pt>
                <c:pt idx="43">
                  <c:v>465.5</c:v>
                </c:pt>
                <c:pt idx="44">
                  <c:v>317.22000000000003</c:v>
                </c:pt>
                <c:pt idx="45">
                  <c:v>485.03000000000003</c:v>
                </c:pt>
                <c:pt idx="46">
                  <c:v>1103.5</c:v>
                </c:pt>
                <c:pt idx="4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0-EC82-4F3A-A753-E52557BB2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494784"/>
        <c:axId val="293496320"/>
      </c:barChart>
      <c:catAx>
        <c:axId val="2934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96320"/>
        <c:crosses val="autoZero"/>
        <c:auto val="1"/>
        <c:lblAlgn val="ctr"/>
        <c:lblOffset val="100"/>
        <c:noMultiLvlLbl val="0"/>
      </c:catAx>
      <c:valAx>
        <c:axId val="29349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49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METROPOLITANO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ACTIVIDADES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91-4499-9457-E5D2AEC3048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91-4499-9457-E5D2AEC3048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A91-4499-9457-E5D2AEC3048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91-4499-9457-E5D2AEC3048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91-4499-9457-E5D2AEC3048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A91-4499-9457-E5D2AEC3048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A91-4499-9457-E5D2AEC3048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A91-4499-9457-E5D2AEC3048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A91-4499-9457-E5D2AEC3048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A91-4499-9457-E5D2AEC3048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A91-4499-9457-E5D2AEC3048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A91-4499-9457-E5D2AEC3048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A91-4499-9457-E5D2AEC3048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A91-4499-9457-E5D2AEC3048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A91-4499-9457-E5D2AEC3048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A91-4499-9457-E5D2AEC3048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A91-4499-9457-E5D2AEC3048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A91-4499-9457-E5D2AEC3048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A91-4499-9457-E5D2AEC3048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A91-4499-9457-E5D2AEC3048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A91-4499-9457-E5D2AEC3048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A91-4499-9457-E5D2AEC3048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A91-4499-9457-E5D2AEC30488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A91-4499-9457-E5D2AEC30488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6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A91-4499-9457-E5D2AEC304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'[27]GRAF RES'!$A$2:$A$26</c:f>
              <c:strCache>
                <c:ptCount val="25"/>
                <c:pt idx="0">
                  <c:v>Armas Blancas Retenidas</c:v>
                </c:pt>
                <c:pt idx="1">
                  <c:v>Armas de Fabricación Casera</c:v>
                </c:pt>
                <c:pt idx="2">
                  <c:v>Armas de Fuego Registradas </c:v>
                </c:pt>
                <c:pt idx="3">
                  <c:v>Armas de Fuego Retenidas sin Documentos</c:v>
                </c:pt>
                <c:pt idx="4">
                  <c:v>Dinero Incautado</c:v>
                </c:pt>
                <c:pt idx="5">
                  <c:v>Extranjeros Indocumentados</c:v>
                </c:pt>
                <c:pt idx="6">
                  <c:v>Hookas Incautadas</c:v>
                </c:pt>
                <c:pt idx="7">
                  <c:v>Motocicletas Depuradas</c:v>
                </c:pt>
                <c:pt idx="8">
                  <c:v>Motocicletas Registradas</c:v>
                </c:pt>
                <c:pt idx="9">
                  <c:v>Motocicletas Retenidas</c:v>
                </c:pt>
                <c:pt idx="10">
                  <c:v>Multas de Amet</c:v>
                </c:pt>
                <c:pt idx="11">
                  <c:v>Objetos Incautados</c:v>
                </c:pt>
                <c:pt idx="12">
                  <c:v>Personas Depuradas</c:v>
                </c:pt>
                <c:pt idx="13">
                  <c:v>Personas Detenidas</c:v>
                </c:pt>
                <c:pt idx="14">
                  <c:v>Personas Detenidas con Registro Policiales</c:v>
                </c:pt>
                <c:pt idx="15">
                  <c:v>Personas Registradas</c:v>
                </c:pt>
                <c:pt idx="16">
                  <c:v>Pistolas de Juguetes</c:v>
                </c:pt>
                <c:pt idx="17">
                  <c:v>Porción de Cocaina</c:v>
                </c:pt>
                <c:pt idx="18">
                  <c:v>Porción de Crack</c:v>
                </c:pt>
                <c:pt idx="19">
                  <c:v>Porción de Marihuana</c:v>
                </c:pt>
                <c:pt idx="20">
                  <c:v>Porción de Material desconocido </c:v>
                </c:pt>
                <c:pt idx="21">
                  <c:v>Profugos</c:v>
                </c:pt>
                <c:pt idx="22">
                  <c:v>Vehículos Depurados</c:v>
                </c:pt>
                <c:pt idx="23">
                  <c:v>Vehículos Registrados</c:v>
                </c:pt>
                <c:pt idx="24">
                  <c:v>Vehículos Retenidos </c:v>
                </c:pt>
              </c:strCache>
            </c:strRef>
          </c:cat>
          <c:val>
            <c:numRef>
              <c:f>'[27]GRAF RES'!$B$2:$B$26</c:f>
              <c:numCache>
                <c:formatCode>General</c:formatCode>
                <c:ptCount val="25"/>
                <c:pt idx="0">
                  <c:v>1629</c:v>
                </c:pt>
                <c:pt idx="1">
                  <c:v>21</c:v>
                </c:pt>
                <c:pt idx="2">
                  <c:v>151</c:v>
                </c:pt>
                <c:pt idx="3">
                  <c:v>55</c:v>
                </c:pt>
                <c:pt idx="4">
                  <c:v>121355</c:v>
                </c:pt>
                <c:pt idx="5">
                  <c:v>17691</c:v>
                </c:pt>
                <c:pt idx="6">
                  <c:v>18</c:v>
                </c:pt>
                <c:pt idx="7">
                  <c:v>830</c:v>
                </c:pt>
                <c:pt idx="8">
                  <c:v>393480</c:v>
                </c:pt>
                <c:pt idx="9">
                  <c:v>31946</c:v>
                </c:pt>
                <c:pt idx="10">
                  <c:v>397</c:v>
                </c:pt>
                <c:pt idx="11">
                  <c:v>104253</c:v>
                </c:pt>
                <c:pt idx="12">
                  <c:v>2097</c:v>
                </c:pt>
                <c:pt idx="13">
                  <c:v>32326</c:v>
                </c:pt>
                <c:pt idx="14">
                  <c:v>131345</c:v>
                </c:pt>
                <c:pt idx="15">
                  <c:v>914952</c:v>
                </c:pt>
                <c:pt idx="16">
                  <c:v>109</c:v>
                </c:pt>
                <c:pt idx="17">
                  <c:v>1333</c:v>
                </c:pt>
                <c:pt idx="18">
                  <c:v>641</c:v>
                </c:pt>
                <c:pt idx="19">
                  <c:v>2136</c:v>
                </c:pt>
                <c:pt idx="20">
                  <c:v>305</c:v>
                </c:pt>
                <c:pt idx="21">
                  <c:v>15770</c:v>
                </c:pt>
                <c:pt idx="22">
                  <c:v>2969</c:v>
                </c:pt>
                <c:pt idx="23">
                  <c:v>266593</c:v>
                </c:pt>
                <c:pt idx="24">
                  <c:v>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EA91-4499-9457-E5D2AEC3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420480"/>
        <c:axId val="296422016"/>
      </c:barChart>
      <c:catAx>
        <c:axId val="2964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422016"/>
        <c:crosses val="autoZero"/>
        <c:auto val="1"/>
        <c:lblAlgn val="ctr"/>
        <c:lblOffset val="100"/>
        <c:noMultiLvlLbl val="0"/>
      </c:catAx>
      <c:valAx>
        <c:axId val="29642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42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NORTE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OPERACIONES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RESULTADOS OBTENIDOS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9B-40D8-88A3-7A4D5F19026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9B-40D8-88A3-7A4D5F19026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E9B-40D8-88A3-7A4D5F1902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9B-40D8-88A3-7A4D5F19026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9B-40D8-88A3-7A4D5F19026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E9B-40D8-88A3-7A4D5F19026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E9B-40D8-88A3-7A4D5F1902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'[28]GRAF INC'!$A$3:$A$9</c:f>
              <c:strCache>
                <c:ptCount val="7"/>
                <c:pt idx="0">
                  <c:v>ARMAS BLANCAS RETENIDAS</c:v>
                </c:pt>
                <c:pt idx="1">
                  <c:v>MOTOCICLETAS REGISTRADAS</c:v>
                </c:pt>
                <c:pt idx="2">
                  <c:v>MOTOCICLETAS RETENIDAS</c:v>
                </c:pt>
                <c:pt idx="3">
                  <c:v>PERSONAS DETENIDAS</c:v>
                </c:pt>
                <c:pt idx="4">
                  <c:v>PERSONAS REGISTRADAS</c:v>
                </c:pt>
                <c:pt idx="5">
                  <c:v>VEHÍCULOS REGISTRADOS</c:v>
                </c:pt>
                <c:pt idx="6">
                  <c:v>VEHÍCULOS RETENIDOS</c:v>
                </c:pt>
              </c:strCache>
            </c:strRef>
          </c:cat>
          <c:val>
            <c:numRef>
              <c:f>'[28]GRAF INC'!$B$3:$B$9</c:f>
              <c:numCache>
                <c:formatCode>General</c:formatCode>
                <c:ptCount val="7"/>
                <c:pt idx="0">
                  <c:v>22</c:v>
                </c:pt>
                <c:pt idx="1">
                  <c:v>22404</c:v>
                </c:pt>
                <c:pt idx="2">
                  <c:v>5986</c:v>
                </c:pt>
                <c:pt idx="3">
                  <c:v>9484</c:v>
                </c:pt>
                <c:pt idx="4">
                  <c:v>35949</c:v>
                </c:pt>
                <c:pt idx="5">
                  <c:v>17380</c:v>
                </c:pt>
                <c:pt idx="6">
                  <c:v>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E9B-40D8-88A3-7A4D5F19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1412224"/>
        <c:axId val="291418112"/>
      </c:barChart>
      <c:catAx>
        <c:axId val="291412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418112"/>
        <c:crosses val="autoZero"/>
        <c:auto val="1"/>
        <c:lblAlgn val="ctr"/>
        <c:lblOffset val="100"/>
        <c:noMultiLvlLbl val="0"/>
      </c:catAx>
      <c:valAx>
        <c:axId val="291418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412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COMANDO CONJUNTO SUR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ACCIONES OPERATIVAS POR RESULTADOS OBTENIDOS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7285161324531404"/>
          <c:y val="2.8425464674058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A1-4814-A0FA-62B8BAF1742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A1-4814-A0FA-62B8BAF1742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1A1-4814-A0FA-62B8BAF1742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A1-4814-A0FA-62B8BAF1742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A1-4814-A0FA-62B8BAF1742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1A1-4814-A0FA-62B8BAF1742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A1-4814-A0FA-62B8BAF1742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A1-4814-A0FA-62B8BAF1742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A1-4814-A0FA-62B8BAF1742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1A1-4814-A0FA-62B8BAF1742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1A1-4814-A0FA-62B8BAF1742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1A1-4814-A0FA-62B8BAF1742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1A1-4814-A0FA-62B8BAF1742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1A1-4814-A0FA-62B8BAF1742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1A1-4814-A0FA-62B8BAF1742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1A1-4814-A0FA-62B8BAF1742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1A1-4814-A0FA-62B8BAF1742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1A1-4814-A0FA-62B8BAF1742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1A1-4814-A0FA-62B8BAF1742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1A1-4814-A0FA-62B8BAF1742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1A1-4814-A0FA-62B8BAF1742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1A1-4814-A0FA-62B8BAF1742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1A1-4814-A0FA-62B8BAF1742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1A1-4814-A0FA-62B8BAF1742E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1A1-4814-A0FA-62B8BAF1742E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1A1-4814-A0FA-62B8BAF1742E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1A1-4814-A0FA-62B8BAF1742E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1A1-4814-A0FA-62B8BAF1742E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1A1-4814-A0FA-62B8BAF1742E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1A1-4814-A0FA-62B8BAF1742E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1A1-4814-A0FA-62B8BAF1742E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1A1-4814-A0FA-62B8BAF1742E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1A1-4814-A0FA-62B8BAF1742E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1A1-4814-A0FA-62B8BAF1742E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C1A1-4814-A0FA-62B8BAF1742E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1A1-4814-A0FA-62B8BAF1742E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1A1-4814-A0FA-62B8BAF1742E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1A1-4814-A0FA-62B8BAF1742E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1A1-4814-A0FA-62B8BAF1742E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1A1-4814-A0FA-62B8BAF1742E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1A1-4814-A0FA-62B8BAF174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[29]Hoja3!$A$3:$A$43</c:f>
              <c:strCache>
                <c:ptCount val="41"/>
                <c:pt idx="0">
                  <c:v>ARMAS BLANCAS</c:v>
                </c:pt>
                <c:pt idx="1">
                  <c:v>ARMAS DE FABRICACION CASERA</c:v>
                </c:pt>
                <c:pt idx="2">
                  <c:v>ARMAS DE FUEGO OCUPADAS</c:v>
                </c:pt>
                <c:pt idx="3">
                  <c:v>ARMAS DE FUEGO RETENIDAS POR DOCUMENTOS</c:v>
                </c:pt>
                <c:pt idx="4">
                  <c:v>BALANZAS</c:v>
                </c:pt>
                <c:pt idx="5">
                  <c:v>BOCINAS</c:v>
                </c:pt>
                <c:pt idx="6">
                  <c:v>CAJONES</c:v>
                </c:pt>
                <c:pt idx="7">
                  <c:v>CELULARES</c:v>
                </c:pt>
                <c:pt idx="8">
                  <c:v>DINERO EN EFECTIVO</c:v>
                </c:pt>
                <c:pt idx="9">
                  <c:v>EQUIPOS DE SONIDO (RADIO)</c:v>
                </c:pt>
                <c:pt idx="10">
                  <c:v>EXTRANJEROS DETENIDOS</c:v>
                </c:pt>
                <c:pt idx="11">
                  <c:v>GRAMO DE COCAINA</c:v>
                </c:pt>
                <c:pt idx="12">
                  <c:v>GRAMO DE MARIHUANA</c:v>
                </c:pt>
                <c:pt idx="13">
                  <c:v>KITIPO</c:v>
                </c:pt>
                <c:pt idx="14">
                  <c:v>MAQUINAS TRAGAMONEDAS</c:v>
                </c:pt>
                <c:pt idx="15">
                  <c:v>MATAS DE MARIHUANA</c:v>
                </c:pt>
                <c:pt idx="16">
                  <c:v>MOTOCICLETAS DETENIDAS POR DOCUMENTOS</c:v>
                </c:pt>
                <c:pt idx="17">
                  <c:v>MOTOCICLETAS PARA FINES DE INVESTIGACION</c:v>
                </c:pt>
                <c:pt idx="18">
                  <c:v>MOTOCICLETAS RECUPERADAS</c:v>
                </c:pt>
                <c:pt idx="19">
                  <c:v>MOTOCICLETAS REGISTRADAS</c:v>
                </c:pt>
                <c:pt idx="20">
                  <c:v>NEGOCIOS VISITADOS (Advertencias)</c:v>
                </c:pt>
                <c:pt idx="21">
                  <c:v>PAQUETE DE MARIHUANA</c:v>
                </c:pt>
                <c:pt idx="22">
                  <c:v>PAQUETES DE CRACK</c:v>
                </c:pt>
                <c:pt idx="23">
                  <c:v>PARSONAS RETENIDAS POR PARTICIPACION EN CARRERAS</c:v>
                </c:pt>
                <c:pt idx="24">
                  <c:v>PERSONAS EN-FLAGRANTE DELITO</c:v>
                </c:pt>
                <c:pt idx="25">
                  <c:v>PERSONAS ENVIADAS A FISCALIA</c:v>
                </c:pt>
                <c:pt idx="26">
                  <c:v>PERSONAS REQUISADAS Y DEPURADAS</c:v>
                </c:pt>
                <c:pt idx="27">
                  <c:v>PERSONAS RETENIDAS</c:v>
                </c:pt>
                <c:pt idx="28">
                  <c:v>PERSONAS RETENIDAS FICHADAS</c:v>
                </c:pt>
                <c:pt idx="29">
                  <c:v>PERSONAS RETENIDAS POR SUSTANCIAS CONTROLADAS</c:v>
                </c:pt>
                <c:pt idx="30">
                  <c:v>PLANTAS DE MUSICA</c:v>
                </c:pt>
                <c:pt idx="31">
                  <c:v>PORCIONES DE COCAINA</c:v>
                </c:pt>
                <c:pt idx="32">
                  <c:v>PORCIONES DE CRACK</c:v>
                </c:pt>
                <c:pt idx="33">
                  <c:v>PORCIONES DE MARIHUANA</c:v>
                </c:pt>
                <c:pt idx="34">
                  <c:v>PROFUGOS DE LA JUSTICIA</c:v>
                </c:pt>
                <c:pt idx="35">
                  <c:v>RECONOCIDOS DELINCUENTES</c:v>
                </c:pt>
                <c:pt idx="36">
                  <c:v>SOLARES INTERVENIDOS POR DESALOJO</c:v>
                </c:pt>
                <c:pt idx="37">
                  <c:v>VEHICULOS DETENIDOS POR DOCUMENTOS</c:v>
                </c:pt>
                <c:pt idx="38">
                  <c:v>VEHICULOS PARA FINES DE INVESTIGACION</c:v>
                </c:pt>
                <c:pt idx="39">
                  <c:v>VEHICULOS POR CONTAMINACION SONICA</c:v>
                </c:pt>
                <c:pt idx="40">
                  <c:v>VEHICULOS REGISTRADOS</c:v>
                </c:pt>
              </c:strCache>
            </c:strRef>
          </c:cat>
          <c:val>
            <c:numRef>
              <c:f>[29]Hoja3!$B$3:$B$43</c:f>
              <c:numCache>
                <c:formatCode>General</c:formatCode>
                <c:ptCount val="41"/>
                <c:pt idx="0">
                  <c:v>196</c:v>
                </c:pt>
                <c:pt idx="1">
                  <c:v>11</c:v>
                </c:pt>
                <c:pt idx="2">
                  <c:v>19</c:v>
                </c:pt>
                <c:pt idx="3">
                  <c:v>8</c:v>
                </c:pt>
                <c:pt idx="4">
                  <c:v>14</c:v>
                </c:pt>
                <c:pt idx="5">
                  <c:v>20</c:v>
                </c:pt>
                <c:pt idx="6">
                  <c:v>28</c:v>
                </c:pt>
                <c:pt idx="7">
                  <c:v>58</c:v>
                </c:pt>
                <c:pt idx="8">
                  <c:v>75446</c:v>
                </c:pt>
                <c:pt idx="9">
                  <c:v>11</c:v>
                </c:pt>
                <c:pt idx="10">
                  <c:v>1288</c:v>
                </c:pt>
                <c:pt idx="11">
                  <c:v>45</c:v>
                </c:pt>
                <c:pt idx="12">
                  <c:v>216</c:v>
                </c:pt>
                <c:pt idx="13">
                  <c:v>20</c:v>
                </c:pt>
                <c:pt idx="14">
                  <c:v>9</c:v>
                </c:pt>
                <c:pt idx="15">
                  <c:v>10</c:v>
                </c:pt>
                <c:pt idx="16">
                  <c:v>9316</c:v>
                </c:pt>
                <c:pt idx="17">
                  <c:v>12</c:v>
                </c:pt>
                <c:pt idx="18">
                  <c:v>11</c:v>
                </c:pt>
                <c:pt idx="19">
                  <c:v>67507</c:v>
                </c:pt>
                <c:pt idx="20">
                  <c:v>18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489</c:v>
                </c:pt>
                <c:pt idx="25">
                  <c:v>427</c:v>
                </c:pt>
                <c:pt idx="26">
                  <c:v>126923</c:v>
                </c:pt>
                <c:pt idx="27">
                  <c:v>6683</c:v>
                </c:pt>
                <c:pt idx="28">
                  <c:v>45</c:v>
                </c:pt>
                <c:pt idx="29">
                  <c:v>85</c:v>
                </c:pt>
                <c:pt idx="30">
                  <c:v>6</c:v>
                </c:pt>
                <c:pt idx="31">
                  <c:v>462</c:v>
                </c:pt>
                <c:pt idx="32">
                  <c:v>812</c:v>
                </c:pt>
                <c:pt idx="33">
                  <c:v>714</c:v>
                </c:pt>
                <c:pt idx="34">
                  <c:v>37</c:v>
                </c:pt>
                <c:pt idx="35">
                  <c:v>121</c:v>
                </c:pt>
                <c:pt idx="36">
                  <c:v>0</c:v>
                </c:pt>
                <c:pt idx="37">
                  <c:v>46</c:v>
                </c:pt>
                <c:pt idx="38">
                  <c:v>8</c:v>
                </c:pt>
                <c:pt idx="39">
                  <c:v>1</c:v>
                </c:pt>
                <c:pt idx="40">
                  <c:v>33602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C1A1-4814-A0FA-62B8BAF17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7308032"/>
        <c:axId val="287178752"/>
      </c:barChart>
      <c:catAx>
        <c:axId val="28730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178752"/>
        <c:crosses val="autoZero"/>
        <c:auto val="1"/>
        <c:lblAlgn val="ctr"/>
        <c:lblOffset val="100"/>
        <c:noMultiLvlLbl val="0"/>
      </c:catAx>
      <c:valAx>
        <c:axId val="28717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30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5A-4272-AEFE-5E262447938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5A-4272-AEFE-5E262447938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C5A-4272-AEFE-5E262447938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5A-4272-AEFE-5E262447938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5A-4272-AEFE-5E262447938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C5A-4272-AEFE-5E262447938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5A-4272-AEFE-5E262447938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C5A-4272-AEFE-5E262447938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C5A-4272-AEFE-5E262447938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C5A-4272-AEFE-5E26244793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C5A-4272-AEFE-5E262447938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C5A-4272-AEFE-5E262447938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C5A-4272-AEFE-5E26244793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BAJAS'!$E$3:$E$15</c:f>
              <c:strCache>
                <c:ptCount val="13"/>
                <c:pt idx="0">
                  <c:v>CORONEL</c:v>
                </c:pt>
                <c:pt idx="1">
                  <c:v>TTE. CORONEL</c:v>
                </c:pt>
                <c:pt idx="2">
                  <c:v>MAYOR</c:v>
                </c:pt>
                <c:pt idx="3">
                  <c:v>CAPITÁN</c:v>
                </c:pt>
                <c:pt idx="4">
                  <c:v>1ER. TTE.</c:v>
                </c:pt>
                <c:pt idx="5">
                  <c:v>2DO. TTE.</c:v>
                </c:pt>
                <c:pt idx="6">
                  <c:v>CADETES Y ASP. </c:v>
                </c:pt>
                <c:pt idx="7">
                  <c:v>SGTO. MAYOR</c:v>
                </c:pt>
                <c:pt idx="8">
                  <c:v>SGTO.</c:v>
                </c:pt>
                <c:pt idx="9">
                  <c:v>CABO</c:v>
                </c:pt>
                <c:pt idx="10">
                  <c:v>RASO</c:v>
                </c:pt>
                <c:pt idx="11">
                  <c:v>CONSCRIPTO</c:v>
                </c:pt>
                <c:pt idx="12">
                  <c:v>ASIMILADO</c:v>
                </c:pt>
              </c:strCache>
            </c:strRef>
          </c:cat>
          <c:val>
            <c:numRef>
              <c:f>'[2]GRAF BAJAS'!$F$3:$F$15</c:f>
              <c:numCache>
                <c:formatCode>General</c:formatCode>
                <c:ptCount val="13"/>
                <c:pt idx="0">
                  <c:v>1</c:v>
                </c:pt>
                <c:pt idx="1">
                  <c:v>6</c:v>
                </c:pt>
                <c:pt idx="2">
                  <c:v>24</c:v>
                </c:pt>
                <c:pt idx="3">
                  <c:v>33</c:v>
                </c:pt>
                <c:pt idx="4">
                  <c:v>31</c:v>
                </c:pt>
                <c:pt idx="5">
                  <c:v>41</c:v>
                </c:pt>
                <c:pt idx="6">
                  <c:v>7</c:v>
                </c:pt>
                <c:pt idx="7">
                  <c:v>70</c:v>
                </c:pt>
                <c:pt idx="8">
                  <c:v>36</c:v>
                </c:pt>
                <c:pt idx="9">
                  <c:v>48</c:v>
                </c:pt>
                <c:pt idx="10">
                  <c:v>99</c:v>
                </c:pt>
                <c:pt idx="11">
                  <c:v>71</c:v>
                </c:pt>
                <c:pt idx="1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C5A-4272-AEFE-5E262447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339200"/>
        <c:axId val="304340992"/>
      </c:barChart>
      <c:catAx>
        <c:axId val="30433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340992"/>
        <c:crosses val="autoZero"/>
        <c:auto val="1"/>
        <c:lblAlgn val="ctr"/>
        <c:lblOffset val="100"/>
        <c:noMultiLvlLbl val="0"/>
      </c:catAx>
      <c:valAx>
        <c:axId val="30434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33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COMANDO CONJUNTO ESTE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ACCIONES REALIZADAS  POR TIPO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63-439C-9DA0-607F611908A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63-439C-9DA0-607F611908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163-439C-9DA0-607F611908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3-439C-9DA0-607F611908A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63-439C-9DA0-607F611908A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163-439C-9DA0-607F611908A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63-439C-9DA0-607F611908A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63-439C-9DA0-607F611908A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163-439C-9DA0-607F611908A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63-439C-9DA0-607F611908A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63-439C-9DA0-607F611908A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63-439C-9DA0-607F611908A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163-439C-9DA0-607F611908A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163-439C-9DA0-607F611908A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163-439C-9DA0-607F611908A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163-439C-9DA0-607F611908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'[30]GRAF RES.'!$A$3:$A$18</c:f>
              <c:strCache>
                <c:ptCount val="16"/>
                <c:pt idx="0">
                  <c:v>Extranjeros Indocumentados detenidos</c:v>
                </c:pt>
                <c:pt idx="1">
                  <c:v>Motocicletas Registradas</c:v>
                </c:pt>
                <c:pt idx="2">
                  <c:v>Motocicletas Retenidas </c:v>
                </c:pt>
                <c:pt idx="3">
                  <c:v>Personas Detenidas</c:v>
                </c:pt>
                <c:pt idx="4">
                  <c:v>Personas Registradas</c:v>
                </c:pt>
                <c:pt idx="5">
                  <c:v>Vehiculos Registrados</c:v>
                </c:pt>
                <c:pt idx="6">
                  <c:v>Vehiculos Retenidos</c:v>
                </c:pt>
                <c:pt idx="7">
                  <c:v>Armas de Fuego Retenidas sin Documentos</c:v>
                </c:pt>
                <c:pt idx="8">
                  <c:v>Armas de Fabricación Casera</c:v>
                </c:pt>
                <c:pt idx="9">
                  <c:v>Pistolas de Juguetes</c:v>
                </c:pt>
                <c:pt idx="10">
                  <c:v>Porción de Cocaina</c:v>
                </c:pt>
                <c:pt idx="11">
                  <c:v>Porción de Marihuana</c:v>
                </c:pt>
                <c:pt idx="12">
                  <c:v>Porción de Crack</c:v>
                </c:pt>
                <c:pt idx="13">
                  <c:v>Armas Blancas Retenidas</c:v>
                </c:pt>
                <c:pt idx="14">
                  <c:v>Balanza </c:v>
                </c:pt>
                <c:pt idx="15">
                  <c:v>Bocinas</c:v>
                </c:pt>
              </c:strCache>
            </c:strRef>
          </c:cat>
          <c:val>
            <c:numRef>
              <c:f>'[30]GRAF RES.'!$B$3:$B$18</c:f>
              <c:numCache>
                <c:formatCode>General</c:formatCode>
                <c:ptCount val="16"/>
                <c:pt idx="0">
                  <c:v>5</c:v>
                </c:pt>
                <c:pt idx="1">
                  <c:v>22934</c:v>
                </c:pt>
                <c:pt idx="2">
                  <c:v>3405</c:v>
                </c:pt>
                <c:pt idx="3">
                  <c:v>4048</c:v>
                </c:pt>
                <c:pt idx="4">
                  <c:v>31402</c:v>
                </c:pt>
                <c:pt idx="5">
                  <c:v>17220</c:v>
                </c:pt>
                <c:pt idx="6">
                  <c:v>31</c:v>
                </c:pt>
                <c:pt idx="7">
                  <c:v>7</c:v>
                </c:pt>
                <c:pt idx="8">
                  <c:v>6</c:v>
                </c:pt>
                <c:pt idx="9">
                  <c:v>0</c:v>
                </c:pt>
                <c:pt idx="10">
                  <c:v>531</c:v>
                </c:pt>
                <c:pt idx="11">
                  <c:v>517</c:v>
                </c:pt>
                <c:pt idx="12">
                  <c:v>867</c:v>
                </c:pt>
                <c:pt idx="13">
                  <c:v>8</c:v>
                </c:pt>
                <c:pt idx="14">
                  <c:v>4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163-439C-9DA0-607F6119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116736"/>
        <c:axId val="290118272"/>
      </c:barChart>
      <c:catAx>
        <c:axId val="2901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118272"/>
        <c:crosses val="autoZero"/>
        <c:auto val="1"/>
        <c:lblAlgn val="ctr"/>
        <c:lblOffset val="100"/>
        <c:noMultiLvlLbl val="0"/>
      </c:catAx>
      <c:valAx>
        <c:axId val="29011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11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E8-491D-AC85-BA3F0ED5699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E8-491D-AC85-BA3F0ED5699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E8-491D-AC85-BA3F0ED569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'[16]GRAF '!$A$3:$A$5</c:f>
              <c:strCache>
                <c:ptCount val="3"/>
                <c:pt idx="0">
                  <c:v>AYUDAS ECONÓMICAS </c:v>
                </c:pt>
                <c:pt idx="1">
                  <c:v>CARTAS DE ATENCIONES MEDICAS</c:v>
                </c:pt>
                <c:pt idx="2">
                  <c:v>RACIONES ALIMENTICIAS </c:v>
                </c:pt>
              </c:strCache>
            </c:strRef>
          </c:cat>
          <c:val>
            <c:numRef>
              <c:f>'[16]GRAF '!$B$3:$B$5</c:f>
              <c:numCache>
                <c:formatCode>General</c:formatCode>
                <c:ptCount val="3"/>
                <c:pt idx="0">
                  <c:v>60</c:v>
                </c:pt>
                <c:pt idx="1">
                  <c:v>95</c:v>
                </c:pt>
                <c:pt idx="2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C-4863-AAA0-6E7827B8B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199616"/>
        <c:axId val="313201408"/>
      </c:barChart>
      <c:catAx>
        <c:axId val="3131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201408"/>
        <c:crosses val="autoZero"/>
        <c:auto val="1"/>
        <c:lblAlgn val="ctr"/>
        <c:lblOffset val="100"/>
        <c:noMultiLvlLbl val="0"/>
      </c:catAx>
      <c:valAx>
        <c:axId val="31320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9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6-40DB-A25A-4A024865A6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D6-40DB-A25A-4A024865A6B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7D6-40DB-A25A-4A024865A6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'[31]GRAF '!$A$3:$A$5</c:f>
              <c:strCache>
                <c:ptCount val="3"/>
                <c:pt idx="0">
                  <c:v>AYUDAS ECONÓMICAS </c:v>
                </c:pt>
                <c:pt idx="1">
                  <c:v>CARTAS DE ATENCIONES MEDICAS</c:v>
                </c:pt>
                <c:pt idx="2">
                  <c:v>RACIONES ALIMENTICIAS </c:v>
                </c:pt>
              </c:strCache>
            </c:strRef>
          </c:cat>
          <c:val>
            <c:numRef>
              <c:f>'[31]GRAF '!$B$3:$B$5</c:f>
              <c:numCache>
                <c:formatCode>General</c:formatCode>
                <c:ptCount val="3"/>
                <c:pt idx="0">
                  <c:v>100</c:v>
                </c:pt>
                <c:pt idx="1">
                  <c:v>168</c:v>
                </c:pt>
                <c:pt idx="2">
                  <c:v>6050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D6-40DB-A25A-4A024865A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765632"/>
        <c:axId val="289775616"/>
      </c:barChart>
      <c:catAx>
        <c:axId val="2897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775616"/>
        <c:crosses val="autoZero"/>
        <c:auto val="1"/>
        <c:lblAlgn val="ctr"/>
        <c:lblOffset val="100"/>
        <c:noMultiLvlLbl val="0"/>
      </c:catAx>
      <c:valAx>
        <c:axId val="28977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76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61-45D7-BC94-D2135B157A2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61-45D7-BC94-D2135B157A2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61-45D7-BC94-D2135B157A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'[16]GRAF '!$A$3:$A$5</c:f>
              <c:strCache>
                <c:ptCount val="3"/>
                <c:pt idx="0">
                  <c:v>AYUDAS ECONÓMICAS </c:v>
                </c:pt>
                <c:pt idx="1">
                  <c:v>CARTAS DE ATENCIONES MEDICAS</c:v>
                </c:pt>
                <c:pt idx="2">
                  <c:v>RACIONES ALIMENTICIAS </c:v>
                </c:pt>
              </c:strCache>
            </c:strRef>
          </c:cat>
          <c:val>
            <c:numRef>
              <c:f>'[16]GRAF '!$B$3:$B$5</c:f>
              <c:numCache>
                <c:formatCode>General</c:formatCode>
                <c:ptCount val="3"/>
                <c:pt idx="0">
                  <c:v>60</c:v>
                </c:pt>
                <c:pt idx="1">
                  <c:v>95</c:v>
                </c:pt>
                <c:pt idx="2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61-45D7-BC94-D2135B157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199616"/>
        <c:axId val="313201408"/>
      </c:barChart>
      <c:catAx>
        <c:axId val="3131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201408"/>
        <c:crosses val="autoZero"/>
        <c:auto val="1"/>
        <c:lblAlgn val="ctr"/>
        <c:lblOffset val="100"/>
        <c:noMultiLvlLbl val="0"/>
      </c:catAx>
      <c:valAx>
        <c:axId val="31320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9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3C-4C7A-A58E-535BE8E60C1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3C-4C7A-A58E-535BE8E60C1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73C-4C7A-A58E-535BE8E60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'[31]GRAF '!$A$3:$A$5</c:f>
              <c:strCache>
                <c:ptCount val="3"/>
                <c:pt idx="0">
                  <c:v>AYUDAS ECONÓMICAS </c:v>
                </c:pt>
                <c:pt idx="1">
                  <c:v>CARTAS DE ATENCIONES MEDICAS</c:v>
                </c:pt>
                <c:pt idx="2">
                  <c:v>RACIONES ALIMENTICIAS </c:v>
                </c:pt>
              </c:strCache>
            </c:strRef>
          </c:cat>
          <c:val>
            <c:numRef>
              <c:f>'[31]GRAF '!$B$3:$B$5</c:f>
              <c:numCache>
                <c:formatCode>General</c:formatCode>
                <c:ptCount val="3"/>
                <c:pt idx="0">
                  <c:v>100</c:v>
                </c:pt>
                <c:pt idx="1">
                  <c:v>168</c:v>
                </c:pt>
                <c:pt idx="2">
                  <c:v>6050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3C-4C7A-A58E-535BE8E60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765632"/>
        <c:axId val="289775616"/>
      </c:barChart>
      <c:catAx>
        <c:axId val="2897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775616"/>
        <c:crosses val="autoZero"/>
        <c:auto val="1"/>
        <c:lblAlgn val="ctr"/>
        <c:lblOffset val="100"/>
        <c:noMultiLvlLbl val="0"/>
      </c:catAx>
      <c:valAx>
        <c:axId val="28977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76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SUPERINTENDENCIA DE VIGIILANCIA Y SEGURIDAD PRIVADA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RELACIÓN DE INCIDENTES REGISTRADOS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ABRIL-JUNIO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5A-4B53-BC2A-98D5563C610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5A-4B53-BC2A-98D5563C610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5A-4B53-BC2A-98D5563C610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5A-4B53-BC2A-98D5563C610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5A-4B53-BC2A-98D5563C610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5A-4B53-BC2A-98D5563C610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5A-4B53-BC2A-98D5563C61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[32]Hoja1!$A$2:$A$8</c:f>
              <c:strCache>
                <c:ptCount val="7"/>
                <c:pt idx="0">
                  <c:v>ARMAS RECUPERADAS</c:v>
                </c:pt>
                <c:pt idx="1">
                  <c:v>ATRACOS</c:v>
                </c:pt>
                <c:pt idx="2">
                  <c:v>HERIDOS</c:v>
                </c:pt>
                <c:pt idx="3">
                  <c:v>MUERTES</c:v>
                </c:pt>
                <c:pt idx="4">
                  <c:v>NOVEDADES</c:v>
                </c:pt>
                <c:pt idx="5">
                  <c:v>PERDIDA DE ARMAS</c:v>
                </c:pt>
                <c:pt idx="6">
                  <c:v>SUSTRACCION DE ARMAS</c:v>
                </c:pt>
              </c:strCache>
            </c:strRef>
          </c:cat>
          <c:val>
            <c:numRef>
              <c:f>[32]Hoja1!$B$2:$B$8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D5A-4B53-BC2A-98D5563C6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994112"/>
        <c:axId val="297995648"/>
      </c:barChart>
      <c:catAx>
        <c:axId val="29799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995648"/>
        <c:crosses val="autoZero"/>
        <c:auto val="1"/>
        <c:lblAlgn val="ctr"/>
        <c:lblOffset val="100"/>
        <c:noMultiLvlLbl val="0"/>
      </c:catAx>
      <c:valAx>
        <c:axId val="29799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99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/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/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/>
            </a:pPr>
            <a:r>
              <a:rPr lang="es-DO" sz="1000" b="1" i="0" u="none" strike="noStrike" baseline="0"/>
              <a:t>EN EL EXTERIOR </a:t>
            </a:r>
          </a:p>
          <a:p>
            <a:pPr>
              <a:defRPr sz="1000"/>
            </a:pPr>
            <a:r>
              <a:rPr lang="es-DO" sz="1000" b="1" i="0" u="none" strike="noStrike" baseline="0"/>
              <a:t>POR PAÍS</a:t>
            </a:r>
          </a:p>
          <a:p>
            <a:pPr>
              <a:defRPr sz="1000"/>
            </a:pPr>
            <a:r>
              <a:rPr lang="es-DO" sz="1000" b="1" i="0" u="none" strike="noStrike" baseline="0"/>
              <a:t>ABRIL-JUNIO 2023</a:t>
            </a:r>
            <a:endParaRPr lang="es-DO" sz="1000" b="1"/>
          </a:p>
        </c:rich>
      </c:tx>
      <c:layout>
        <c:manualLayout>
          <c:xMode val="edge"/>
          <c:yMode val="edge"/>
          <c:x val="0.23923746695774048"/>
          <c:y val="2.6175722526132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80-4E58-9D6A-0B5ECCC7820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80-4E58-9D6A-0B5ECCC7820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80-4E58-9D6A-0B5ECCC7820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80-4E58-9D6A-0B5ECCC7820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80-4E58-9D6A-0B5ECCC7820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280-4E58-9D6A-0B5ECCC7820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80-4E58-9D6A-0B5ECCC7820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280-4E58-9D6A-0B5ECCC7820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280-4E58-9D6A-0B5ECCC7820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280-4E58-9D6A-0B5ECCC7820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280-4E58-9D6A-0B5ECCC7820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280-4E58-9D6A-0B5ECCC7820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280-4E58-9D6A-0B5ECCC7820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280-4E58-9D6A-0B5ECCC7820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280-4E58-9D6A-0B5ECCC7820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280-4E58-9D6A-0B5ECCC7820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280-4E58-9D6A-0B5ECCC7820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280-4E58-9D6A-0B5ECCC7820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280-4E58-9D6A-0B5ECCC7820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280-4E58-9D6A-0B5ECCC7820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280-4E58-9D6A-0B5ECCC7820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280-4E58-9D6A-0B5ECCC7820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280-4E58-9D6A-0B5ECCC7820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280-4E58-9D6A-0B5ECCC78203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280-4E58-9D6A-0B5ECCC78203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280-4E58-9D6A-0B5ECCC782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'[34]GRAF PAIS'!$A$1:$A$26</c:f>
              <c:strCache>
                <c:ptCount val="26"/>
                <c:pt idx="0">
                  <c:v>FRANCIA</c:v>
                </c:pt>
                <c:pt idx="1">
                  <c:v>BRASIL</c:v>
                </c:pt>
                <c:pt idx="2">
                  <c:v>COLOMBIA</c:v>
                </c:pt>
                <c:pt idx="3">
                  <c:v>CUBA </c:v>
                </c:pt>
                <c:pt idx="4">
                  <c:v>EL SALVADOR</c:v>
                </c:pt>
                <c:pt idx="5">
                  <c:v>ESTADOS UNIDOS</c:v>
                </c:pt>
                <c:pt idx="6">
                  <c:v>ESPAÑA</c:v>
                </c:pt>
                <c:pt idx="7">
                  <c:v>GUATEMALA</c:v>
                </c:pt>
                <c:pt idx="8">
                  <c:v>CHILE</c:v>
                </c:pt>
                <c:pt idx="9">
                  <c:v>ITALIA</c:v>
                </c:pt>
                <c:pt idx="10">
                  <c:v>ALEMANIA</c:v>
                </c:pt>
                <c:pt idx="11">
                  <c:v>MEXICO</c:v>
                </c:pt>
                <c:pt idx="12">
                  <c:v>PERU</c:v>
                </c:pt>
                <c:pt idx="13">
                  <c:v>PORTUGAL</c:v>
                </c:pt>
                <c:pt idx="14">
                  <c:v>PUERTO RICO</c:v>
                </c:pt>
                <c:pt idx="15">
                  <c:v>RUSIA</c:v>
                </c:pt>
                <c:pt idx="16">
                  <c:v>PANAMA</c:v>
                </c:pt>
                <c:pt idx="17">
                  <c:v>VENEZUELA</c:v>
                </c:pt>
                <c:pt idx="18">
                  <c:v>CANADA</c:v>
                </c:pt>
                <c:pt idx="19">
                  <c:v>ECUADOR</c:v>
                </c:pt>
                <c:pt idx="20">
                  <c:v>COSTA RICA</c:v>
                </c:pt>
                <c:pt idx="21">
                  <c:v>NICARAGUA</c:v>
                </c:pt>
                <c:pt idx="22">
                  <c:v>JAMAICA</c:v>
                </c:pt>
                <c:pt idx="23">
                  <c:v>MARTINICA</c:v>
                </c:pt>
                <c:pt idx="24">
                  <c:v>CHINA</c:v>
                </c:pt>
                <c:pt idx="25">
                  <c:v>HONDURAS</c:v>
                </c:pt>
              </c:strCache>
            </c:strRef>
          </c:cat>
          <c:val>
            <c:numRef>
              <c:f>'[34]GRAF PAIS'!$B$1:$B$26</c:f>
              <c:numCache>
                <c:formatCode>General</c:formatCode>
                <c:ptCount val="26"/>
                <c:pt idx="0">
                  <c:v>1</c:v>
                </c:pt>
                <c:pt idx="1">
                  <c:v>17</c:v>
                </c:pt>
                <c:pt idx="2">
                  <c:v>25</c:v>
                </c:pt>
                <c:pt idx="3">
                  <c:v>3</c:v>
                </c:pt>
                <c:pt idx="4">
                  <c:v>2</c:v>
                </c:pt>
                <c:pt idx="5">
                  <c:v>56</c:v>
                </c:pt>
                <c:pt idx="6">
                  <c:v>37</c:v>
                </c:pt>
                <c:pt idx="7">
                  <c:v>16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32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1</c:v>
                </c:pt>
                <c:pt idx="16">
                  <c:v>5</c:v>
                </c:pt>
                <c:pt idx="17">
                  <c:v>25</c:v>
                </c:pt>
                <c:pt idx="18">
                  <c:v>1</c:v>
                </c:pt>
                <c:pt idx="19">
                  <c:v>1</c:v>
                </c:pt>
                <c:pt idx="20">
                  <c:v>8</c:v>
                </c:pt>
                <c:pt idx="21">
                  <c:v>5</c:v>
                </c:pt>
                <c:pt idx="22">
                  <c:v>4</c:v>
                </c:pt>
                <c:pt idx="23">
                  <c:v>28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5280-4E58-9D6A-0B5ECCC78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893696"/>
        <c:axId val="282903680"/>
      </c:barChart>
      <c:catAx>
        <c:axId val="2828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03680"/>
        <c:crosses val="autoZero"/>
        <c:auto val="1"/>
        <c:lblAlgn val="ctr"/>
        <c:lblOffset val="100"/>
        <c:noMultiLvlLbl val="0"/>
      </c:catAx>
      <c:valAx>
        <c:axId val="28290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89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EN EL EXTERIOR 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A1-42E9-AD44-8447288F3A4D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A1-42E9-AD44-8447288F3A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'[34]GRAF SEXO'!$A$1:$A$2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'[34]GRAF SEXO'!$B$1:$B$2</c:f>
              <c:numCache>
                <c:formatCode>General</c:formatCode>
                <c:ptCount val="2"/>
                <c:pt idx="0">
                  <c:v>237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A1-42E9-AD44-8447288F3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EN EL EXTERIOR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/>
              <a:t>A JUNIO 223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CE-4209-8A21-D320C67A4F2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CE-4209-8A21-D320C67A4F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5CE-4209-8A21-D320C67A4F2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CE-4209-8A21-D320C67A4F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'[34]GRAF INST'!$A$1:$A$4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'[34]GRAF INST'!$B$1:$B$4</c:f>
              <c:numCache>
                <c:formatCode>General</c:formatCode>
                <c:ptCount val="4"/>
                <c:pt idx="0">
                  <c:v>6</c:v>
                </c:pt>
                <c:pt idx="1">
                  <c:v>142</c:v>
                </c:pt>
                <c:pt idx="2">
                  <c:v>48</c:v>
                </c:pt>
                <c:pt idx="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CE-4209-8A21-D320C67A4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3162496"/>
        <c:axId val="283164032"/>
      </c:barChart>
      <c:catAx>
        <c:axId val="2831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164032"/>
        <c:crosses val="autoZero"/>
        <c:auto val="1"/>
        <c:lblAlgn val="ctr"/>
        <c:lblOffset val="100"/>
        <c:noMultiLvlLbl val="0"/>
      </c:catAx>
      <c:valAx>
        <c:axId val="28316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16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>
                <a:effectLst/>
              </a:rPr>
              <a:t>DIRECCIÓN GENERAL DE LAS ESCUELAS VOCACIONALES DE LAS FF. AA. Y LA P.N.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RELACIÓN DE ESTUDIANTES POR ESCUELAS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A JUNIO 2023</a:t>
            </a:r>
          </a:p>
        </c:rich>
      </c:tx>
      <c:layout>
        <c:manualLayout>
          <c:xMode val="edge"/>
          <c:yMode val="edge"/>
          <c:x val="0.16515558646006973"/>
          <c:y val="1.3888774943032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59-477B-AC22-FB51699A9A7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59-477B-AC22-FB51699A9A7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59-477B-AC22-FB51699A9A7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59-477B-AC22-FB51699A9A7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59-477B-AC22-FB51699A9A7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59-477B-AC22-FB51699A9A7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759-477B-AC22-FB51699A9A7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759-477B-AC22-FB51699A9A7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759-477B-AC22-FB51699A9A7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759-477B-AC22-FB51699A9A7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759-477B-AC22-FB51699A9A7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759-477B-AC22-FB51699A9A7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759-477B-AC22-FB51699A9A7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759-477B-AC22-FB51699A9A7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759-477B-AC22-FB51699A9A7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759-477B-AC22-FB51699A9A7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759-477B-AC22-FB51699A9A7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759-477B-AC22-FB51699A9A7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759-477B-AC22-FB51699A9A7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759-477B-AC22-FB51699A9A7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759-477B-AC22-FB51699A9A7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759-477B-AC22-FB51699A9A7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759-477B-AC22-FB51699A9A7D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759-477B-AC22-FB51699A9A7D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759-477B-AC22-FB51699A9A7D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759-477B-AC22-FB51699A9A7D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759-477B-AC22-FB51699A9A7D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759-477B-AC22-FB51699A9A7D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759-477B-AC22-FB51699A9A7D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759-477B-AC22-FB51699A9A7D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759-477B-AC22-FB51699A9A7D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759-477B-AC22-FB51699A9A7D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759-477B-AC22-FB51699A9A7D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759-477B-AC22-FB51699A9A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'[35]GRAF. PROV'!$A$1:$A$34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'[35]GRAF. PROV'!$B$1:$B$34</c:f>
              <c:numCache>
                <c:formatCode>General</c:formatCode>
                <c:ptCount val="34"/>
                <c:pt idx="0">
                  <c:v>793</c:v>
                </c:pt>
                <c:pt idx="1">
                  <c:v>174</c:v>
                </c:pt>
                <c:pt idx="2">
                  <c:v>1105</c:v>
                </c:pt>
                <c:pt idx="3">
                  <c:v>1279</c:v>
                </c:pt>
                <c:pt idx="4">
                  <c:v>370</c:v>
                </c:pt>
                <c:pt idx="5">
                  <c:v>521</c:v>
                </c:pt>
                <c:pt idx="6">
                  <c:v>365</c:v>
                </c:pt>
                <c:pt idx="7">
                  <c:v>339</c:v>
                </c:pt>
                <c:pt idx="8">
                  <c:v>155</c:v>
                </c:pt>
                <c:pt idx="9">
                  <c:v>380</c:v>
                </c:pt>
                <c:pt idx="10">
                  <c:v>385</c:v>
                </c:pt>
                <c:pt idx="11">
                  <c:v>124</c:v>
                </c:pt>
                <c:pt idx="12">
                  <c:v>241</c:v>
                </c:pt>
                <c:pt idx="13">
                  <c:v>1168</c:v>
                </c:pt>
                <c:pt idx="14">
                  <c:v>746</c:v>
                </c:pt>
                <c:pt idx="15">
                  <c:v>490</c:v>
                </c:pt>
                <c:pt idx="16">
                  <c:v>266</c:v>
                </c:pt>
                <c:pt idx="17">
                  <c:v>184</c:v>
                </c:pt>
                <c:pt idx="18">
                  <c:v>1079</c:v>
                </c:pt>
                <c:pt idx="19">
                  <c:v>86</c:v>
                </c:pt>
                <c:pt idx="20">
                  <c:v>455</c:v>
                </c:pt>
                <c:pt idx="21">
                  <c:v>693</c:v>
                </c:pt>
                <c:pt idx="22">
                  <c:v>471</c:v>
                </c:pt>
                <c:pt idx="23">
                  <c:v>729</c:v>
                </c:pt>
                <c:pt idx="24">
                  <c:v>115</c:v>
                </c:pt>
                <c:pt idx="25">
                  <c:v>610</c:v>
                </c:pt>
                <c:pt idx="26">
                  <c:v>1710</c:v>
                </c:pt>
                <c:pt idx="27">
                  <c:v>159</c:v>
                </c:pt>
                <c:pt idx="28">
                  <c:v>241</c:v>
                </c:pt>
                <c:pt idx="29">
                  <c:v>1558</c:v>
                </c:pt>
                <c:pt idx="30">
                  <c:v>2146</c:v>
                </c:pt>
                <c:pt idx="31">
                  <c:v>374</c:v>
                </c:pt>
                <c:pt idx="32">
                  <c:v>743</c:v>
                </c:pt>
                <c:pt idx="33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C759-477B-AC22-FB51699A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180160"/>
        <c:axId val="518231464"/>
      </c:barChart>
      <c:catAx>
        <c:axId val="4531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231464"/>
        <c:crosses val="autoZero"/>
        <c:auto val="1"/>
        <c:lblAlgn val="ctr"/>
        <c:lblOffset val="100"/>
        <c:noMultiLvlLbl val="0"/>
      </c:catAx>
      <c:valAx>
        <c:axId val="51823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1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VEHICULOS DE MOTOR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45-4267-A4FA-EFAA80A25F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45-4267-A4FA-EFAA80A25F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745-4267-A4FA-EFAA80A25F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45-4267-A4FA-EFAA80A25F1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45-4267-A4FA-EFAA80A25F1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45-4267-A4FA-EFAA80A25F1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745-4267-A4FA-EFAA80A25F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ACC'!$A$2:$A$11</c:f>
              <c:strCache>
                <c:ptCount val="10"/>
                <c:pt idx="0">
                  <c:v>CORONEL</c:v>
                </c:pt>
                <c:pt idx="1">
                  <c:v>TTE. CORONEL</c:v>
                </c:pt>
                <c:pt idx="2">
                  <c:v>CAPITÁN</c:v>
                </c:pt>
                <c:pt idx="3">
                  <c:v>1ER. TTE.</c:v>
                </c:pt>
                <c:pt idx="4">
                  <c:v>2DO. TTE.</c:v>
                </c:pt>
                <c:pt idx="5">
                  <c:v>SGTO. MAYOR</c:v>
                </c:pt>
                <c:pt idx="6">
                  <c:v>SARGENTO</c:v>
                </c:pt>
                <c:pt idx="7">
                  <c:v>CABO</c:v>
                </c:pt>
                <c:pt idx="8">
                  <c:v>RASO </c:v>
                </c:pt>
                <c:pt idx="9">
                  <c:v>CONSCRIPTO</c:v>
                </c:pt>
              </c:strCache>
            </c:strRef>
          </c:cat>
          <c:val>
            <c:numRef>
              <c:f>'[2]GRAF ACC'!$B$2:$B$11</c:f>
              <c:numCache>
                <c:formatCode>General</c:formatCode>
                <c:ptCount val="10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9</c:v>
                </c:pt>
                <c:pt idx="7">
                  <c:v>11</c:v>
                </c:pt>
                <c:pt idx="8">
                  <c:v>18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45-4267-A4FA-EFAA80A25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666880"/>
        <c:axId val="304668672"/>
      </c:barChart>
      <c:catAx>
        <c:axId val="30466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668672"/>
        <c:crosses val="autoZero"/>
        <c:auto val="1"/>
        <c:lblAlgn val="ctr"/>
        <c:lblOffset val="100"/>
        <c:noMultiLvlLbl val="0"/>
      </c:catAx>
      <c:valAx>
        <c:axId val="3046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66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INSCRITOS POR ASISTENCIA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'[35]GRAF. ASIST'!$B$1</c:f>
              <c:strCache>
                <c:ptCount val="1"/>
                <c:pt idx="0">
                  <c:v>INSCRITOS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'[35]GRAF.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'[35]GRAF. ASIST'!$B$2:$B$35</c:f>
              <c:numCache>
                <c:formatCode>General</c:formatCode>
                <c:ptCount val="34"/>
                <c:pt idx="0">
                  <c:v>1380</c:v>
                </c:pt>
                <c:pt idx="1">
                  <c:v>270</c:v>
                </c:pt>
                <c:pt idx="2">
                  <c:v>1398</c:v>
                </c:pt>
                <c:pt idx="3">
                  <c:v>1680</c:v>
                </c:pt>
                <c:pt idx="4">
                  <c:v>372</c:v>
                </c:pt>
                <c:pt idx="5">
                  <c:v>717</c:v>
                </c:pt>
                <c:pt idx="6">
                  <c:v>457</c:v>
                </c:pt>
                <c:pt idx="7">
                  <c:v>475</c:v>
                </c:pt>
                <c:pt idx="8">
                  <c:v>220</c:v>
                </c:pt>
                <c:pt idx="9">
                  <c:v>700</c:v>
                </c:pt>
                <c:pt idx="10">
                  <c:v>742</c:v>
                </c:pt>
                <c:pt idx="11">
                  <c:v>147</c:v>
                </c:pt>
                <c:pt idx="12">
                  <c:v>345</c:v>
                </c:pt>
                <c:pt idx="13">
                  <c:v>1970</c:v>
                </c:pt>
                <c:pt idx="14">
                  <c:v>1298</c:v>
                </c:pt>
                <c:pt idx="15">
                  <c:v>1250</c:v>
                </c:pt>
                <c:pt idx="16">
                  <c:v>335</c:v>
                </c:pt>
                <c:pt idx="17">
                  <c:v>287</c:v>
                </c:pt>
                <c:pt idx="18">
                  <c:v>1798</c:v>
                </c:pt>
                <c:pt idx="19">
                  <c:v>130</c:v>
                </c:pt>
                <c:pt idx="20">
                  <c:v>455</c:v>
                </c:pt>
                <c:pt idx="21">
                  <c:v>1500</c:v>
                </c:pt>
                <c:pt idx="22">
                  <c:v>610</c:v>
                </c:pt>
                <c:pt idx="23">
                  <c:v>977</c:v>
                </c:pt>
                <c:pt idx="24">
                  <c:v>185</c:v>
                </c:pt>
                <c:pt idx="25">
                  <c:v>765</c:v>
                </c:pt>
                <c:pt idx="26">
                  <c:v>3240</c:v>
                </c:pt>
                <c:pt idx="27">
                  <c:v>303</c:v>
                </c:pt>
                <c:pt idx="28">
                  <c:v>415</c:v>
                </c:pt>
                <c:pt idx="29">
                  <c:v>3098</c:v>
                </c:pt>
                <c:pt idx="30">
                  <c:v>3876</c:v>
                </c:pt>
                <c:pt idx="31">
                  <c:v>485</c:v>
                </c:pt>
                <c:pt idx="32">
                  <c:v>1082</c:v>
                </c:pt>
                <c:pt idx="33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A-424D-83D2-9AEB359050A1}"/>
            </c:ext>
          </c:extLst>
        </c:ser>
        <c:ser>
          <c:idx val="1"/>
          <c:order val="1"/>
          <c:tx>
            <c:strRef>
              <c:f>'[35]GRAF. ASIST'!$C$1</c:f>
              <c:strCache>
                <c:ptCount val="1"/>
                <c:pt idx="0">
                  <c:v>ASISTENCIA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'[35]GRAF.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'[35]GRAF. ASIST'!$C$2:$C$35</c:f>
              <c:numCache>
                <c:formatCode>General</c:formatCode>
                <c:ptCount val="34"/>
                <c:pt idx="0">
                  <c:v>1062</c:v>
                </c:pt>
                <c:pt idx="1">
                  <c:v>230</c:v>
                </c:pt>
                <c:pt idx="2">
                  <c:v>1222</c:v>
                </c:pt>
                <c:pt idx="3">
                  <c:v>1471</c:v>
                </c:pt>
                <c:pt idx="4">
                  <c:v>372</c:v>
                </c:pt>
                <c:pt idx="5">
                  <c:v>667</c:v>
                </c:pt>
                <c:pt idx="6">
                  <c:v>396</c:v>
                </c:pt>
                <c:pt idx="7">
                  <c:v>420</c:v>
                </c:pt>
                <c:pt idx="8">
                  <c:v>169</c:v>
                </c:pt>
                <c:pt idx="9">
                  <c:v>400</c:v>
                </c:pt>
                <c:pt idx="10">
                  <c:v>385</c:v>
                </c:pt>
                <c:pt idx="11">
                  <c:v>147</c:v>
                </c:pt>
                <c:pt idx="12">
                  <c:v>345</c:v>
                </c:pt>
                <c:pt idx="13">
                  <c:v>1201</c:v>
                </c:pt>
                <c:pt idx="14">
                  <c:v>1153</c:v>
                </c:pt>
                <c:pt idx="15">
                  <c:v>710</c:v>
                </c:pt>
                <c:pt idx="16">
                  <c:v>276</c:v>
                </c:pt>
                <c:pt idx="17">
                  <c:v>230</c:v>
                </c:pt>
                <c:pt idx="18">
                  <c:v>1543</c:v>
                </c:pt>
                <c:pt idx="19">
                  <c:v>90</c:v>
                </c:pt>
                <c:pt idx="20">
                  <c:v>455</c:v>
                </c:pt>
                <c:pt idx="21">
                  <c:v>777</c:v>
                </c:pt>
                <c:pt idx="22">
                  <c:v>471</c:v>
                </c:pt>
                <c:pt idx="23">
                  <c:v>764</c:v>
                </c:pt>
                <c:pt idx="24">
                  <c:v>153</c:v>
                </c:pt>
                <c:pt idx="25">
                  <c:v>694</c:v>
                </c:pt>
                <c:pt idx="26">
                  <c:v>2160</c:v>
                </c:pt>
                <c:pt idx="27">
                  <c:v>175</c:v>
                </c:pt>
                <c:pt idx="28">
                  <c:v>328</c:v>
                </c:pt>
                <c:pt idx="29">
                  <c:v>1658</c:v>
                </c:pt>
                <c:pt idx="30">
                  <c:v>3876</c:v>
                </c:pt>
                <c:pt idx="31">
                  <c:v>374</c:v>
                </c:pt>
                <c:pt idx="32">
                  <c:v>804</c:v>
                </c:pt>
                <c:pt idx="33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A-424D-83D2-9AEB35905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78879552"/>
        <c:axId val="678879224"/>
      </c:barChart>
      <c:catAx>
        <c:axId val="678879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879224"/>
        <c:crosses val="autoZero"/>
        <c:auto val="1"/>
        <c:lblAlgn val="ctr"/>
        <c:lblOffset val="100"/>
        <c:noMultiLvlLbl val="0"/>
      </c:catAx>
      <c:valAx>
        <c:axId val="678879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87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INSCRITOS 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POR ASISTENCIA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B3-4239-AA27-B72EEA697E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B3-4239-AA27-B72EEA697E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'[35]GRAF. ASIST'!$J$20:$K$20</c:f>
              <c:strCache>
                <c:ptCount val="2"/>
                <c:pt idx="0">
                  <c:v>ASISTENTES</c:v>
                </c:pt>
                <c:pt idx="1">
                  <c:v>AUSENCIAS</c:v>
                </c:pt>
              </c:strCache>
            </c:strRef>
          </c:cat>
          <c:val>
            <c:numRef>
              <c:f>'[35]GRAF. ASIST'!$J$21:$K$21</c:f>
              <c:numCache>
                <c:formatCode>General</c:formatCode>
                <c:ptCount val="2"/>
                <c:pt idx="0">
                  <c:v>25350</c:v>
                </c:pt>
                <c:pt idx="1">
                  <c:v>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B3-4239-AA27-B72EEA69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ESCUELAS Y SEXO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63851571626172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'[35]GRAF. SEX'!$B$1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'[35]GRAF. SEX'!$A$2:$A$33</c:f>
              <c:strCache>
                <c:ptCount val="32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</c:strCache>
            </c:strRef>
          </c:cat>
          <c:val>
            <c:numRef>
              <c:f>'[35]GRAF. SEX'!$B$2:$B$33</c:f>
              <c:numCache>
                <c:formatCode>General</c:formatCode>
                <c:ptCount val="32"/>
                <c:pt idx="0">
                  <c:v>574</c:v>
                </c:pt>
                <c:pt idx="1">
                  <c:v>123</c:v>
                </c:pt>
                <c:pt idx="2">
                  <c:v>790</c:v>
                </c:pt>
                <c:pt idx="3">
                  <c:v>790</c:v>
                </c:pt>
                <c:pt idx="4">
                  <c:v>305</c:v>
                </c:pt>
                <c:pt idx="5">
                  <c:v>375</c:v>
                </c:pt>
                <c:pt idx="6">
                  <c:v>278</c:v>
                </c:pt>
                <c:pt idx="7">
                  <c:v>219</c:v>
                </c:pt>
                <c:pt idx="8">
                  <c:v>101</c:v>
                </c:pt>
                <c:pt idx="9">
                  <c:v>365</c:v>
                </c:pt>
                <c:pt idx="10">
                  <c:v>292</c:v>
                </c:pt>
                <c:pt idx="11">
                  <c:v>115</c:v>
                </c:pt>
                <c:pt idx="12">
                  <c:v>170</c:v>
                </c:pt>
                <c:pt idx="13">
                  <c:v>641</c:v>
                </c:pt>
                <c:pt idx="14">
                  <c:v>467</c:v>
                </c:pt>
                <c:pt idx="15">
                  <c:v>0</c:v>
                </c:pt>
                <c:pt idx="16">
                  <c:v>134</c:v>
                </c:pt>
                <c:pt idx="17">
                  <c:v>150</c:v>
                </c:pt>
                <c:pt idx="18">
                  <c:v>777</c:v>
                </c:pt>
                <c:pt idx="19">
                  <c:v>74</c:v>
                </c:pt>
                <c:pt idx="20">
                  <c:v>193</c:v>
                </c:pt>
                <c:pt idx="21">
                  <c:v>320</c:v>
                </c:pt>
                <c:pt idx="22">
                  <c:v>305</c:v>
                </c:pt>
                <c:pt idx="23">
                  <c:v>458</c:v>
                </c:pt>
                <c:pt idx="24">
                  <c:v>84</c:v>
                </c:pt>
                <c:pt idx="25">
                  <c:v>340</c:v>
                </c:pt>
                <c:pt idx="26">
                  <c:v>1292</c:v>
                </c:pt>
                <c:pt idx="27">
                  <c:v>88</c:v>
                </c:pt>
                <c:pt idx="28">
                  <c:v>156</c:v>
                </c:pt>
                <c:pt idx="29">
                  <c:v>623</c:v>
                </c:pt>
                <c:pt idx="30">
                  <c:v>1605</c:v>
                </c:pt>
                <c:pt idx="31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C-49C9-8CFD-37BDD40F0280}"/>
            </c:ext>
          </c:extLst>
        </c:ser>
        <c:ser>
          <c:idx val="1"/>
          <c:order val="1"/>
          <c:tx>
            <c:strRef>
              <c:f>'[35]GRAF. SEX'!$C$1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'[35]GRAF. SEX'!$A$2:$A$33</c:f>
              <c:strCache>
                <c:ptCount val="32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</c:strCache>
            </c:strRef>
          </c:cat>
          <c:val>
            <c:numRef>
              <c:f>'[35]GRAF. SEX'!$C$2:$C$33</c:f>
              <c:numCache>
                <c:formatCode>General</c:formatCode>
                <c:ptCount val="32"/>
                <c:pt idx="0">
                  <c:v>219</c:v>
                </c:pt>
                <c:pt idx="1">
                  <c:v>51</c:v>
                </c:pt>
                <c:pt idx="2">
                  <c:v>315</c:v>
                </c:pt>
                <c:pt idx="3">
                  <c:v>489</c:v>
                </c:pt>
                <c:pt idx="4">
                  <c:v>65</c:v>
                </c:pt>
                <c:pt idx="5">
                  <c:v>146</c:v>
                </c:pt>
                <c:pt idx="6">
                  <c:v>87</c:v>
                </c:pt>
                <c:pt idx="7">
                  <c:v>120</c:v>
                </c:pt>
                <c:pt idx="8">
                  <c:v>54</c:v>
                </c:pt>
                <c:pt idx="9">
                  <c:v>15</c:v>
                </c:pt>
                <c:pt idx="10">
                  <c:v>93</c:v>
                </c:pt>
                <c:pt idx="11">
                  <c:v>9</c:v>
                </c:pt>
                <c:pt idx="12">
                  <c:v>71</c:v>
                </c:pt>
                <c:pt idx="13">
                  <c:v>527</c:v>
                </c:pt>
                <c:pt idx="14">
                  <c:v>279</c:v>
                </c:pt>
                <c:pt idx="15">
                  <c:v>490</c:v>
                </c:pt>
                <c:pt idx="16">
                  <c:v>132</c:v>
                </c:pt>
                <c:pt idx="17">
                  <c:v>34</c:v>
                </c:pt>
                <c:pt idx="18">
                  <c:v>302</c:v>
                </c:pt>
                <c:pt idx="19">
                  <c:v>12</c:v>
                </c:pt>
                <c:pt idx="20">
                  <c:v>262</c:v>
                </c:pt>
                <c:pt idx="21">
                  <c:v>373</c:v>
                </c:pt>
                <c:pt idx="22">
                  <c:v>166</c:v>
                </c:pt>
                <c:pt idx="23">
                  <c:v>271</c:v>
                </c:pt>
                <c:pt idx="24">
                  <c:v>31</c:v>
                </c:pt>
                <c:pt idx="25">
                  <c:v>270</c:v>
                </c:pt>
                <c:pt idx="26">
                  <c:v>418</c:v>
                </c:pt>
                <c:pt idx="27">
                  <c:v>71</c:v>
                </c:pt>
                <c:pt idx="28">
                  <c:v>85</c:v>
                </c:pt>
                <c:pt idx="29">
                  <c:v>935</c:v>
                </c:pt>
                <c:pt idx="30">
                  <c:v>541</c:v>
                </c:pt>
                <c:pt idx="31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C-49C9-8CFD-37BDD40F0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959792"/>
        <c:axId val="523960120"/>
      </c:barChart>
      <c:catAx>
        <c:axId val="52395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60120"/>
        <c:crosses val="autoZero"/>
        <c:auto val="1"/>
        <c:lblAlgn val="ctr"/>
        <c:lblOffset val="100"/>
        <c:noMultiLvlLbl val="0"/>
      </c:catAx>
      <c:valAx>
        <c:axId val="52396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 DE ESTUDIANTES POR ESCUELAS Y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120503594865612"/>
          <c:y val="1.775687670478564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8D-430F-B9F2-B7C7CBFF3EC1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88D-430F-B9F2-B7C7CBFF3EC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'[35]GRAF. SEX'!$H$38:$I$38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'[35]GRAF. SEX'!$H$39:$I$39</c:f>
              <c:numCache>
                <c:formatCode>General</c:formatCode>
                <c:ptCount val="2"/>
                <c:pt idx="0">
                  <c:v>13092</c:v>
                </c:pt>
                <c:pt idx="1">
                  <c:v>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8D-430F-B9F2-B7C7CBFF3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NO.7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1657621419219719E-2"/>
          <c:y val="0.33869390100400565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60-4CE6-9654-109AA4476D0B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60-4CE6-9654-109AA4476D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'[35]GRAF. COND'!$J$21:$K$21</c:f>
              <c:strCache>
                <c:ptCount val="2"/>
                <c:pt idx="0">
                  <c:v>CIVILES</c:v>
                </c:pt>
                <c:pt idx="1">
                  <c:v>MILITARES</c:v>
                </c:pt>
              </c:strCache>
            </c:strRef>
          </c:cat>
          <c:val>
            <c:numRef>
              <c:f>'[35]GRAF. COND'!$J$22:$K$22</c:f>
              <c:numCache>
                <c:formatCode>General</c:formatCode>
                <c:ptCount val="2"/>
                <c:pt idx="0">
                  <c:v>20171</c:v>
                </c:pt>
                <c:pt idx="1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60-4CE6-9654-109AA447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NO.6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521717693824893"/>
          <c:y val="9.4562647754137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'[35]GRAF. COND'!$B$1</c:f>
              <c:strCache>
                <c:ptCount val="1"/>
                <c:pt idx="0">
                  <c:v>CIVILES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'[35]GRAF.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'[35]GRAF. COND'!$B$2:$B$35</c:f>
              <c:numCache>
                <c:formatCode>General</c:formatCode>
                <c:ptCount val="34"/>
                <c:pt idx="0">
                  <c:v>785</c:v>
                </c:pt>
                <c:pt idx="1">
                  <c:v>173</c:v>
                </c:pt>
                <c:pt idx="2">
                  <c:v>1101</c:v>
                </c:pt>
                <c:pt idx="3">
                  <c:v>1260</c:v>
                </c:pt>
                <c:pt idx="4">
                  <c:v>370</c:v>
                </c:pt>
                <c:pt idx="5">
                  <c:v>519</c:v>
                </c:pt>
                <c:pt idx="6">
                  <c:v>357</c:v>
                </c:pt>
                <c:pt idx="7">
                  <c:v>335</c:v>
                </c:pt>
                <c:pt idx="8">
                  <c:v>154</c:v>
                </c:pt>
                <c:pt idx="9">
                  <c:v>380</c:v>
                </c:pt>
                <c:pt idx="10">
                  <c:v>381</c:v>
                </c:pt>
                <c:pt idx="11">
                  <c:v>124</c:v>
                </c:pt>
                <c:pt idx="12">
                  <c:v>239</c:v>
                </c:pt>
                <c:pt idx="13">
                  <c:v>1164</c:v>
                </c:pt>
                <c:pt idx="14">
                  <c:v>736</c:v>
                </c:pt>
                <c:pt idx="15">
                  <c:v>490</c:v>
                </c:pt>
                <c:pt idx="16">
                  <c:v>264</c:v>
                </c:pt>
                <c:pt idx="17">
                  <c:v>180</c:v>
                </c:pt>
                <c:pt idx="18">
                  <c:v>1074</c:v>
                </c:pt>
                <c:pt idx="19">
                  <c:v>86</c:v>
                </c:pt>
                <c:pt idx="20">
                  <c:v>454</c:v>
                </c:pt>
                <c:pt idx="21">
                  <c:v>690</c:v>
                </c:pt>
                <c:pt idx="22">
                  <c:v>469</c:v>
                </c:pt>
                <c:pt idx="23">
                  <c:v>727</c:v>
                </c:pt>
                <c:pt idx="24">
                  <c:v>115</c:v>
                </c:pt>
                <c:pt idx="25">
                  <c:v>610</c:v>
                </c:pt>
                <c:pt idx="26">
                  <c:v>1697</c:v>
                </c:pt>
                <c:pt idx="27">
                  <c:v>155</c:v>
                </c:pt>
                <c:pt idx="28">
                  <c:v>240</c:v>
                </c:pt>
                <c:pt idx="29">
                  <c:v>1556</c:v>
                </c:pt>
                <c:pt idx="30">
                  <c:v>2038</c:v>
                </c:pt>
                <c:pt idx="31">
                  <c:v>373</c:v>
                </c:pt>
                <c:pt idx="32">
                  <c:v>736</c:v>
                </c:pt>
                <c:pt idx="33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E-4A4C-A663-B5E127A98545}"/>
            </c:ext>
          </c:extLst>
        </c:ser>
        <c:ser>
          <c:idx val="1"/>
          <c:order val="1"/>
          <c:tx>
            <c:strRef>
              <c:f>'[35]GRAF. COND'!$C$1</c:f>
              <c:strCache>
                <c:ptCount val="1"/>
                <c:pt idx="0">
                  <c:v>MILITARES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'[35]GRAF.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'[35]GRAF. COND'!$C$2:$C$35</c:f>
              <c:numCache>
                <c:formatCode>General</c:formatCode>
                <c:ptCount val="34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19</c:v>
                </c:pt>
                <c:pt idx="4">
                  <c:v>0</c:v>
                </c:pt>
                <c:pt idx="5">
                  <c:v>2</c:v>
                </c:pt>
                <c:pt idx="6">
                  <c:v>8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10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5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13</c:v>
                </c:pt>
                <c:pt idx="27">
                  <c:v>4</c:v>
                </c:pt>
                <c:pt idx="28">
                  <c:v>1</c:v>
                </c:pt>
                <c:pt idx="29">
                  <c:v>2</c:v>
                </c:pt>
                <c:pt idx="30">
                  <c:v>108</c:v>
                </c:pt>
                <c:pt idx="31">
                  <c:v>1</c:v>
                </c:pt>
                <c:pt idx="32">
                  <c:v>7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E-4A4C-A663-B5E127A98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8445944"/>
        <c:axId val="519630544"/>
      </c:barChart>
      <c:catAx>
        <c:axId val="58844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630544"/>
        <c:crosses val="autoZero"/>
        <c:auto val="1"/>
        <c:lblAlgn val="ctr"/>
        <c:lblOffset val="100"/>
        <c:noMultiLvlLbl val="0"/>
      </c:catAx>
      <c:valAx>
        <c:axId val="51963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44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NO.8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'[35]GRAF EX'!$B$1</c:f>
              <c:strCache>
                <c:ptCount val="1"/>
                <c:pt idx="0">
                  <c:v>NACIONALES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'[35]GRAF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'[35]GRAF EX'!$B$2:$B$35</c:f>
              <c:numCache>
                <c:formatCode>General</c:formatCode>
                <c:ptCount val="34"/>
                <c:pt idx="0">
                  <c:v>778</c:v>
                </c:pt>
                <c:pt idx="1">
                  <c:v>174</c:v>
                </c:pt>
                <c:pt idx="2">
                  <c:v>1101</c:v>
                </c:pt>
                <c:pt idx="3">
                  <c:v>1252</c:v>
                </c:pt>
                <c:pt idx="4">
                  <c:v>355</c:v>
                </c:pt>
                <c:pt idx="5">
                  <c:v>495</c:v>
                </c:pt>
                <c:pt idx="6">
                  <c:v>365</c:v>
                </c:pt>
                <c:pt idx="7">
                  <c:v>336</c:v>
                </c:pt>
                <c:pt idx="8">
                  <c:v>154</c:v>
                </c:pt>
                <c:pt idx="9">
                  <c:v>374</c:v>
                </c:pt>
                <c:pt idx="10">
                  <c:v>380</c:v>
                </c:pt>
                <c:pt idx="11">
                  <c:v>123</c:v>
                </c:pt>
                <c:pt idx="12">
                  <c:v>241</c:v>
                </c:pt>
                <c:pt idx="13">
                  <c:v>1113</c:v>
                </c:pt>
                <c:pt idx="14">
                  <c:v>707</c:v>
                </c:pt>
                <c:pt idx="15">
                  <c:v>478</c:v>
                </c:pt>
                <c:pt idx="16">
                  <c:v>263</c:v>
                </c:pt>
                <c:pt idx="17">
                  <c:v>177</c:v>
                </c:pt>
                <c:pt idx="18">
                  <c:v>1051</c:v>
                </c:pt>
                <c:pt idx="19">
                  <c:v>86</c:v>
                </c:pt>
                <c:pt idx="20">
                  <c:v>433</c:v>
                </c:pt>
                <c:pt idx="21">
                  <c:v>660</c:v>
                </c:pt>
                <c:pt idx="22">
                  <c:v>468</c:v>
                </c:pt>
                <c:pt idx="23">
                  <c:v>729</c:v>
                </c:pt>
                <c:pt idx="24">
                  <c:v>114</c:v>
                </c:pt>
                <c:pt idx="25">
                  <c:v>610</c:v>
                </c:pt>
                <c:pt idx="26">
                  <c:v>1702</c:v>
                </c:pt>
                <c:pt idx="27">
                  <c:v>157</c:v>
                </c:pt>
                <c:pt idx="28">
                  <c:v>236</c:v>
                </c:pt>
                <c:pt idx="29">
                  <c:v>1543</c:v>
                </c:pt>
                <c:pt idx="30">
                  <c:v>2130</c:v>
                </c:pt>
                <c:pt idx="31">
                  <c:v>370</c:v>
                </c:pt>
                <c:pt idx="32">
                  <c:v>733</c:v>
                </c:pt>
                <c:pt idx="33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A-4996-82B9-C086C889145D}"/>
            </c:ext>
          </c:extLst>
        </c:ser>
        <c:ser>
          <c:idx val="1"/>
          <c:order val="1"/>
          <c:tx>
            <c:strRef>
              <c:f>'[35]GRAF EX'!$C$1</c:f>
              <c:strCache>
                <c:ptCount val="1"/>
                <c:pt idx="0">
                  <c:v>EXTRANGEROS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'[35]GRAF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'[35]GRAF EX'!$C$2:$C$35</c:f>
              <c:numCache>
                <c:formatCode>General</c:formatCode>
                <c:ptCount val="34"/>
                <c:pt idx="0">
                  <c:v>15</c:v>
                </c:pt>
                <c:pt idx="1">
                  <c:v>0</c:v>
                </c:pt>
                <c:pt idx="2">
                  <c:v>4</c:v>
                </c:pt>
                <c:pt idx="3">
                  <c:v>27</c:v>
                </c:pt>
                <c:pt idx="4">
                  <c:v>15</c:v>
                </c:pt>
                <c:pt idx="5">
                  <c:v>26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6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55</c:v>
                </c:pt>
                <c:pt idx="14">
                  <c:v>39</c:v>
                </c:pt>
                <c:pt idx="15">
                  <c:v>12</c:v>
                </c:pt>
                <c:pt idx="16">
                  <c:v>3</c:v>
                </c:pt>
                <c:pt idx="17">
                  <c:v>7</c:v>
                </c:pt>
                <c:pt idx="18">
                  <c:v>28</c:v>
                </c:pt>
                <c:pt idx="19">
                  <c:v>0</c:v>
                </c:pt>
                <c:pt idx="20">
                  <c:v>22</c:v>
                </c:pt>
                <c:pt idx="21">
                  <c:v>33</c:v>
                </c:pt>
                <c:pt idx="22">
                  <c:v>3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8</c:v>
                </c:pt>
                <c:pt idx="27">
                  <c:v>2</c:v>
                </c:pt>
                <c:pt idx="28">
                  <c:v>5</c:v>
                </c:pt>
                <c:pt idx="29">
                  <c:v>15</c:v>
                </c:pt>
                <c:pt idx="30">
                  <c:v>16</c:v>
                </c:pt>
                <c:pt idx="31">
                  <c:v>4</c:v>
                </c:pt>
                <c:pt idx="32">
                  <c:v>10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A-4996-82B9-C086C8891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956184"/>
        <c:axId val="586955856"/>
      </c:barChart>
      <c:catAx>
        <c:axId val="58695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955856"/>
        <c:crosses val="autoZero"/>
        <c:auto val="1"/>
        <c:lblAlgn val="ctr"/>
        <c:lblOffset val="100"/>
        <c:noMultiLvlLbl val="0"/>
      </c:catAx>
      <c:valAx>
        <c:axId val="58695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95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NO.9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6099214127389"/>
          <c:y val="0.47367640384842763"/>
          <c:w val="0.81363802077614034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EFF-4C36-834F-751A93285E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EFF-4C36-834F-751A93285E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'[35]GRAF EX'!$F$23:$G$23</c:f>
              <c:strCache>
                <c:ptCount val="2"/>
                <c:pt idx="0">
                  <c:v>EXTRANJEROS</c:v>
                </c:pt>
                <c:pt idx="1">
                  <c:v>NACIONALES</c:v>
                </c:pt>
              </c:strCache>
            </c:strRef>
          </c:cat>
          <c:val>
            <c:numRef>
              <c:f>'[35]GRAF EX'!$F$24:$G$24</c:f>
              <c:numCache>
                <c:formatCode>General</c:formatCode>
                <c:ptCount val="2"/>
                <c:pt idx="0">
                  <c:v>367</c:v>
                </c:pt>
                <c:pt idx="1">
                  <c:v>20026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FF-4C36-834F-751A93285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730614267534927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E8-46F9-9E38-4B7086D538C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E8-46F9-9E38-4B7086D538C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E8-46F9-9E38-4B7086D538C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E8-46F9-9E38-4B7086D538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E8-46F9-9E38-4B7086D538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E8-46F9-9E38-4B7086D538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E8-46F9-9E38-4B7086D538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E8-46F9-9E38-4B7086D538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E8-46F9-9E38-4B7086D538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E8-46F9-9E38-4B7086D538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E8-46F9-9E38-4B7086D538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6E8-46F9-9E38-4B7086D538C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6E8-46F9-9E38-4B7086D538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'[36]graf pen'!$A$3:$A$21</c:f>
              <c:strCache>
                <c:ptCount val="19"/>
                <c:pt idx="0">
                  <c:v>Coronel ó Cap. de Navío</c:v>
                </c:pt>
                <c:pt idx="1">
                  <c:v>Tte. Coronel ó Cap. de Fragata</c:v>
                </c:pt>
                <c:pt idx="2">
                  <c:v>Mayor ó Cap. de Corbeta</c:v>
                </c:pt>
                <c:pt idx="3">
                  <c:v>Capitán ó Ten. de Navío </c:v>
                </c:pt>
                <c:pt idx="4">
                  <c:v>1er.Tte. ó Teniente de Fragata</c:v>
                </c:pt>
                <c:pt idx="5">
                  <c:v>2do.Tte ó Teniente de Corbeta</c:v>
                </c:pt>
                <c:pt idx="6">
                  <c:v>Oficial 1ra. Clase</c:v>
                </c:pt>
                <c:pt idx="7">
                  <c:v>Sargento Mayor</c:v>
                </c:pt>
                <c:pt idx="8">
                  <c:v>Sargento</c:v>
                </c:pt>
                <c:pt idx="9">
                  <c:v>Cabo</c:v>
                </c:pt>
                <c:pt idx="10">
                  <c:v>Raso  ó Marinero + GM</c:v>
                </c:pt>
                <c:pt idx="11">
                  <c:v>Asimilados</c:v>
                </c:pt>
                <c:pt idx="12">
                  <c:v>Tutoras </c:v>
                </c:pt>
                <c:pt idx="13">
                  <c:v>Tutores</c:v>
                </c:pt>
                <c:pt idx="14">
                  <c:v>Viudas </c:v>
                </c:pt>
                <c:pt idx="15">
                  <c:v>Viudos </c:v>
                </c:pt>
                <c:pt idx="16">
                  <c:v>Inspector Meritorio</c:v>
                </c:pt>
                <c:pt idx="17">
                  <c:v>Inspector</c:v>
                </c:pt>
                <c:pt idx="18">
                  <c:v>Inspector especial </c:v>
                </c:pt>
              </c:strCache>
            </c:strRef>
          </c:cat>
          <c:val>
            <c:numRef>
              <c:f>'[36]graf pen'!$B$3:$B$21</c:f>
              <c:numCache>
                <c:formatCode>General</c:formatCode>
                <c:ptCount val="19"/>
                <c:pt idx="0">
                  <c:v>2</c:v>
                </c:pt>
                <c:pt idx="1">
                  <c:v>8</c:v>
                </c:pt>
                <c:pt idx="2">
                  <c:v>32</c:v>
                </c:pt>
                <c:pt idx="3">
                  <c:v>53</c:v>
                </c:pt>
                <c:pt idx="4">
                  <c:v>23</c:v>
                </c:pt>
                <c:pt idx="5">
                  <c:v>32</c:v>
                </c:pt>
                <c:pt idx="6">
                  <c:v>4</c:v>
                </c:pt>
                <c:pt idx="7">
                  <c:v>44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22</c:v>
                </c:pt>
                <c:pt idx="12">
                  <c:v>14</c:v>
                </c:pt>
                <c:pt idx="13">
                  <c:v>2</c:v>
                </c:pt>
                <c:pt idx="14">
                  <c:v>72</c:v>
                </c:pt>
                <c:pt idx="15">
                  <c:v>2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6E8-46F9-9E38-4B7086D53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9638144"/>
        <c:axId val="299648128"/>
      </c:barChart>
      <c:catAx>
        <c:axId val="29963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48128"/>
        <c:crosses val="autoZero"/>
        <c:auto val="1"/>
        <c:lblAlgn val="ctr"/>
        <c:lblOffset val="100"/>
        <c:noMultiLvlLbl val="0"/>
      </c:catAx>
      <c:valAx>
        <c:axId val="29964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3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INSTITUCIÓN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E-4AF0-8D16-31FDBAB320D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BE-4AF0-8D16-31FDBAB320D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BE-4AF0-8D16-31FDBAB320D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BE-4AF0-8D16-31FDBAB320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'[36]graf pen'!$D$1:$D$5</c:f>
              <c:strCache>
                <c:ptCount val="5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  <c:pt idx="4">
                  <c:v>DNI</c:v>
                </c:pt>
              </c:strCache>
            </c:strRef>
          </c:cat>
          <c:val>
            <c:numRef>
              <c:f>'[36]graf pen'!$E$1:$E$5</c:f>
              <c:numCache>
                <c:formatCode>General</c:formatCode>
                <c:ptCount val="5"/>
                <c:pt idx="0">
                  <c:v>12</c:v>
                </c:pt>
                <c:pt idx="1">
                  <c:v>176</c:v>
                </c:pt>
                <c:pt idx="2">
                  <c:v>50</c:v>
                </c:pt>
                <c:pt idx="3">
                  <c:v>79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BE-4AF0-8D16-31FDBAB32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684608"/>
        <c:axId val="299686144"/>
      </c:barChart>
      <c:catAx>
        <c:axId val="2996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86144"/>
        <c:crosses val="autoZero"/>
        <c:auto val="1"/>
        <c:lblAlgn val="ctr"/>
        <c:lblOffset val="100"/>
        <c:noMultiLvlLbl val="0"/>
      </c:catAx>
      <c:valAx>
        <c:axId val="29968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684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MOTOCICLETAS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4-4FAD-812E-C2A01A76339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04-4FAD-812E-C2A01A76339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04-4FAD-812E-C2A01A76339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4-4FAD-812E-C2A01A76339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04-4FAD-812E-C2A01A76339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C04-4FAD-812E-C2A01A76339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C04-4FAD-812E-C2A01A76339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C04-4FAD-812E-C2A01A76339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C04-4FAD-812E-C2A01A7633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ACC'!$G$2:$G$12</c:f>
              <c:strCache>
                <c:ptCount val="11"/>
                <c:pt idx="0">
                  <c:v>CORONEL</c:v>
                </c:pt>
                <c:pt idx="1">
                  <c:v>TTE. CORONEL</c:v>
                </c:pt>
                <c:pt idx="2">
                  <c:v>MAYOR</c:v>
                </c:pt>
                <c:pt idx="3">
                  <c:v>CAPITÁN</c:v>
                </c:pt>
                <c:pt idx="4">
                  <c:v>1ER. TTE.</c:v>
                </c:pt>
                <c:pt idx="5">
                  <c:v>2DO. TTE.</c:v>
                </c:pt>
                <c:pt idx="6">
                  <c:v>SGTO. MAYOR</c:v>
                </c:pt>
                <c:pt idx="7">
                  <c:v>SGTO.</c:v>
                </c:pt>
                <c:pt idx="8">
                  <c:v>CABO</c:v>
                </c:pt>
                <c:pt idx="9">
                  <c:v>RASO</c:v>
                </c:pt>
                <c:pt idx="10">
                  <c:v>CONSCRIPTO</c:v>
                </c:pt>
              </c:strCache>
            </c:strRef>
          </c:cat>
          <c:val>
            <c:numRef>
              <c:f>'[2]GRAF ACC'!$H$2:$H$12</c:f>
              <c:numCache>
                <c:formatCode>General</c:formatCode>
                <c:ptCount val="11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16</c:v>
                </c:pt>
                <c:pt idx="9">
                  <c:v>58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C04-4FAD-812E-C2A01A763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987136"/>
        <c:axId val="304988928"/>
      </c:barChart>
      <c:catAx>
        <c:axId val="3049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988928"/>
        <c:crosses val="autoZero"/>
        <c:auto val="1"/>
        <c:lblAlgn val="ctr"/>
        <c:lblOffset val="100"/>
        <c:noMultiLvlLbl val="0"/>
      </c:catAx>
      <c:valAx>
        <c:axId val="30498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9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PORCENTUAL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EMERGENCIAS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FA-466C-B0F0-3C6F7EEC48ED}"/>
              </c:ext>
            </c:extLst>
          </c:dPt>
          <c:dPt>
            <c:idx val="1"/>
            <c:bubble3D val="0"/>
            <c:spPr>
              <a:solidFill>
                <a:srgbClr val="DE40B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FA-466C-B0F0-3C6F7EEC48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'[37]GRAF EME'!$B$2:$C$2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'[37]GRAF EME'!$B$3:$C$3</c:f>
              <c:numCache>
                <c:formatCode>General</c:formatCode>
                <c:ptCount val="2"/>
                <c:pt idx="0">
                  <c:v>931</c:v>
                </c:pt>
                <c:pt idx="1">
                  <c:v>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FA-466C-B0F0-3C6F7EEC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'[37]GRAF EME'!$G$3</c:f>
              <c:strCache>
                <c:ptCount val="1"/>
                <c:pt idx="0">
                  <c:v>MEDICINA GENERAL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C5-4F03-A79B-B3BACA33116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C5-4F03-A79B-B3BACA33116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2C5-4F03-A79B-B3BACA33116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C5-4F03-A79B-B3BACA33116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C5-4F03-A79B-B3BACA33116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2C5-4F03-A79B-B3BACA3311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'[37]GRAF EME'!$H$2:$P$2</c:f>
              <c:strCache>
                <c:ptCount val="9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A/M</c:v>
                </c:pt>
                <c:pt idx="4">
                  <c:v>IGUALADOS</c:v>
                </c:pt>
                <c:pt idx="5">
                  <c:v>RETIRADOS</c:v>
                </c:pt>
                <c:pt idx="6">
                  <c:v>FAMILIARES</c:v>
                </c:pt>
                <c:pt idx="7">
                  <c:v>CIVILES</c:v>
                </c:pt>
                <c:pt idx="8">
                  <c:v>ACCION CIVICA</c:v>
                </c:pt>
              </c:strCache>
            </c:strRef>
          </c:cat>
          <c:val>
            <c:numRef>
              <c:f>'[37]GRAF EME'!$H$3:$P$3</c:f>
              <c:numCache>
                <c:formatCode>General</c:formatCode>
                <c:ptCount val="9"/>
                <c:pt idx="0">
                  <c:v>194</c:v>
                </c:pt>
                <c:pt idx="1">
                  <c:v>355</c:v>
                </c:pt>
                <c:pt idx="2">
                  <c:v>412</c:v>
                </c:pt>
                <c:pt idx="3">
                  <c:v>180</c:v>
                </c:pt>
                <c:pt idx="4">
                  <c:v>24</c:v>
                </c:pt>
                <c:pt idx="5">
                  <c:v>4</c:v>
                </c:pt>
                <c:pt idx="6">
                  <c:v>85</c:v>
                </c:pt>
                <c:pt idx="7">
                  <c:v>325</c:v>
                </c:pt>
                <c:pt idx="8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C5-4F03-A79B-B3BACA331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436480"/>
        <c:axId val="298438016"/>
      </c:barChart>
      <c:catAx>
        <c:axId val="2984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38016"/>
        <c:crosses val="autoZero"/>
        <c:auto val="1"/>
        <c:lblAlgn val="ctr"/>
        <c:lblOffset val="100"/>
        <c:noMultiLvlLbl val="0"/>
      </c:catAx>
      <c:valAx>
        <c:axId val="29843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43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DISPENSARIO MEDICO MIDE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PRUEBAS DE LABORATORIO REALIZADAS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POR CATEGORIA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ABRIL-JUNIO 2020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C6-4B3D-8F22-8196D4315BF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C6-4B3D-8F22-8196D4315BF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C6-4B3D-8F22-8196D4315BF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C6-4B3D-8F22-8196D4315BF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C6-4B3D-8F22-8196D4315BF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C6-4B3D-8F22-8196D4315BF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C6-4B3D-8F22-8196D4315BF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BC6-4B3D-8F22-8196D4315BF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BC6-4B3D-8F22-8196D4315BF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BC6-4B3D-8F22-8196D4315BF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BC6-4B3D-8F22-8196D4315BF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BC6-4B3D-8F22-8196D4315BF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BC6-4B3D-8F22-8196D4315BF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BC6-4B3D-8F22-8196D4315BF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BC6-4B3D-8F22-8196D4315BF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BC6-4B3D-8F22-8196D4315BF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BC6-4B3D-8F22-8196D4315BF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BC6-4B3D-8F22-8196D4315BF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BC6-4B3D-8F22-8196D4315BF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BC6-4B3D-8F22-8196D4315BF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BC6-4B3D-8F22-8196D4315BF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BC6-4B3D-8F22-8196D4315BF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BC6-4B3D-8F22-8196D4315BF8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DBC6-4B3D-8F22-8196D4315BF8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DBC6-4B3D-8F22-8196D4315BF8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DBC6-4B3D-8F22-8196D4315BF8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DBC6-4B3D-8F22-8196D4315BF8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DBC6-4B3D-8F22-8196D4315BF8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DBC6-4B3D-8F22-8196D4315BF8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DBC6-4B3D-8F22-8196D4315BF8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DBC6-4B3D-8F22-8196D4315BF8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DBC6-4B3D-8F22-8196D4315BF8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DBC6-4B3D-8F22-8196D4315BF8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DBC6-4B3D-8F22-8196D4315BF8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DBC6-4B3D-8F22-8196D4315B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'[37]GRAF LAB'!$Q$19:$Q$53</c:f>
              <c:strCache>
                <c:ptCount val="35"/>
                <c:pt idx="0">
                  <c:v>COPROLOGICO </c:v>
                </c:pt>
                <c:pt idx="1">
                  <c:v>CREATININA </c:v>
                </c:pt>
                <c:pt idx="2">
                  <c:v>FALCEMIA </c:v>
                </c:pt>
                <c:pt idx="3">
                  <c:v>GLICEMIA </c:v>
                </c:pt>
                <c:pt idx="4">
                  <c:v>HCG</c:v>
                </c:pt>
                <c:pt idx="5">
                  <c:v>SANGRE OCULTA </c:v>
                </c:pt>
                <c:pt idx="6">
                  <c:v>TIPIFICACION </c:v>
                </c:pt>
                <c:pt idx="7">
                  <c:v>UREA</c:v>
                </c:pt>
                <c:pt idx="8">
                  <c:v>VDRL </c:v>
                </c:pt>
                <c:pt idx="9">
                  <c:v>EX. ORINA </c:v>
                </c:pt>
                <c:pt idx="10">
                  <c:v>HEMOGRAMA</c:v>
                </c:pt>
                <c:pt idx="11">
                  <c:v>ACIDO URICO</c:v>
                </c:pt>
                <c:pt idx="12">
                  <c:v>AMILASA</c:v>
                </c:pt>
                <c:pt idx="13">
                  <c:v>LIPASA</c:v>
                </c:pt>
                <c:pt idx="14">
                  <c:v>COLESTEROL</c:v>
                </c:pt>
                <c:pt idx="15">
                  <c:v>TRIGLICERIDOS </c:v>
                </c:pt>
                <c:pt idx="16">
                  <c:v>HDL</c:v>
                </c:pt>
                <c:pt idx="17">
                  <c:v>LDL</c:v>
                </c:pt>
                <c:pt idx="18">
                  <c:v>TGO</c:v>
                </c:pt>
                <c:pt idx="19">
                  <c:v>TGP</c:v>
                </c:pt>
                <c:pt idx="20">
                  <c:v>FACTOR REUMATICO</c:v>
                </c:pt>
                <c:pt idx="21">
                  <c:v>ERITROSEDIMENTACION</c:v>
                </c:pt>
                <c:pt idx="22">
                  <c:v>ASO</c:v>
                </c:pt>
                <c:pt idx="23">
                  <c:v>MAGNESIO (Mg)</c:v>
                </c:pt>
                <c:pt idx="24">
                  <c:v>FOSFORO (P)</c:v>
                </c:pt>
                <c:pt idx="25">
                  <c:v>CALCIO (Ca)</c:v>
                </c:pt>
                <c:pt idx="26">
                  <c:v>BILIRRUBINA DIRECTA</c:v>
                </c:pt>
                <c:pt idx="27">
                  <c:v>BILIRRUBINA INDIRECTA</c:v>
                </c:pt>
                <c:pt idx="28">
                  <c:v>BILIRRUBINA TOTAL</c:v>
                </c:pt>
                <c:pt idx="29">
                  <c:v>RECUENTO DE PLAQUETA</c:v>
                </c:pt>
                <c:pt idx="30">
                  <c:v>INVESTIGACION DE HEMATOZOARIO</c:v>
                </c:pt>
                <c:pt idx="31">
                  <c:v>LDH</c:v>
                </c:pt>
                <c:pt idx="32">
                  <c:v>HEPATITIS A</c:v>
                </c:pt>
                <c:pt idx="33">
                  <c:v>HEPATITIS B</c:v>
                </c:pt>
                <c:pt idx="34">
                  <c:v>HEPATITIS C</c:v>
                </c:pt>
              </c:strCache>
            </c:strRef>
          </c:cat>
          <c:val>
            <c:numRef>
              <c:f>'[37]GRAF LAB'!$R$19:$R$53</c:f>
              <c:numCache>
                <c:formatCode>General</c:formatCode>
                <c:ptCount val="35"/>
                <c:pt idx="0">
                  <c:v>28</c:v>
                </c:pt>
                <c:pt idx="1">
                  <c:v>73</c:v>
                </c:pt>
                <c:pt idx="2">
                  <c:v>8</c:v>
                </c:pt>
                <c:pt idx="3">
                  <c:v>103</c:v>
                </c:pt>
                <c:pt idx="4">
                  <c:v>16</c:v>
                </c:pt>
                <c:pt idx="5">
                  <c:v>28</c:v>
                </c:pt>
                <c:pt idx="6">
                  <c:v>39</c:v>
                </c:pt>
                <c:pt idx="7">
                  <c:v>35</c:v>
                </c:pt>
                <c:pt idx="8">
                  <c:v>0</c:v>
                </c:pt>
                <c:pt idx="9">
                  <c:v>78</c:v>
                </c:pt>
                <c:pt idx="10">
                  <c:v>153</c:v>
                </c:pt>
                <c:pt idx="11">
                  <c:v>27</c:v>
                </c:pt>
                <c:pt idx="12">
                  <c:v>2</c:v>
                </c:pt>
                <c:pt idx="13">
                  <c:v>2</c:v>
                </c:pt>
                <c:pt idx="14">
                  <c:v>55</c:v>
                </c:pt>
                <c:pt idx="15">
                  <c:v>54</c:v>
                </c:pt>
                <c:pt idx="16">
                  <c:v>24</c:v>
                </c:pt>
                <c:pt idx="17">
                  <c:v>24</c:v>
                </c:pt>
                <c:pt idx="18">
                  <c:v>45</c:v>
                </c:pt>
                <c:pt idx="19">
                  <c:v>45</c:v>
                </c:pt>
                <c:pt idx="20">
                  <c:v>2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69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5</c:v>
                </c:pt>
                <c:pt idx="3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DBC6-4B3D-8F22-8196D431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49952864"/>
        <c:axId val="2049951616"/>
      </c:barChart>
      <c:catAx>
        <c:axId val="204995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951616"/>
        <c:crosses val="autoZero"/>
        <c:auto val="1"/>
        <c:lblAlgn val="ctr"/>
        <c:lblOffset val="100"/>
        <c:noMultiLvlLbl val="0"/>
      </c:catAx>
      <c:valAx>
        <c:axId val="204995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952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[37]Hoja7!$B$2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[37]Hoja7!$A$3:$A$17</c:f>
              <c:strCache>
                <c:ptCount val="15"/>
                <c:pt idx="0">
                  <c:v>CARDIOLOGIA</c:v>
                </c:pt>
                <c:pt idx="1">
                  <c:v>GASTROENTEROLOGIA</c:v>
                </c:pt>
                <c:pt idx="2">
                  <c:v>GINECOLOGIA</c:v>
                </c:pt>
                <c:pt idx="3">
                  <c:v>OFTALMOLOGIA</c:v>
                </c:pt>
                <c:pt idx="4">
                  <c:v>PEDIATRIA</c:v>
                </c:pt>
                <c:pt idx="5">
                  <c:v>PLANIFICACION FAMILIAR</c:v>
                </c:pt>
                <c:pt idx="6">
                  <c:v>PSICOLOGIA</c:v>
                </c:pt>
                <c:pt idx="7">
                  <c:v>ORTOPEDIA</c:v>
                </c:pt>
                <c:pt idx="8">
                  <c:v>DERMATOLOGIA</c:v>
                </c:pt>
                <c:pt idx="9">
                  <c:v>OTORRINOLARINGOLOGIA</c:v>
                </c:pt>
                <c:pt idx="10">
                  <c:v>RAYOS X</c:v>
                </c:pt>
                <c:pt idx="11">
                  <c:v>DEMATOLOGIA</c:v>
                </c:pt>
                <c:pt idx="12">
                  <c:v>MEDICINA FAMILIAR</c:v>
                </c:pt>
                <c:pt idx="13">
                  <c:v>UROLOGIA</c:v>
                </c:pt>
                <c:pt idx="14">
                  <c:v>Total general</c:v>
                </c:pt>
              </c:strCache>
            </c:strRef>
          </c:cat>
          <c:val>
            <c:numRef>
              <c:f>[37]Hoja7!$B$3:$B$17</c:f>
              <c:numCache>
                <c:formatCode>General</c:formatCode>
                <c:ptCount val="15"/>
                <c:pt idx="0">
                  <c:v>0</c:v>
                </c:pt>
                <c:pt idx="1">
                  <c:v>47</c:v>
                </c:pt>
                <c:pt idx="2">
                  <c:v>88</c:v>
                </c:pt>
                <c:pt idx="3">
                  <c:v>6</c:v>
                </c:pt>
                <c:pt idx="4">
                  <c:v>26</c:v>
                </c:pt>
                <c:pt idx="5">
                  <c:v>10</c:v>
                </c:pt>
                <c:pt idx="6">
                  <c:v>55</c:v>
                </c:pt>
                <c:pt idx="7">
                  <c:v>65</c:v>
                </c:pt>
                <c:pt idx="8">
                  <c:v>50</c:v>
                </c:pt>
                <c:pt idx="9">
                  <c:v>24</c:v>
                </c:pt>
                <c:pt idx="10">
                  <c:v>33</c:v>
                </c:pt>
                <c:pt idx="11">
                  <c:v>46</c:v>
                </c:pt>
                <c:pt idx="12">
                  <c:v>12</c:v>
                </c:pt>
                <c:pt idx="13">
                  <c:v>0</c:v>
                </c:pt>
                <c:pt idx="14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8-41B4-A3E1-BDA2FB5FE7CB}"/>
            </c:ext>
          </c:extLst>
        </c:ser>
        <c:ser>
          <c:idx val="1"/>
          <c:order val="1"/>
          <c:tx>
            <c:strRef>
              <c:f>[37]Hoja7!$C$2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[37]Hoja7!$A$3:$A$17</c:f>
              <c:strCache>
                <c:ptCount val="15"/>
                <c:pt idx="0">
                  <c:v>CARDIOLOGIA</c:v>
                </c:pt>
                <c:pt idx="1">
                  <c:v>GASTROENTEROLOGIA</c:v>
                </c:pt>
                <c:pt idx="2">
                  <c:v>GINECOLOGIA</c:v>
                </c:pt>
                <c:pt idx="3">
                  <c:v>OFTALMOLOGIA</c:v>
                </c:pt>
                <c:pt idx="4">
                  <c:v>PEDIATRIA</c:v>
                </c:pt>
                <c:pt idx="5">
                  <c:v>PLANIFICACION FAMILIAR</c:v>
                </c:pt>
                <c:pt idx="6">
                  <c:v>PSICOLOGIA</c:v>
                </c:pt>
                <c:pt idx="7">
                  <c:v>ORTOPEDIA</c:v>
                </c:pt>
                <c:pt idx="8">
                  <c:v>DERMATOLOGIA</c:v>
                </c:pt>
                <c:pt idx="9">
                  <c:v>OTORRINOLARINGOLOGIA</c:v>
                </c:pt>
                <c:pt idx="10">
                  <c:v>RAYOS X</c:v>
                </c:pt>
                <c:pt idx="11">
                  <c:v>DEMATOLOGIA</c:v>
                </c:pt>
                <c:pt idx="12">
                  <c:v>MEDICINA FAMILIAR</c:v>
                </c:pt>
                <c:pt idx="13">
                  <c:v>UROLOGIA</c:v>
                </c:pt>
                <c:pt idx="14">
                  <c:v>Total general</c:v>
                </c:pt>
              </c:strCache>
            </c:strRef>
          </c:cat>
          <c:val>
            <c:numRef>
              <c:f>[37]Hoja7!$C$3:$C$17</c:f>
              <c:numCache>
                <c:formatCode>General</c:formatCode>
                <c:ptCount val="15"/>
                <c:pt idx="0">
                  <c:v>0</c:v>
                </c:pt>
                <c:pt idx="1">
                  <c:v>58</c:v>
                </c:pt>
                <c:pt idx="2">
                  <c:v>0</c:v>
                </c:pt>
                <c:pt idx="3">
                  <c:v>5</c:v>
                </c:pt>
                <c:pt idx="4">
                  <c:v>20</c:v>
                </c:pt>
                <c:pt idx="5">
                  <c:v>0</c:v>
                </c:pt>
                <c:pt idx="6">
                  <c:v>33</c:v>
                </c:pt>
                <c:pt idx="7">
                  <c:v>65</c:v>
                </c:pt>
                <c:pt idx="8">
                  <c:v>81</c:v>
                </c:pt>
                <c:pt idx="9">
                  <c:v>21</c:v>
                </c:pt>
                <c:pt idx="10">
                  <c:v>63</c:v>
                </c:pt>
                <c:pt idx="11">
                  <c:v>49</c:v>
                </c:pt>
                <c:pt idx="12">
                  <c:v>16</c:v>
                </c:pt>
                <c:pt idx="13">
                  <c:v>5</c:v>
                </c:pt>
                <c:pt idx="14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8-41B4-A3E1-BDA2FB5F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8192256"/>
        <c:axId val="298206336"/>
      </c:barChart>
      <c:catAx>
        <c:axId val="29819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206336"/>
        <c:crosses val="autoZero"/>
        <c:auto val="1"/>
        <c:lblAlgn val="ctr"/>
        <c:lblOffset val="100"/>
        <c:noMultiLvlLbl val="0"/>
      </c:catAx>
      <c:valAx>
        <c:axId val="29820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19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[37]Hoja7!$I$3</c:f>
              <c:strCache>
                <c:ptCount val="1"/>
                <c:pt idx="0">
                  <c:v>OF.  SUPERIORES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[37]Hoja7!$H$4:$H$17</c:f>
              <c:strCache>
                <c:ptCount val="14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PLANIFICACION FAMILIAR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RAYOS X</c:v>
                </c:pt>
                <c:pt idx="10">
                  <c:v>MEDICINA FAMILIAR</c:v>
                </c:pt>
                <c:pt idx="11">
                  <c:v>OTORRINO</c:v>
                </c:pt>
                <c:pt idx="12">
                  <c:v>UROLOGIA</c:v>
                </c:pt>
                <c:pt idx="13">
                  <c:v>DEMATOLOGIA</c:v>
                </c:pt>
              </c:strCache>
            </c:strRef>
          </c:cat>
          <c:val>
            <c:numRef>
              <c:f>[37]Hoja7!$I$4:$I$17</c:f>
              <c:numCache>
                <c:formatCode>General</c:formatCode>
                <c:ptCount val="14"/>
                <c:pt idx="0">
                  <c:v>15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13</c:v>
                </c:pt>
                <c:pt idx="7">
                  <c:v>15</c:v>
                </c:pt>
                <c:pt idx="8">
                  <c:v>4</c:v>
                </c:pt>
                <c:pt idx="9">
                  <c:v>8</c:v>
                </c:pt>
                <c:pt idx="10">
                  <c:v>10</c:v>
                </c:pt>
                <c:pt idx="11">
                  <c:v>0</c:v>
                </c:pt>
                <c:pt idx="12">
                  <c:v>3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8-4F8E-94CE-3C092122D700}"/>
            </c:ext>
          </c:extLst>
        </c:ser>
        <c:ser>
          <c:idx val="1"/>
          <c:order val="1"/>
          <c:tx>
            <c:strRef>
              <c:f>[37]Hoja7!$J$3</c:f>
              <c:strCache>
                <c:ptCount val="1"/>
                <c:pt idx="0">
                  <c:v>OF.  SUBALTERNOS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[37]Hoja7!$H$4:$H$17</c:f>
              <c:strCache>
                <c:ptCount val="14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PLANIFICACION FAMILIAR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RAYOS X</c:v>
                </c:pt>
                <c:pt idx="10">
                  <c:v>MEDICINA FAMILIAR</c:v>
                </c:pt>
                <c:pt idx="11">
                  <c:v>OTORRINO</c:v>
                </c:pt>
                <c:pt idx="12">
                  <c:v>UROLOGIA</c:v>
                </c:pt>
                <c:pt idx="13">
                  <c:v>DEMATOLOGIA</c:v>
                </c:pt>
              </c:strCache>
            </c:strRef>
          </c:cat>
          <c:val>
            <c:numRef>
              <c:f>[37]Hoja7!$J$4:$J$17</c:f>
              <c:numCache>
                <c:formatCode>General</c:formatCode>
                <c:ptCount val="14"/>
                <c:pt idx="0">
                  <c:v>15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24</c:v>
                </c:pt>
                <c:pt idx="7">
                  <c:v>12</c:v>
                </c:pt>
                <c:pt idx="8">
                  <c:v>6</c:v>
                </c:pt>
                <c:pt idx="9">
                  <c:v>16</c:v>
                </c:pt>
                <c:pt idx="10">
                  <c:v>21</c:v>
                </c:pt>
                <c:pt idx="11">
                  <c:v>4</c:v>
                </c:pt>
                <c:pt idx="12">
                  <c:v>10</c:v>
                </c:pt>
                <c:pt idx="1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28-4F8E-94CE-3C092122D700}"/>
            </c:ext>
          </c:extLst>
        </c:ser>
        <c:ser>
          <c:idx val="2"/>
          <c:order val="2"/>
          <c:tx>
            <c:strRef>
              <c:f>[37]Hoja7!$K$3</c:f>
              <c:strCache>
                <c:ptCount val="1"/>
                <c:pt idx="0">
                  <c:v>ALISTADOS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[37]Hoja7!$H$4:$H$17</c:f>
              <c:strCache>
                <c:ptCount val="14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PLANIFICACION FAMILIAR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RAYOS X</c:v>
                </c:pt>
                <c:pt idx="10">
                  <c:v>MEDICINA FAMILIAR</c:v>
                </c:pt>
                <c:pt idx="11">
                  <c:v>OTORRINO</c:v>
                </c:pt>
                <c:pt idx="12">
                  <c:v>UROLOGIA</c:v>
                </c:pt>
                <c:pt idx="13">
                  <c:v>DEMATOLOGIA</c:v>
                </c:pt>
              </c:strCache>
            </c:strRef>
          </c:cat>
          <c:val>
            <c:numRef>
              <c:f>[37]Hoja7!$K$4:$K$17</c:f>
              <c:numCache>
                <c:formatCode>General</c:formatCode>
                <c:ptCount val="14"/>
                <c:pt idx="0">
                  <c:v>20</c:v>
                </c:pt>
                <c:pt idx="1">
                  <c:v>7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21</c:v>
                </c:pt>
                <c:pt idx="7">
                  <c:v>13</c:v>
                </c:pt>
                <c:pt idx="8">
                  <c:v>5</c:v>
                </c:pt>
                <c:pt idx="9">
                  <c:v>15</c:v>
                </c:pt>
                <c:pt idx="10">
                  <c:v>11</c:v>
                </c:pt>
                <c:pt idx="11">
                  <c:v>5</c:v>
                </c:pt>
                <c:pt idx="12">
                  <c:v>9</c:v>
                </c:pt>
                <c:pt idx="1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28-4F8E-94CE-3C092122D700}"/>
            </c:ext>
          </c:extLst>
        </c:ser>
        <c:ser>
          <c:idx val="3"/>
          <c:order val="3"/>
          <c:tx>
            <c:strRef>
              <c:f>[37]Hoja7!$L$3</c:f>
              <c:strCache>
                <c:ptCount val="1"/>
                <c:pt idx="0">
                  <c:v>A/M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[37]Hoja7!$H$4:$H$17</c:f>
              <c:strCache>
                <c:ptCount val="14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PLANIFICACION FAMILIAR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RAYOS X</c:v>
                </c:pt>
                <c:pt idx="10">
                  <c:v>MEDICINA FAMILIAR</c:v>
                </c:pt>
                <c:pt idx="11">
                  <c:v>OTORRINO</c:v>
                </c:pt>
                <c:pt idx="12">
                  <c:v>UROLOGIA</c:v>
                </c:pt>
                <c:pt idx="13">
                  <c:v>DEMATOLOGIA</c:v>
                </c:pt>
              </c:strCache>
            </c:strRef>
          </c:cat>
          <c:val>
            <c:numRef>
              <c:f>[37]Hoja7!$L$4:$L$17</c:f>
              <c:numCache>
                <c:formatCode>General</c:formatCode>
                <c:ptCount val="14"/>
                <c:pt idx="0">
                  <c:v>27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19</c:v>
                </c:pt>
                <c:pt idx="7">
                  <c:v>15</c:v>
                </c:pt>
                <c:pt idx="8">
                  <c:v>1</c:v>
                </c:pt>
                <c:pt idx="9">
                  <c:v>10</c:v>
                </c:pt>
                <c:pt idx="10">
                  <c:v>3</c:v>
                </c:pt>
                <c:pt idx="11">
                  <c:v>1</c:v>
                </c:pt>
                <c:pt idx="12">
                  <c:v>11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28-4F8E-94CE-3C092122D700}"/>
            </c:ext>
          </c:extLst>
        </c:ser>
        <c:ser>
          <c:idx val="4"/>
          <c:order val="4"/>
          <c:tx>
            <c:strRef>
              <c:f>[37]Hoja7!$M$3</c:f>
              <c:strCache>
                <c:ptCount val="1"/>
                <c:pt idx="0">
                  <c:v>IGUALADOS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[37]Hoja7!$H$4:$H$17</c:f>
              <c:strCache>
                <c:ptCount val="14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PLANIFICACION FAMILIAR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RAYOS X</c:v>
                </c:pt>
                <c:pt idx="10">
                  <c:v>MEDICINA FAMILIAR</c:v>
                </c:pt>
                <c:pt idx="11">
                  <c:v>OTORRINO</c:v>
                </c:pt>
                <c:pt idx="12">
                  <c:v>UROLOGIA</c:v>
                </c:pt>
                <c:pt idx="13">
                  <c:v>DEMATOLOGIA</c:v>
                </c:pt>
              </c:strCache>
            </c:strRef>
          </c:cat>
          <c:val>
            <c:numRef>
              <c:f>[37]Hoja7!$M$4:$M$17</c:f>
              <c:numCache>
                <c:formatCode>General</c:formatCode>
                <c:ptCount val="14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28-4F8E-94CE-3C092122D700}"/>
            </c:ext>
          </c:extLst>
        </c:ser>
        <c:ser>
          <c:idx val="5"/>
          <c:order val="5"/>
          <c:tx>
            <c:strRef>
              <c:f>[37]Hoja7!$N$3</c:f>
              <c:strCache>
                <c:ptCount val="1"/>
                <c:pt idx="0">
                  <c:v>FAMILIARES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[37]Hoja7!$H$4:$H$17</c:f>
              <c:strCache>
                <c:ptCount val="14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PLANIFICACION FAMILIAR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RAYOS X</c:v>
                </c:pt>
                <c:pt idx="10">
                  <c:v>MEDICINA FAMILIAR</c:v>
                </c:pt>
                <c:pt idx="11">
                  <c:v>OTORRINO</c:v>
                </c:pt>
                <c:pt idx="12">
                  <c:v>UROLOGIA</c:v>
                </c:pt>
                <c:pt idx="13">
                  <c:v>DEMATOLOGIA</c:v>
                </c:pt>
              </c:strCache>
            </c:strRef>
          </c:cat>
          <c:val>
            <c:numRef>
              <c:f>[37]Hoja7!$N$4:$N$17</c:f>
              <c:numCache>
                <c:formatCode>General</c:formatCode>
                <c:ptCount val="14"/>
                <c:pt idx="0">
                  <c:v>7</c:v>
                </c:pt>
                <c:pt idx="1">
                  <c:v>16</c:v>
                </c:pt>
                <c:pt idx="2">
                  <c:v>1</c:v>
                </c:pt>
                <c:pt idx="3">
                  <c:v>36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  <c:pt idx="8">
                  <c:v>6</c:v>
                </c:pt>
                <c:pt idx="9">
                  <c:v>3</c:v>
                </c:pt>
                <c:pt idx="10">
                  <c:v>8</c:v>
                </c:pt>
                <c:pt idx="11">
                  <c:v>3</c:v>
                </c:pt>
                <c:pt idx="12">
                  <c:v>6</c:v>
                </c:pt>
                <c:pt idx="1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28-4F8E-94CE-3C092122D700}"/>
            </c:ext>
          </c:extLst>
        </c:ser>
        <c:ser>
          <c:idx val="6"/>
          <c:order val="6"/>
          <c:tx>
            <c:strRef>
              <c:f>[37]Hoja7!$O$3</c:f>
              <c:strCache>
                <c:ptCount val="1"/>
                <c:pt idx="0">
                  <c:v>ACCION CIVICA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[37]Hoja7!$H$4:$H$17</c:f>
              <c:strCache>
                <c:ptCount val="14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PLANIFICACION FAMILIAR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RAYOS X</c:v>
                </c:pt>
                <c:pt idx="10">
                  <c:v>MEDICINA FAMILIAR</c:v>
                </c:pt>
                <c:pt idx="11">
                  <c:v>OTORRINO</c:v>
                </c:pt>
                <c:pt idx="12">
                  <c:v>UROLOGIA</c:v>
                </c:pt>
                <c:pt idx="13">
                  <c:v>DEMATOLOGIA</c:v>
                </c:pt>
              </c:strCache>
            </c:strRef>
          </c:cat>
          <c:val>
            <c:numRef>
              <c:f>[37]Hoja7!$O$4:$O$17</c:f>
              <c:numCache>
                <c:formatCode>General</c:formatCode>
                <c:ptCount val="14"/>
                <c:pt idx="0">
                  <c:v>14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28-4F8E-94CE-3C092122D700}"/>
            </c:ext>
          </c:extLst>
        </c:ser>
        <c:ser>
          <c:idx val="7"/>
          <c:order val="7"/>
          <c:tx>
            <c:strRef>
              <c:f>[37]Hoja7!$P$3</c:f>
              <c:strCache>
                <c:ptCount val="1"/>
                <c:pt idx="0">
                  <c:v>CIVILES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[37]Hoja7!$H$4:$H$17</c:f>
              <c:strCache>
                <c:ptCount val="14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PLANIFICACION FAMILIAR</c:v>
                </c:pt>
                <c:pt idx="5">
                  <c:v>PSICOLOGIA</c:v>
                </c:pt>
                <c:pt idx="6">
                  <c:v>ORTOPEDIA</c:v>
                </c:pt>
                <c:pt idx="7">
                  <c:v>DERMATOLOGIA</c:v>
                </c:pt>
                <c:pt idx="8">
                  <c:v>OTORRINOLARINGOLOGIA</c:v>
                </c:pt>
                <c:pt idx="9">
                  <c:v>RAYOS X</c:v>
                </c:pt>
                <c:pt idx="10">
                  <c:v>MEDICINA FAMILIAR</c:v>
                </c:pt>
                <c:pt idx="11">
                  <c:v>OTORRINO</c:v>
                </c:pt>
                <c:pt idx="12">
                  <c:v>UROLOGIA</c:v>
                </c:pt>
                <c:pt idx="13">
                  <c:v>DEMATOLOGIA</c:v>
                </c:pt>
              </c:strCache>
            </c:strRef>
          </c:cat>
          <c:val>
            <c:numRef>
              <c:f>[37]Hoja7!$P$4:$P$17</c:f>
              <c:numCache>
                <c:formatCode>General</c:formatCode>
                <c:ptCount val="14"/>
                <c:pt idx="0">
                  <c:v>8</c:v>
                </c:pt>
                <c:pt idx="1">
                  <c:v>15</c:v>
                </c:pt>
                <c:pt idx="2">
                  <c:v>2</c:v>
                </c:pt>
                <c:pt idx="3">
                  <c:v>10</c:v>
                </c:pt>
                <c:pt idx="4">
                  <c:v>3</c:v>
                </c:pt>
                <c:pt idx="5">
                  <c:v>28</c:v>
                </c:pt>
                <c:pt idx="6">
                  <c:v>26</c:v>
                </c:pt>
                <c:pt idx="7">
                  <c:v>46</c:v>
                </c:pt>
                <c:pt idx="8">
                  <c:v>10</c:v>
                </c:pt>
                <c:pt idx="9">
                  <c:v>30</c:v>
                </c:pt>
                <c:pt idx="10">
                  <c:v>7</c:v>
                </c:pt>
                <c:pt idx="11">
                  <c:v>0</c:v>
                </c:pt>
                <c:pt idx="12">
                  <c:v>11</c:v>
                </c:pt>
                <c:pt idx="1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28-4F8E-94CE-3C092122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709568"/>
        <c:axId val="299711104"/>
      </c:barChart>
      <c:catAx>
        <c:axId val="29970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711104"/>
        <c:crosses val="autoZero"/>
        <c:auto val="1"/>
        <c:lblAlgn val="ctr"/>
        <c:lblOffset val="100"/>
        <c:noMultiLvlLbl val="0"/>
      </c:catAx>
      <c:valAx>
        <c:axId val="29971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970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'[38]GRAF CONS'!$A$3:$A$7</c:f>
              <c:strCache>
                <c:ptCount val="5"/>
                <c:pt idx="0">
                  <c:v>CIRUGIA EN GENERAL</c:v>
                </c:pt>
                <c:pt idx="1">
                  <c:v>GINECO-OBSTETRICIA</c:v>
                </c:pt>
                <c:pt idx="2">
                  <c:v>MEDICINA INTERNA</c:v>
                </c:pt>
                <c:pt idx="3">
                  <c:v>ODONTOLOGIA</c:v>
                </c:pt>
                <c:pt idx="4">
                  <c:v>PEDIATRIA</c:v>
                </c:pt>
              </c:strCache>
            </c:strRef>
          </c:cat>
          <c:val>
            <c:numRef>
              <c:f>'[38]GRAF CONS'!$B$3:$B$7</c:f>
              <c:numCache>
                <c:formatCode>General</c:formatCode>
                <c:ptCount val="5"/>
                <c:pt idx="0">
                  <c:v>8302</c:v>
                </c:pt>
                <c:pt idx="1">
                  <c:v>1767</c:v>
                </c:pt>
                <c:pt idx="2">
                  <c:v>14262</c:v>
                </c:pt>
                <c:pt idx="3">
                  <c:v>1157</c:v>
                </c:pt>
                <c:pt idx="4">
                  <c:v>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649-80DB-BB4005537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625024"/>
        <c:axId val="310626560"/>
      </c:barChart>
      <c:catAx>
        <c:axId val="3106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626560"/>
        <c:crosses val="autoZero"/>
        <c:auto val="1"/>
        <c:lblAlgn val="ctr"/>
        <c:lblOffset val="100"/>
        <c:noMultiLvlLbl val="0"/>
      </c:catAx>
      <c:valAx>
        <c:axId val="31062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6250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POR CATEGORIA</a:t>
            </a: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03063418566079"/>
          <c:y val="1.24982009058184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E-48F3-94FE-4397133CCD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8E-48F3-94FE-4397133CCD5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8E-48F3-94FE-4397133CCD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E-48F3-94FE-4397133CCD5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8E-48F3-94FE-4397133CCD5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8E-48F3-94FE-4397133CCD5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8E-48F3-94FE-4397133CCD5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18E-48F3-94FE-4397133CCD5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18E-48F3-94FE-4397133CCD5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18E-48F3-94FE-4397133CCD5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18E-48F3-94FE-4397133CCD5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18E-48F3-94FE-4397133CCD5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18E-48F3-94FE-4397133CCD5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18E-48F3-94FE-4397133CCD5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18E-48F3-94FE-4397133CCD5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18E-48F3-94FE-4397133CCD5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18E-48F3-94FE-4397133CCD5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18E-48F3-94FE-4397133CCD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CAT'!$A$3:$A$20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CIVILES FAMILIARES MIEMBROS E.R.D.</c:v>
                </c:pt>
                <c:pt idx="12">
                  <c:v>CIVILES FAMILIARES MIEMBROS DE LA A.R.D..</c:v>
                </c:pt>
                <c:pt idx="13">
                  <c:v>CIVILES FAMILIARES MIEMBROS DE LA F.A.R.D.</c:v>
                </c:pt>
                <c:pt idx="14">
                  <c:v>CIVILES FAMILIARES MIEMBROS DE LA P.N.</c:v>
                </c:pt>
                <c:pt idx="15">
                  <c:v>RETIRADOS Y PENSIONADOS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'[38]GRAF CAT'!$B$3:$B$20</c:f>
              <c:numCache>
                <c:formatCode>General</c:formatCode>
                <c:ptCount val="18"/>
                <c:pt idx="0">
                  <c:v>2414</c:v>
                </c:pt>
                <c:pt idx="1">
                  <c:v>550</c:v>
                </c:pt>
                <c:pt idx="2">
                  <c:v>90</c:v>
                </c:pt>
                <c:pt idx="3">
                  <c:v>60</c:v>
                </c:pt>
                <c:pt idx="4">
                  <c:v>19</c:v>
                </c:pt>
                <c:pt idx="5">
                  <c:v>2936</c:v>
                </c:pt>
                <c:pt idx="6">
                  <c:v>643</c:v>
                </c:pt>
                <c:pt idx="7">
                  <c:v>246</c:v>
                </c:pt>
                <c:pt idx="8">
                  <c:v>84</c:v>
                </c:pt>
                <c:pt idx="9">
                  <c:v>766</c:v>
                </c:pt>
                <c:pt idx="10">
                  <c:v>93</c:v>
                </c:pt>
                <c:pt idx="11">
                  <c:v>4185</c:v>
                </c:pt>
                <c:pt idx="12">
                  <c:v>838</c:v>
                </c:pt>
                <c:pt idx="13">
                  <c:v>373</c:v>
                </c:pt>
                <c:pt idx="14">
                  <c:v>266</c:v>
                </c:pt>
                <c:pt idx="15">
                  <c:v>885</c:v>
                </c:pt>
                <c:pt idx="16">
                  <c:v>12834</c:v>
                </c:pt>
                <c:pt idx="17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618E-48F3-94FE-4397133CC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2523008"/>
        <c:axId val="312532992"/>
      </c:barChart>
      <c:catAx>
        <c:axId val="3125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532992"/>
        <c:crosses val="autoZero"/>
        <c:auto val="1"/>
        <c:lblAlgn val="ctr"/>
        <c:lblOffset val="100"/>
        <c:noMultiLvlLbl val="0"/>
      </c:catAx>
      <c:valAx>
        <c:axId val="31253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523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INGRESOS POR CATEGORIA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7-4687-91D1-89226FCD2D1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67-4687-91D1-89226FCD2D1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67-4687-91D1-89226FCD2D1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67-4687-91D1-89226FCD2D1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67-4687-91D1-89226FCD2D1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67-4687-91D1-89226FCD2D1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67-4687-91D1-89226FCD2D1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167-4687-91D1-89226FCD2D1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167-4687-91D1-89226FCD2D1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167-4687-91D1-89226FCD2D1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167-4687-91D1-89226FCD2D1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167-4687-91D1-89226FCD2D1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167-4687-91D1-89226FCD2D1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167-4687-91D1-89226FCD2D1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167-4687-91D1-89226FCD2D1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167-4687-91D1-89226FCD2D1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167-4687-91D1-89226FCD2D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CAT'!$D$5:$D$21</c:f>
              <c:strCache>
                <c:ptCount val="17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CIVILES FAMILIARES MIEMBROS E.R.D.</c:v>
                </c:pt>
                <c:pt idx="12">
                  <c:v>CIVILES FAMILIARES MIEMBROS DE LA A.R.D..</c:v>
                </c:pt>
                <c:pt idx="13">
                  <c:v>CIVILES FAMILIARES MIEMBROS DE LA F.A.R.D.</c:v>
                </c:pt>
                <c:pt idx="14">
                  <c:v>CIVILES FAMILIARES MIEMBROS DE LA P.N.</c:v>
                </c:pt>
                <c:pt idx="15">
                  <c:v>RETIRADOS Y PENSIONADOS</c:v>
                </c:pt>
                <c:pt idx="16">
                  <c:v>SENASA</c:v>
                </c:pt>
              </c:strCache>
            </c:strRef>
          </c:cat>
          <c:val>
            <c:numRef>
              <c:f>'[38]GRAF CAT'!$E$5:$E$21</c:f>
              <c:numCache>
                <c:formatCode>General</c:formatCode>
                <c:ptCount val="17"/>
                <c:pt idx="0">
                  <c:v>67</c:v>
                </c:pt>
                <c:pt idx="1">
                  <c:v>18</c:v>
                </c:pt>
                <c:pt idx="2">
                  <c:v>9</c:v>
                </c:pt>
                <c:pt idx="3">
                  <c:v>4</c:v>
                </c:pt>
                <c:pt idx="4">
                  <c:v>8</c:v>
                </c:pt>
                <c:pt idx="5">
                  <c:v>155</c:v>
                </c:pt>
                <c:pt idx="6">
                  <c:v>60</c:v>
                </c:pt>
                <c:pt idx="7">
                  <c:v>16</c:v>
                </c:pt>
                <c:pt idx="8">
                  <c:v>10</c:v>
                </c:pt>
                <c:pt idx="9">
                  <c:v>23</c:v>
                </c:pt>
                <c:pt idx="10">
                  <c:v>2</c:v>
                </c:pt>
                <c:pt idx="11">
                  <c:v>254</c:v>
                </c:pt>
                <c:pt idx="12">
                  <c:v>86</c:v>
                </c:pt>
                <c:pt idx="13">
                  <c:v>34</c:v>
                </c:pt>
                <c:pt idx="14">
                  <c:v>12</c:v>
                </c:pt>
                <c:pt idx="15">
                  <c:v>67</c:v>
                </c:pt>
                <c:pt idx="16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167-4687-91D1-89226FCD2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2465280"/>
        <c:axId val="312466816"/>
      </c:barChart>
      <c:catAx>
        <c:axId val="3124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466816"/>
        <c:crosses val="autoZero"/>
        <c:auto val="1"/>
        <c:lblAlgn val="ctr"/>
        <c:lblOffset val="100"/>
        <c:noMultiLvlLbl val="0"/>
      </c:catAx>
      <c:valAx>
        <c:axId val="31246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465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B9-4088-AC13-CCE16F72619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B9-4088-AC13-CCE16F7261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CAT'!$G$5:$G$6</c:f>
              <c:strCache>
                <c:ptCount val="2"/>
                <c:pt idx="0">
                  <c:v>MILITARES</c:v>
                </c:pt>
                <c:pt idx="1">
                  <c:v>CIVILES   </c:v>
                </c:pt>
              </c:strCache>
            </c:strRef>
          </c:cat>
          <c:val>
            <c:numRef>
              <c:f>'[38]GRAF CAT'!$H$5:$H$6</c:f>
              <c:numCache>
                <c:formatCode>General</c:formatCode>
                <c:ptCount val="2"/>
                <c:pt idx="0">
                  <c:v>20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B9-4088-AC13-CCE16F726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571392"/>
        <c:axId val="312572928"/>
      </c:barChart>
      <c:catAx>
        <c:axId val="3125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572928"/>
        <c:crosses val="autoZero"/>
        <c:auto val="1"/>
        <c:lblAlgn val="ctr"/>
        <c:lblOffset val="100"/>
        <c:noMultiLvlLbl val="0"/>
      </c:catAx>
      <c:valAx>
        <c:axId val="31257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57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POR CONDICIÓN 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704155730533683"/>
          <c:y val="3.508771929824561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NAC'!$A$3:$A$4</c:f>
              <c:strCache>
                <c:ptCount val="2"/>
                <c:pt idx="0">
                  <c:v>NACIDOS VIVOS</c:v>
                </c:pt>
                <c:pt idx="1">
                  <c:v>NACIDOS MUERTOS </c:v>
                </c:pt>
              </c:strCache>
            </c:strRef>
          </c:cat>
          <c:val>
            <c:numRef>
              <c:f>'[38]GRAF NAC'!$B$3:$B$4</c:f>
              <c:numCache>
                <c:formatCode>General</c:formatCode>
                <c:ptCount val="2"/>
                <c:pt idx="0">
                  <c:v>106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4-4B39-9CEC-21D16E986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214656"/>
        <c:axId val="312216192"/>
      </c:barChart>
      <c:catAx>
        <c:axId val="3122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216192"/>
        <c:crosses val="autoZero"/>
        <c:auto val="1"/>
        <c:lblAlgn val="ctr"/>
        <c:lblOffset val="100"/>
        <c:noMultiLvlLbl val="0"/>
      </c:catAx>
      <c:valAx>
        <c:axId val="31221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21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ACTIVOS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ABRIL-JUNIO 2023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F7-4484-B68D-BFADB073795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F7-4484-B68D-BFADB073795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9F7-4484-B68D-BFADB073795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F7-4484-B68D-BFADB073795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F7-4484-B68D-BFADB073795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9F7-4484-B68D-BFADB07379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FALL'!$A$3:$A$11</c:f>
              <c:strCache>
                <c:ptCount val="9"/>
                <c:pt idx="0">
                  <c:v>MAYOR</c:v>
                </c:pt>
                <c:pt idx="1">
                  <c:v>CAPITAN</c:v>
                </c:pt>
                <c:pt idx="2">
                  <c:v>1ER. TTE.</c:v>
                </c:pt>
                <c:pt idx="3">
                  <c:v>2DO. TTE.</c:v>
                </c:pt>
                <c:pt idx="4">
                  <c:v>SGTO. MAYOR</c:v>
                </c:pt>
                <c:pt idx="5">
                  <c:v>SGTO.</c:v>
                </c:pt>
                <c:pt idx="6">
                  <c:v>CABO</c:v>
                </c:pt>
                <c:pt idx="7">
                  <c:v>RASO</c:v>
                </c:pt>
                <c:pt idx="8">
                  <c:v>CONSCRIPTO</c:v>
                </c:pt>
              </c:strCache>
            </c:strRef>
          </c:cat>
          <c:val>
            <c:numRef>
              <c:f>'[2]GRAF FALL'!$B$3:$B$11</c:f>
              <c:numCache>
                <c:formatCode>General</c:formatCode>
                <c:ptCount val="9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F7-4484-B68D-BFADB0737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715264"/>
        <c:axId val="304716800"/>
      </c:barChart>
      <c:catAx>
        <c:axId val="30471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16800"/>
        <c:crosses val="autoZero"/>
        <c:auto val="1"/>
        <c:lblAlgn val="ctr"/>
        <c:lblOffset val="100"/>
        <c:noMultiLvlLbl val="0"/>
      </c:catAx>
      <c:valAx>
        <c:axId val="30471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1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Y LEGRADOS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6-4BA2-82BA-0C60CE63E81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16-4BA2-82BA-0C60CE63E81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16-4BA2-82BA-0C60CE63E8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PART'!$A$3:$A$5</c:f>
              <c:strCache>
                <c:ptCount val="3"/>
                <c:pt idx="0">
                  <c:v>LEGRADOS</c:v>
                </c:pt>
                <c:pt idx="1">
                  <c:v>PARTO NATURAL</c:v>
                </c:pt>
                <c:pt idx="2">
                  <c:v>PARTO POR  CESAREA</c:v>
                </c:pt>
              </c:strCache>
            </c:strRef>
          </c:cat>
          <c:val>
            <c:numRef>
              <c:f>'[38]GRAF PART'!$B$3:$B$5</c:f>
              <c:numCache>
                <c:formatCode>General</c:formatCode>
                <c:ptCount val="3"/>
                <c:pt idx="0">
                  <c:v>15</c:v>
                </c:pt>
                <c:pt idx="1">
                  <c:v>19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16-4BA2-82BA-0C60CE63E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2326016"/>
        <c:axId val="312327552"/>
      </c:barChart>
      <c:catAx>
        <c:axId val="312326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327552"/>
        <c:crosses val="autoZero"/>
        <c:auto val="1"/>
        <c:lblAlgn val="ctr"/>
        <c:lblOffset val="100"/>
        <c:noMultiLvlLbl val="0"/>
      </c:catAx>
      <c:valAx>
        <c:axId val="31232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326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797043054545751"/>
          <c:y val="2.501181660627067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3-410B-A40E-036E3D02FAC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A3-410B-A40E-036E3D02FA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GRUP ED'!$O$4:$O$6</c:f>
              <c:strCache>
                <c:ptCount val="3"/>
                <c:pt idx="0">
                  <c:v>Menos de 1</c:v>
                </c:pt>
                <c:pt idx="1">
                  <c:v>15    -    64</c:v>
                </c:pt>
                <c:pt idx="2">
                  <c:v>65 y más</c:v>
                </c:pt>
              </c:strCache>
            </c:strRef>
          </c:cat>
          <c:val>
            <c:numRef>
              <c:f>'[38]GRAF GRUP ED'!$P$4:$P$6</c:f>
              <c:numCache>
                <c:formatCode>General</c:formatCode>
                <c:ptCount val="3"/>
                <c:pt idx="0">
                  <c:v>1</c:v>
                </c:pt>
                <c:pt idx="1">
                  <c:v>19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A3-410B-A40E-036E3D02F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965760"/>
        <c:axId val="312983936"/>
      </c:barChart>
      <c:catAx>
        <c:axId val="3129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983936"/>
        <c:crosses val="autoZero"/>
        <c:auto val="1"/>
        <c:lblAlgn val="ctr"/>
        <c:lblOffset val="100"/>
        <c:noMultiLvlLbl val="0"/>
      </c:catAx>
      <c:valAx>
        <c:axId val="3129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965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MUJERES PARTURIENTAS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426377952755903"/>
          <c:y val="2.738857564873337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D9-498A-9BC7-613654F1660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D9-498A-9BC7-613654F1660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D9-498A-9BC7-613654F1660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D9-498A-9BC7-613654F1660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D9-498A-9BC7-613654F166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GRUP ED'!$I$4:$I$8</c:f>
              <c:strCache>
                <c:ptCount val="5"/>
                <c:pt idx="0">
                  <c:v>15      -     19</c:v>
                </c:pt>
                <c:pt idx="1">
                  <c:v>20      -     24</c:v>
                </c:pt>
                <c:pt idx="2">
                  <c:v>25      -     29</c:v>
                </c:pt>
                <c:pt idx="3">
                  <c:v>30      -     34</c:v>
                </c:pt>
                <c:pt idx="4">
                  <c:v>35 y más</c:v>
                </c:pt>
              </c:strCache>
            </c:strRef>
          </c:cat>
          <c:val>
            <c:numRef>
              <c:f>'[38]GRAF GRUP ED'!$J$4:$J$8</c:f>
              <c:numCache>
                <c:formatCode>General</c:formatCode>
                <c:ptCount val="5"/>
                <c:pt idx="0">
                  <c:v>13</c:v>
                </c:pt>
                <c:pt idx="1">
                  <c:v>30</c:v>
                </c:pt>
                <c:pt idx="2">
                  <c:v>28</c:v>
                </c:pt>
                <c:pt idx="3">
                  <c:v>24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D9-498A-9BC7-613654F1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611008"/>
        <c:axId val="313612544"/>
      </c:barChart>
      <c:catAx>
        <c:axId val="31361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612544"/>
        <c:crosses val="autoZero"/>
        <c:auto val="1"/>
        <c:lblAlgn val="ctr"/>
        <c:lblOffset val="100"/>
        <c:noMultiLvlLbl val="0"/>
      </c:catAx>
      <c:valAx>
        <c:axId val="31361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61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ATENCIONES MÉDICAS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468053581517183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D-452C-B0FF-635DB05A189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3D-452C-B0FF-635DB05A18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3D-452C-B0FF-635DB05A189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3D-452C-B0FF-635DB05A189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3D-452C-B0FF-635DB05A189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3D-452C-B0FF-635DB05A18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GRUP ED'!$A$4:$A$9</c:f>
              <c:strCache>
                <c:ptCount val="6"/>
                <c:pt idx="0">
                  <c:v>Menos de 1</c:v>
                </c:pt>
                <c:pt idx="1">
                  <c:v>1     -     4</c:v>
                </c:pt>
                <c:pt idx="2">
                  <c:v>5     -     14</c:v>
                </c:pt>
                <c:pt idx="3">
                  <c:v>15     -     64</c:v>
                </c:pt>
                <c:pt idx="4">
                  <c:v>65 y más</c:v>
                </c:pt>
                <c:pt idx="5">
                  <c:v>IGNORADOS</c:v>
                </c:pt>
              </c:strCache>
            </c:strRef>
          </c:cat>
          <c:val>
            <c:numRef>
              <c:f>'[38]GRAF GRUP ED'!$B$4:$B$9</c:f>
              <c:numCache>
                <c:formatCode>General</c:formatCode>
                <c:ptCount val="6"/>
                <c:pt idx="0">
                  <c:v>1032</c:v>
                </c:pt>
                <c:pt idx="1">
                  <c:v>1230</c:v>
                </c:pt>
                <c:pt idx="2">
                  <c:v>2032</c:v>
                </c:pt>
                <c:pt idx="3">
                  <c:v>15441</c:v>
                </c:pt>
                <c:pt idx="4">
                  <c:v>3646</c:v>
                </c:pt>
                <c:pt idx="5">
                  <c:v>3653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E3D-452C-B0FF-635DB05A1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646464"/>
        <c:axId val="313345152"/>
      </c:barChart>
      <c:catAx>
        <c:axId val="3136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345152"/>
        <c:crosses val="autoZero"/>
        <c:auto val="1"/>
        <c:lblAlgn val="ctr"/>
        <c:lblOffset val="100"/>
        <c:noMultiLvlLbl val="0"/>
      </c:catAx>
      <c:valAx>
        <c:axId val="31334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6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PEDIATRICA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B-494B-BDF4-8377059EF45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4B-494B-BDF4-8377059EF45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4B-494B-BDF4-8377059EF45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B-494B-BDF4-8377059EF4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4B-494B-BDF4-8377059EF45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4B-494B-BDF4-8377059EF45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4B-494B-BDF4-8377059EF4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4B-494B-BDF4-8377059EF4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PEDIA'!$A$1:$A$8</c:f>
              <c:strCache>
                <c:ptCount val="8"/>
                <c:pt idx="0">
                  <c:v>CIRUGIAS. PEDIATRICAS</c:v>
                </c:pt>
                <c:pt idx="1">
                  <c:v>CONSULTAS PEDIATRICAS</c:v>
                </c:pt>
                <c:pt idx="2">
                  <c:v>DEFUNCIONES PERINATO</c:v>
                </c:pt>
                <c:pt idx="3">
                  <c:v>EGRESOS DE PEDIATRIA</c:v>
                </c:pt>
                <c:pt idx="4">
                  <c:v>EMERGENCIAS PEDIATRICAS</c:v>
                </c:pt>
                <c:pt idx="5">
                  <c:v>INGRESOS DE PEDIATRIA</c:v>
                </c:pt>
                <c:pt idx="6">
                  <c:v>INGRESOS DE PERINATOLOGIA</c:v>
                </c:pt>
                <c:pt idx="7">
                  <c:v>NACIMIENTOS DE PERINATOS</c:v>
                </c:pt>
              </c:strCache>
            </c:strRef>
          </c:cat>
          <c:val>
            <c:numRef>
              <c:f>'[38]GRAF PEDIA'!$B$1:$B$8</c:f>
              <c:numCache>
                <c:formatCode>General</c:formatCode>
                <c:ptCount val="8"/>
                <c:pt idx="0">
                  <c:v>5</c:v>
                </c:pt>
                <c:pt idx="1">
                  <c:v>2662</c:v>
                </c:pt>
                <c:pt idx="2">
                  <c:v>1</c:v>
                </c:pt>
                <c:pt idx="3">
                  <c:v>65</c:v>
                </c:pt>
                <c:pt idx="4">
                  <c:v>1324</c:v>
                </c:pt>
                <c:pt idx="5">
                  <c:v>71</c:v>
                </c:pt>
                <c:pt idx="6">
                  <c:v>26</c:v>
                </c:pt>
                <c:pt idx="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84B-494B-BDF4-8377059EF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156736"/>
        <c:axId val="313158272"/>
      </c:barChart>
      <c:catAx>
        <c:axId val="31315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58272"/>
        <c:crosses val="autoZero"/>
        <c:auto val="1"/>
        <c:lblAlgn val="ctr"/>
        <c:lblOffset val="100"/>
        <c:noMultiLvlLbl val="0"/>
      </c:catAx>
      <c:valAx>
        <c:axId val="31315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15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LABORATORIO CLÍNICO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1992676987611313"/>
          <c:y val="2.15054015175754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AB-4550-A30B-83351401821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AB-4550-A30B-83351401821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AB-4550-A30B-8335140182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AB-4550-A30B-83351401821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AB-4550-A30B-83351401821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BAB-4550-A30B-83351401821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AB-4550-A30B-83351401821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BAB-4550-A30B-83351401821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BAB-4550-A30B-83351401821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BAB-4550-A30B-8335140182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BAB-4550-A30B-8335140182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LAB'!$A$3:$A$13</c:f>
              <c:strCache>
                <c:ptCount val="11"/>
                <c:pt idx="0">
                  <c:v>  BACTERIOLOGIA</c:v>
                </c:pt>
                <c:pt idx="1">
                  <c:v>  BANCO DE SANGRE</c:v>
                </c:pt>
                <c:pt idx="2">
                  <c:v>  ELECTROLITICOS SERICOS Y GASES ARTERIALES</c:v>
                </c:pt>
                <c:pt idx="3">
                  <c:v>  HEMATOLOGIA</c:v>
                </c:pt>
                <c:pt idx="4">
                  <c:v>  PARASITOLOGIA</c:v>
                </c:pt>
                <c:pt idx="5">
                  <c:v>  QUIMICA</c:v>
                </c:pt>
                <c:pt idx="6">
                  <c:v>  SEROLOGIA</c:v>
                </c:pt>
                <c:pt idx="7">
                  <c:v>  URIANALISIS</c:v>
                </c:pt>
                <c:pt idx="8">
                  <c:v>  VIROLOGIA</c:v>
                </c:pt>
                <c:pt idx="9">
                  <c:v>COAGULACION</c:v>
                </c:pt>
                <c:pt idx="10">
                  <c:v>PRUEBAS ESPECIALES </c:v>
                </c:pt>
              </c:strCache>
            </c:strRef>
          </c:cat>
          <c:val>
            <c:numRef>
              <c:f>'[38]GRAF LAB'!$B$3:$B$13</c:f>
              <c:numCache>
                <c:formatCode>General</c:formatCode>
                <c:ptCount val="11"/>
                <c:pt idx="0">
                  <c:v>1142</c:v>
                </c:pt>
                <c:pt idx="1">
                  <c:v>2217</c:v>
                </c:pt>
                <c:pt idx="2">
                  <c:v>663</c:v>
                </c:pt>
                <c:pt idx="3">
                  <c:v>7447</c:v>
                </c:pt>
                <c:pt idx="4">
                  <c:v>1884</c:v>
                </c:pt>
                <c:pt idx="5">
                  <c:v>33438</c:v>
                </c:pt>
                <c:pt idx="6">
                  <c:v>1791</c:v>
                </c:pt>
                <c:pt idx="7">
                  <c:v>3030</c:v>
                </c:pt>
                <c:pt idx="8">
                  <c:v>4381</c:v>
                </c:pt>
                <c:pt idx="9">
                  <c:v>2412</c:v>
                </c:pt>
                <c:pt idx="10">
                  <c:v>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AB-4550-A30B-833514018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714368"/>
        <c:axId val="312715904"/>
      </c:barChart>
      <c:catAx>
        <c:axId val="31271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715904"/>
        <c:crosses val="autoZero"/>
        <c:auto val="1"/>
        <c:lblAlgn val="ctr"/>
        <c:lblOffset val="100"/>
        <c:noMultiLvlLbl val="0"/>
      </c:catAx>
      <c:valAx>
        <c:axId val="31271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71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VACUNACIÓN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A-45F1-B5F9-848F64878E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8A-45F1-B5F9-848F64878E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8A-45F1-B5F9-848F64878E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A-45F1-B5F9-848F64878E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8A-45F1-B5F9-848F64878E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8A-45F1-B5F9-848F64878E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8A-45F1-B5F9-848F64878E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8A-45F1-B5F9-848F64878E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8A-45F1-B5F9-848F64878E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8A-45F1-B5F9-848F64878E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48A-45F1-B5F9-848F64878E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48A-45F1-B5F9-848F64878E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'[38]GARF VAC'!$A$3:$A$15</c:f>
              <c:strCache>
                <c:ptCount val="13"/>
                <c:pt idx="0">
                  <c:v>PENTAVALENTE</c:v>
                </c:pt>
                <c:pt idx="1">
                  <c:v>TDAP</c:v>
                </c:pt>
                <c:pt idx="2">
                  <c:v>VPH</c:v>
                </c:pt>
                <c:pt idx="3">
                  <c:v>BCG</c:v>
                </c:pt>
                <c:pt idx="4">
                  <c:v>DPT</c:v>
                </c:pt>
                <c:pt idx="5">
                  <c:v>SRP</c:v>
                </c:pt>
                <c:pt idx="6">
                  <c:v>SR</c:v>
                </c:pt>
                <c:pt idx="7">
                  <c:v>HEPATITIS B</c:v>
                </c:pt>
                <c:pt idx="8">
                  <c:v>POLIO IPV</c:v>
                </c:pt>
                <c:pt idx="9">
                  <c:v>POLIO OPV</c:v>
                </c:pt>
                <c:pt idx="10">
                  <c:v>DT</c:v>
                </c:pt>
                <c:pt idx="11">
                  <c:v>NEUMOCOCO</c:v>
                </c:pt>
                <c:pt idx="12">
                  <c:v>ROTAVIRUS</c:v>
                </c:pt>
              </c:strCache>
            </c:strRef>
          </c:cat>
          <c:val>
            <c:numRef>
              <c:f>'[38]GARF VAC'!$B$3:$B$15</c:f>
              <c:numCache>
                <c:formatCode>General</c:formatCode>
                <c:ptCount val="13"/>
                <c:pt idx="0">
                  <c:v>188</c:v>
                </c:pt>
                <c:pt idx="1">
                  <c:v>79</c:v>
                </c:pt>
                <c:pt idx="2">
                  <c:v>33</c:v>
                </c:pt>
                <c:pt idx="3">
                  <c:v>56</c:v>
                </c:pt>
                <c:pt idx="4">
                  <c:v>91</c:v>
                </c:pt>
                <c:pt idx="5">
                  <c:v>82</c:v>
                </c:pt>
                <c:pt idx="6">
                  <c:v>0</c:v>
                </c:pt>
                <c:pt idx="7">
                  <c:v>64</c:v>
                </c:pt>
                <c:pt idx="8">
                  <c:v>214</c:v>
                </c:pt>
                <c:pt idx="9">
                  <c:v>135</c:v>
                </c:pt>
                <c:pt idx="10">
                  <c:v>126</c:v>
                </c:pt>
                <c:pt idx="11">
                  <c:v>166</c:v>
                </c:pt>
                <c:pt idx="1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48A-45F1-B5F9-848F6487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694080"/>
        <c:axId val="313695616"/>
      </c:barChart>
      <c:catAx>
        <c:axId val="3136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695616"/>
        <c:crosses val="autoZero"/>
        <c:auto val="1"/>
        <c:lblAlgn val="ctr"/>
        <c:lblOffset val="100"/>
        <c:noMultiLvlLbl val="0"/>
      </c:catAx>
      <c:valAx>
        <c:axId val="31369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69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REALIADAS EN EL DEPARTAMENTO DE ETS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BE-4AEF-9B3F-DEE265FBC73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BE-4AEF-9B3F-DEE265FBC73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BE-4AEF-9B3F-DEE265FBC73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BE-4AEF-9B3F-DEE265FBC73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BE-4AEF-9B3F-DEE265FBC73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8BE-4AEF-9B3F-DEE265FBC73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8BE-4AEF-9B3F-DEE265FBC73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8BE-4AEF-9B3F-DEE265FBC73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8BE-4AEF-9B3F-DEE265FBC7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ETS'!$A$3:$A$11</c:f>
              <c:strCache>
                <c:ptCount val="9"/>
                <c:pt idx="0">
                  <c:v>  NUMERO DE CONSULTAS DE I.T.S.</c:v>
                </c:pt>
                <c:pt idx="1">
                  <c:v>  NUMERO DE CONSULTAS PRE-CONSEJERIA</c:v>
                </c:pt>
                <c:pt idx="2">
                  <c:v>  NUMEROS DE CHARLAS IMPARTIDAS</c:v>
                </c:pt>
                <c:pt idx="3">
                  <c:v>  PACIENTES  MEDICACION  ANTIRRETROVIRAL</c:v>
                </c:pt>
                <c:pt idx="4">
                  <c:v>  PACIENTES INGRESADOS VIH- SIDA</c:v>
                </c:pt>
                <c:pt idx="5">
                  <c:v>  TOTAL  DE PRUEBAS V.I.H.</c:v>
                </c:pt>
                <c:pt idx="6">
                  <c:v>  TOTAL CONSULTA  DE PACIENTES</c:v>
                </c:pt>
                <c:pt idx="7">
                  <c:v>  TOTAL DE PRUEBAS ( V.I.H) POSITIVA</c:v>
                </c:pt>
                <c:pt idx="8">
                  <c:v> CONSULTAS POST CONSEJERIA</c:v>
                </c:pt>
              </c:strCache>
            </c:strRef>
          </c:cat>
          <c:val>
            <c:numRef>
              <c:f>'[38]GRAF ETS'!$B$3:$B$11</c:f>
              <c:numCache>
                <c:formatCode>General</c:formatCode>
                <c:ptCount val="9"/>
                <c:pt idx="0">
                  <c:v>13</c:v>
                </c:pt>
                <c:pt idx="1">
                  <c:v>640</c:v>
                </c:pt>
                <c:pt idx="2">
                  <c:v>575</c:v>
                </c:pt>
                <c:pt idx="3">
                  <c:v>6</c:v>
                </c:pt>
                <c:pt idx="4">
                  <c:v>4</c:v>
                </c:pt>
                <c:pt idx="5">
                  <c:v>549</c:v>
                </c:pt>
                <c:pt idx="6">
                  <c:v>531</c:v>
                </c:pt>
                <c:pt idx="7">
                  <c:v>6</c:v>
                </c:pt>
                <c:pt idx="8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BE-4AEF-9B3F-DEE265FBC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645504"/>
        <c:axId val="312647040"/>
      </c:barChart>
      <c:catAx>
        <c:axId val="31264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647040"/>
        <c:crosses val="autoZero"/>
        <c:auto val="1"/>
        <c:lblAlgn val="ctr"/>
        <c:lblOffset val="100"/>
        <c:noMultiLvlLbl val="0"/>
      </c:catAx>
      <c:valAx>
        <c:axId val="31264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645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D6-437D-923F-E323F65046D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D6-437D-923F-E323F65046D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D6-437D-923F-E323F65046D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D6-437D-923F-E323F65046D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D6-437D-923F-E323F65046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'[38]GRAF PROC'!$A$3:$A$8</c:f>
              <c:strCache>
                <c:ptCount val="6"/>
                <c:pt idx="0">
                  <c:v>PROCEDIMIENTOS GENERALES</c:v>
                </c:pt>
                <c:pt idx="1">
                  <c:v>PROCEDIMIENTOS DE ODONTOPEDIATRIA</c:v>
                </c:pt>
                <c:pt idx="2">
                  <c:v>PROCEDIMIENTOS DE ORTODONCIA</c:v>
                </c:pt>
                <c:pt idx="3">
                  <c:v>PROCEDIMIENTOS DE PROTESIS</c:v>
                </c:pt>
                <c:pt idx="4">
                  <c:v>PROCEDIMIENTOS DE MAXILO FACIAL</c:v>
                </c:pt>
                <c:pt idx="5">
                  <c:v>ENDODONCIA</c:v>
                </c:pt>
              </c:strCache>
            </c:strRef>
          </c:cat>
          <c:val>
            <c:numRef>
              <c:f>'[38]GRAF PROC'!$B$3:$B$8</c:f>
              <c:numCache>
                <c:formatCode>General</c:formatCode>
                <c:ptCount val="6"/>
                <c:pt idx="0">
                  <c:v>1437</c:v>
                </c:pt>
                <c:pt idx="1">
                  <c:v>121</c:v>
                </c:pt>
                <c:pt idx="2">
                  <c:v>95</c:v>
                </c:pt>
                <c:pt idx="3">
                  <c:v>67</c:v>
                </c:pt>
                <c:pt idx="4">
                  <c:v>390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D6-437D-923F-E323F6504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458880"/>
        <c:axId val="314460416"/>
      </c:barChart>
      <c:catAx>
        <c:axId val="3144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460416"/>
        <c:crosses val="autoZero"/>
        <c:auto val="1"/>
        <c:lblAlgn val="ctr"/>
        <c:lblOffset val="100"/>
        <c:noMultiLvlLbl val="0"/>
      </c:catAx>
      <c:valAx>
        <c:axId val="3144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45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RAYOS X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2A-4DA2-BA72-E14BA55378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2A-4DA2-BA72-E14BA553783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2A-4DA2-BA72-E14BA55378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2A-4DA2-BA72-E14BA553783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9F-479B-A375-FA2B324FC9F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C9F-479B-A375-FA2B324FC9F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9F-479B-A375-FA2B324FC9F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9F-479B-A375-FA2B324FC9F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9F-479B-A375-FA2B324FC9F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9F-479B-A375-FA2B324FC9F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9F-479B-A375-FA2B324FC9F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9F-479B-A375-FA2B324FC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'[24]RAYOS X'!$K$4:$K$15</c:f>
              <c:strCache>
                <c:ptCount val="12"/>
                <c:pt idx="0">
                  <c:v>MANO</c:v>
                </c:pt>
                <c:pt idx="1">
                  <c:v>PELVIS</c:v>
                </c:pt>
                <c:pt idx="2">
                  <c:v>SENOS PARANASALES</c:v>
                </c:pt>
                <c:pt idx="3">
                  <c:v>TORAX</c:v>
                </c:pt>
                <c:pt idx="4">
                  <c:v>CRÁNEO</c:v>
                </c:pt>
                <c:pt idx="5">
                  <c:v>COL. LUMBAR</c:v>
                </c:pt>
                <c:pt idx="6">
                  <c:v>FÉMUR</c:v>
                </c:pt>
                <c:pt idx="7">
                  <c:v>COL. CERVICAL</c:v>
                </c:pt>
                <c:pt idx="8">
                  <c:v>COL, CER </c:v>
                </c:pt>
                <c:pt idx="9">
                  <c:v>COL, DOR </c:v>
                </c:pt>
                <c:pt idx="10">
                  <c:v>EXTREMI INFER</c:v>
                </c:pt>
                <c:pt idx="11">
                  <c:v>EXTREMI SUP </c:v>
                </c:pt>
              </c:strCache>
            </c:strRef>
          </c:cat>
          <c:val>
            <c:numRef>
              <c:f>'[24]RAYOS X'!$L$4:$L$15</c:f>
              <c:numCache>
                <c:formatCode>General</c:formatCode>
                <c:ptCount val="12"/>
                <c:pt idx="0">
                  <c:v>62</c:v>
                </c:pt>
                <c:pt idx="1">
                  <c:v>100</c:v>
                </c:pt>
                <c:pt idx="2">
                  <c:v>2</c:v>
                </c:pt>
                <c:pt idx="3">
                  <c:v>9795</c:v>
                </c:pt>
                <c:pt idx="4">
                  <c:v>8643</c:v>
                </c:pt>
                <c:pt idx="5">
                  <c:v>6735</c:v>
                </c:pt>
                <c:pt idx="6">
                  <c:v>200</c:v>
                </c:pt>
                <c:pt idx="7">
                  <c:v>138</c:v>
                </c:pt>
                <c:pt idx="8">
                  <c:v>5061</c:v>
                </c:pt>
                <c:pt idx="9">
                  <c:v>2728</c:v>
                </c:pt>
                <c:pt idx="10">
                  <c:v>6960</c:v>
                </c:pt>
                <c:pt idx="11">
                  <c:v>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6-456C-A61F-D1CD6F063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455936"/>
        <c:axId val="316457728"/>
      </c:barChart>
      <c:catAx>
        <c:axId val="3164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457728"/>
        <c:crosses val="autoZero"/>
        <c:auto val="1"/>
        <c:lblAlgn val="ctr"/>
        <c:lblOffset val="100"/>
        <c:noMultiLvlLbl val="0"/>
      </c:catAx>
      <c:valAx>
        <c:axId val="31645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45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retirados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ABRIL-JUNIO 2023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6675070028011205"/>
          <c:y val="1.538757453356414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12-41E0-9A15-EFEDF9DC7BC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12-41E0-9A15-EFEDF9DC7B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B12-41E0-9A15-EFEDF9DC7BC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12-41E0-9A15-EFEDF9DC7BC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12-41E0-9A15-EFEDF9DC7B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FALL'!$L$3:$L$10</c:f>
              <c:strCache>
                <c:ptCount val="8"/>
                <c:pt idx="0">
                  <c:v>GRAL. DE BRIG.</c:v>
                </c:pt>
                <c:pt idx="1">
                  <c:v>CORONEL</c:v>
                </c:pt>
                <c:pt idx="2">
                  <c:v>MAYOR</c:v>
                </c:pt>
                <c:pt idx="3">
                  <c:v>CAPITAN</c:v>
                </c:pt>
                <c:pt idx="4">
                  <c:v>2DO. TTE.</c:v>
                </c:pt>
                <c:pt idx="5">
                  <c:v>SGTO. A&amp;C</c:v>
                </c:pt>
                <c:pt idx="6">
                  <c:v>SGTO.</c:v>
                </c:pt>
                <c:pt idx="7">
                  <c:v>CABO</c:v>
                </c:pt>
              </c:strCache>
            </c:strRef>
          </c:cat>
          <c:val>
            <c:numRef>
              <c:f>'[2]GRAF FALL'!$M$3:$M$10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12-41E0-9A15-EFEDF9DC7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840704"/>
        <c:axId val="304842240"/>
      </c:barChart>
      <c:catAx>
        <c:axId val="3048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842240"/>
        <c:crosses val="autoZero"/>
        <c:auto val="1"/>
        <c:lblAlgn val="ctr"/>
        <c:lblOffset val="100"/>
        <c:noMultiLvlLbl val="0"/>
      </c:catAx>
      <c:valAx>
        <c:axId val="30484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84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EE-4B45-9054-0224ACF074F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EE-4B45-9054-0224ACF074F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EE-4B45-9054-0224ACF074F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EE-4B45-9054-0224ACF074F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EE-4B45-9054-0224ACF074F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EE-4B45-9054-0224ACF074F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EE-4B45-9054-0224ACF074F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EE-4B45-9054-0224ACF074F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EE-4B45-9054-0224ACF074F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DEE-4B45-9054-0224ACF074F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DEE-4B45-9054-0224ACF074F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DEE-4B45-9054-0224ACF074F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DEE-4B45-9054-0224ACF074F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DEE-4B45-9054-0224ACF074F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DEE-4B45-9054-0224ACF074F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DEE-4B45-9054-0224ACF074F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DEE-4B45-9054-0224ACF074F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DEE-4B45-9054-0224ACF074F9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DEE-4B45-9054-0224ACF074F9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DEE-4B45-9054-0224ACF074F9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DEE-4B45-9054-0224ACF074F9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DEE-4B45-9054-0224ACF074F9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DEE-4B45-9054-0224ACF074F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DEE-4B45-9054-0224ACF074F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DEE-4B45-9054-0224ACF074F9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DEE-4B45-9054-0224ACF074F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DEE-4B45-9054-0224ACF074F9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DEE-4B45-9054-0224ACF074F9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DEE-4B45-9054-0224ACF074F9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DEE-4B45-9054-0224ACF074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CONS'!$A$3:$A$34</c:f>
              <c:strCache>
                <c:ptCount val="32"/>
                <c:pt idx="0">
                  <c:v>CARDIOLOGIA</c:v>
                </c:pt>
                <c:pt idx="1">
                  <c:v>CHEQUEO NIÑOS SANOS</c:v>
                </c:pt>
                <c:pt idx="2">
                  <c:v>CIRUGIA GENERAL</c:v>
                </c:pt>
                <c:pt idx="3">
                  <c:v>CIRUGIA PEDIATRICA</c:v>
                </c:pt>
                <c:pt idx="4">
                  <c:v>CIRUGIA TORAXICA</c:v>
                </c:pt>
                <c:pt idx="5">
                  <c:v>CIRUGIA VASCULAR</c:v>
                </c:pt>
                <c:pt idx="6">
                  <c:v>DERMATOLOGIA</c:v>
                </c:pt>
                <c:pt idx="7">
                  <c:v>DIABETOLOGIA</c:v>
                </c:pt>
                <c:pt idx="8">
                  <c:v>ENDOCRINOLOGIA</c:v>
                </c:pt>
                <c:pt idx="9">
                  <c:v>FISIATRIA</c:v>
                </c:pt>
                <c:pt idx="10">
                  <c:v>GASTROENTEROLOGIA</c:v>
                </c:pt>
                <c:pt idx="11">
                  <c:v>GERIATRIA</c:v>
                </c:pt>
                <c:pt idx="12">
                  <c:v>GINECOLOGIA</c:v>
                </c:pt>
                <c:pt idx="13">
                  <c:v>HEMATOLOGIA</c:v>
                </c:pt>
                <c:pt idx="14">
                  <c:v>MEDICINA FAMILIAR</c:v>
                </c:pt>
                <c:pt idx="15">
                  <c:v>MEDICINA GENERAL</c:v>
                </c:pt>
                <c:pt idx="16">
                  <c:v>MEDICINA INTERNA</c:v>
                </c:pt>
                <c:pt idx="17">
                  <c:v>NEFROLOGIA</c:v>
                </c:pt>
                <c:pt idx="18">
                  <c:v>NEUMOLOGIA</c:v>
                </c:pt>
                <c:pt idx="19">
                  <c:v>NEUMOLOGIA PEDIATRICA</c:v>
                </c:pt>
                <c:pt idx="20">
                  <c:v>NEUROCIRUGIA</c:v>
                </c:pt>
                <c:pt idx="21">
                  <c:v>NEUROLOGIA</c:v>
                </c:pt>
                <c:pt idx="22">
                  <c:v>NUTRICION</c:v>
                </c:pt>
                <c:pt idx="23">
                  <c:v>OBSTETRICIA</c:v>
                </c:pt>
                <c:pt idx="24">
                  <c:v>ODONTOLOGIA</c:v>
                </c:pt>
                <c:pt idx="25">
                  <c:v>OFTALMOLOGIA</c:v>
                </c:pt>
                <c:pt idx="26">
                  <c:v>ORTOPEDIA</c:v>
                </c:pt>
                <c:pt idx="27">
                  <c:v>OTORRINO</c:v>
                </c:pt>
                <c:pt idx="28">
                  <c:v>PEDIATRIA</c:v>
                </c:pt>
                <c:pt idx="29">
                  <c:v>PSICOLOGIA</c:v>
                </c:pt>
                <c:pt idx="30">
                  <c:v>PSIQUIATRIA</c:v>
                </c:pt>
                <c:pt idx="31">
                  <c:v>UROLOGIA</c:v>
                </c:pt>
              </c:strCache>
            </c:strRef>
          </c:cat>
          <c:val>
            <c:numRef>
              <c:f>'[39]GRAF CONS'!$B$3:$B$34</c:f>
              <c:numCache>
                <c:formatCode>#,##0</c:formatCode>
                <c:ptCount val="32"/>
                <c:pt idx="0">
                  <c:v>1420.6627877561345</c:v>
                </c:pt>
                <c:pt idx="1">
                  <c:v>110</c:v>
                </c:pt>
                <c:pt idx="2">
                  <c:v>1648</c:v>
                </c:pt>
                <c:pt idx="3">
                  <c:v>24</c:v>
                </c:pt>
                <c:pt idx="4">
                  <c:v>56</c:v>
                </c:pt>
                <c:pt idx="5">
                  <c:v>628</c:v>
                </c:pt>
                <c:pt idx="6">
                  <c:v>862</c:v>
                </c:pt>
                <c:pt idx="7">
                  <c:v>508</c:v>
                </c:pt>
                <c:pt idx="8">
                  <c:v>1146</c:v>
                </c:pt>
                <c:pt idx="9">
                  <c:v>3313</c:v>
                </c:pt>
                <c:pt idx="10">
                  <c:v>733</c:v>
                </c:pt>
                <c:pt idx="11">
                  <c:v>16</c:v>
                </c:pt>
                <c:pt idx="12">
                  <c:v>1364</c:v>
                </c:pt>
                <c:pt idx="13">
                  <c:v>295</c:v>
                </c:pt>
                <c:pt idx="14">
                  <c:v>1182</c:v>
                </c:pt>
                <c:pt idx="15">
                  <c:v>993</c:v>
                </c:pt>
                <c:pt idx="16">
                  <c:v>1375</c:v>
                </c:pt>
                <c:pt idx="17">
                  <c:v>313</c:v>
                </c:pt>
                <c:pt idx="18">
                  <c:v>410</c:v>
                </c:pt>
                <c:pt idx="19">
                  <c:v>500</c:v>
                </c:pt>
                <c:pt idx="20">
                  <c:v>462</c:v>
                </c:pt>
                <c:pt idx="21">
                  <c:v>313</c:v>
                </c:pt>
                <c:pt idx="22">
                  <c:v>263</c:v>
                </c:pt>
                <c:pt idx="23">
                  <c:v>761</c:v>
                </c:pt>
                <c:pt idx="24">
                  <c:v>4391</c:v>
                </c:pt>
                <c:pt idx="25">
                  <c:v>1610</c:v>
                </c:pt>
                <c:pt idx="26">
                  <c:v>1435</c:v>
                </c:pt>
                <c:pt idx="27">
                  <c:v>260</c:v>
                </c:pt>
                <c:pt idx="28">
                  <c:v>2591</c:v>
                </c:pt>
                <c:pt idx="29">
                  <c:v>1815</c:v>
                </c:pt>
                <c:pt idx="30">
                  <c:v>305</c:v>
                </c:pt>
                <c:pt idx="31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6DEE-4B45-9054-0224ACF07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4393344"/>
        <c:axId val="274505728"/>
      </c:barChart>
      <c:catAx>
        <c:axId val="2743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05728"/>
        <c:crosses val="autoZero"/>
        <c:auto val="1"/>
        <c:lblAlgn val="ctr"/>
        <c:lblOffset val="100"/>
        <c:noMultiLvlLbl val="0"/>
      </c:catAx>
      <c:valAx>
        <c:axId val="27450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39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8-4CCC-9A86-D847C9F77489}"/>
              </c:ext>
            </c:extLst>
          </c:dPt>
          <c:dPt>
            <c:idx val="1"/>
            <c:bubble3D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D8-4CCC-9A86-D847C9F774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'[39]RAF SEX'!$A$2:$A$3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'[39]RAF SEX'!$B$2:$B$3</c:f>
              <c:numCache>
                <c:formatCode>General</c:formatCode>
                <c:ptCount val="2"/>
                <c:pt idx="0">
                  <c:v>15141</c:v>
                </c:pt>
                <c:pt idx="1">
                  <c:v>16155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8-4CCC-9A86-D847C9F7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FALLECIMIENTOS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OCURRIDOS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ABRIL-JUNIO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explosion val="4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28-4A5B-9EBE-E748A1C4EDD0}"/>
              </c:ext>
            </c:extLst>
          </c:dPt>
          <c:dPt>
            <c:idx val="1"/>
            <c:bubble3D val="0"/>
            <c:explosion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28-4A5B-9EBE-E748A1C4ED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'[39]RAF SEX'!$K$2:$K$3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'[39]RAF SEX'!$L$2:$L$3</c:f>
              <c:numCache>
                <c:formatCode>General</c:formatCode>
                <c:ptCount val="2"/>
                <c:pt idx="0">
                  <c:v>7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28-4A5B-9EBE-E748A1C4E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7440351720199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6-4090-9DB0-C3B0263A01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A6-4090-9DB0-C3B0263A01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A6-4090-9DB0-C3B0263A01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A6-4090-9DB0-C3B0263A01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CAT'!$A$4:$A$7</c:f>
              <c:strCache>
                <c:ptCount val="4"/>
                <c:pt idx="0">
                  <c:v>MILITAR</c:v>
                </c:pt>
                <c:pt idx="1">
                  <c:v>MILITAR RETIRADO</c:v>
                </c:pt>
                <c:pt idx="2">
                  <c:v>FAMILIAR DE MILITAR</c:v>
                </c:pt>
                <c:pt idx="3">
                  <c:v>CIVIL</c:v>
                </c:pt>
              </c:strCache>
            </c:strRef>
          </c:cat>
          <c:val>
            <c:numRef>
              <c:f>'[39]GRAF CAT'!$B$4:$B$7</c:f>
              <c:numCache>
                <c:formatCode>General</c:formatCode>
                <c:ptCount val="4"/>
                <c:pt idx="0">
                  <c:v>274</c:v>
                </c:pt>
                <c:pt idx="1">
                  <c:v>29</c:v>
                </c:pt>
                <c:pt idx="2">
                  <c:v>211</c:v>
                </c:pt>
                <c:pt idx="3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A6-4090-9DB0-C3B0263A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75028224"/>
        <c:axId val="275038208"/>
      </c:barChart>
      <c:catAx>
        <c:axId val="2750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38208"/>
        <c:crosses val="autoZero"/>
        <c:auto val="1"/>
        <c:lblAlgn val="ctr"/>
        <c:lblOffset val="100"/>
        <c:noMultiLvlLbl val="0"/>
      </c:catAx>
      <c:valAx>
        <c:axId val="2750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502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B-409F-BFD5-C7474FC718D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EB-409F-BFD5-C7474FC718D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EB-409F-BFD5-C7474FC718D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B-409F-BFD5-C7474FC718D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EB-409F-BFD5-C7474FC718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CAT'!$I$5:$I$9</c:f>
              <c:strCache>
                <c:ptCount val="5"/>
                <c:pt idx="0">
                  <c:v>MILITAR</c:v>
                </c:pt>
                <c:pt idx="1">
                  <c:v>MILITARES DE OTRA INSTITUCION</c:v>
                </c:pt>
                <c:pt idx="2">
                  <c:v>MILITAR RETIRADO</c:v>
                </c:pt>
                <c:pt idx="3">
                  <c:v>FAMILIAR DE MILITAR</c:v>
                </c:pt>
                <c:pt idx="4">
                  <c:v>ACCION CIVICA</c:v>
                </c:pt>
              </c:strCache>
            </c:strRef>
          </c:cat>
          <c:val>
            <c:numRef>
              <c:f>'[39]GRAF CAT'!$J$5:$J$9</c:f>
              <c:numCache>
                <c:formatCode>General</c:formatCode>
                <c:ptCount val="5"/>
                <c:pt idx="0">
                  <c:v>1453</c:v>
                </c:pt>
                <c:pt idx="1">
                  <c:v>275</c:v>
                </c:pt>
                <c:pt idx="2">
                  <c:v>20</c:v>
                </c:pt>
                <c:pt idx="3">
                  <c:v>6799</c:v>
                </c:pt>
                <c:pt idx="4">
                  <c:v>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EB-409F-BFD5-C7474FC71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2185984"/>
        <c:axId val="332187520"/>
      </c:barChart>
      <c:catAx>
        <c:axId val="3321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87520"/>
        <c:crosses val="autoZero"/>
        <c:auto val="1"/>
        <c:lblAlgn val="ctr"/>
        <c:lblOffset val="100"/>
        <c:noMultiLvlLbl val="0"/>
      </c:catAx>
      <c:valAx>
        <c:axId val="33218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18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380961161179994"/>
          <c:y val="2.43542603825456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E8-4B01-8D71-464983CC093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E8-4B01-8D71-464983CC093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E8-4B01-8D71-464983CC09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CAT'!$E$3:$E$5</c:f>
              <c:strCache>
                <c:ptCount val="3"/>
                <c:pt idx="0">
                  <c:v>MILITARES</c:v>
                </c:pt>
                <c:pt idx="1">
                  <c:v>FAMILIAS DE MILITARES</c:v>
                </c:pt>
                <c:pt idx="2">
                  <c:v>CIVILES</c:v>
                </c:pt>
              </c:strCache>
            </c:strRef>
          </c:cat>
          <c:val>
            <c:numRef>
              <c:f>'[39]GRAF CAT'!$F$3:$F$5</c:f>
              <c:numCache>
                <c:formatCode>General</c:formatCode>
                <c:ptCount val="3"/>
                <c:pt idx="0">
                  <c:v>4989</c:v>
                </c:pt>
                <c:pt idx="1">
                  <c:v>5920</c:v>
                </c:pt>
                <c:pt idx="2">
                  <c:v>20387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E8-4B01-8D71-464983CC0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198464"/>
        <c:axId val="311200000"/>
      </c:barChart>
      <c:catAx>
        <c:axId val="3111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200000"/>
        <c:crosses val="autoZero"/>
        <c:auto val="1"/>
        <c:lblAlgn val="ctr"/>
        <c:lblOffset val="100"/>
        <c:noMultiLvlLbl val="0"/>
      </c:catAx>
      <c:valAx>
        <c:axId val="3112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9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0" i="0" baseline="0">
                <a:effectLst/>
              </a:rPr>
              <a:t>T</a:t>
            </a: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11-4E12-8883-8A0B667D7B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11-4E12-8883-8A0B667D7BA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A11-4E12-8883-8A0B667D7BA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11-4E12-8883-8A0B667D7B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EMER'!$A$3:$A$6</c:f>
              <c:strCache>
                <c:ptCount val="4"/>
                <c:pt idx="0">
                  <c:v>CIRUGIA</c:v>
                </c:pt>
                <c:pt idx="1">
                  <c:v>GINECOBSTETRICIA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'[39]GRAF EMER'!$B$3:$B$6</c:f>
              <c:numCache>
                <c:formatCode>General</c:formatCode>
                <c:ptCount val="4"/>
                <c:pt idx="0">
                  <c:v>2291</c:v>
                </c:pt>
                <c:pt idx="1">
                  <c:v>1806</c:v>
                </c:pt>
                <c:pt idx="2">
                  <c:v>5831</c:v>
                </c:pt>
                <c:pt idx="3">
                  <c:v>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11-4E12-8883-8A0B667D7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109760"/>
        <c:axId val="361115648"/>
      </c:barChart>
      <c:catAx>
        <c:axId val="3611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115648"/>
        <c:crosses val="autoZero"/>
        <c:auto val="1"/>
        <c:lblAlgn val="ctr"/>
        <c:lblOffset val="100"/>
        <c:noMultiLvlLbl val="0"/>
      </c:catAx>
      <c:valAx>
        <c:axId val="36111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10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'[39]GRAF IN-EGR'!$C$3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6-4565-9CD9-CAB79DA4639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86-4565-9CD9-CAB79DA4639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86-4565-9CD9-CAB79DA4639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86-4565-9CD9-CAB79DA463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IN-EGR'!$B$4:$B$7</c:f>
              <c:strCache>
                <c:ptCount val="4"/>
                <c:pt idx="0">
                  <c:v>CIRUGIA</c:v>
                </c:pt>
                <c:pt idx="1">
                  <c:v>GINECOOBSTETRICIA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'[39]GRAF IN-EGR'!$C$4:$C$7</c:f>
              <c:numCache>
                <c:formatCode>General</c:formatCode>
                <c:ptCount val="4"/>
                <c:pt idx="0">
                  <c:v>71</c:v>
                </c:pt>
                <c:pt idx="1">
                  <c:v>93</c:v>
                </c:pt>
                <c:pt idx="2">
                  <c:v>595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86-4565-9CD9-CAB79DA46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275776"/>
        <c:axId val="361277312"/>
      </c:barChart>
      <c:catAx>
        <c:axId val="3612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277312"/>
        <c:crosses val="autoZero"/>
        <c:auto val="1"/>
        <c:lblAlgn val="ctr"/>
        <c:lblOffset val="100"/>
        <c:noMultiLvlLbl val="0"/>
      </c:catAx>
      <c:valAx>
        <c:axId val="3612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27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EGRESOS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640767211790834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D-43C6-8452-8C8ACF3411C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9D-43C6-8452-8C8ACF341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89D-43C6-8452-8C8ACF3411C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D-43C6-8452-8C8ACF3411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'[39]GRAF IN-EGR'!$E$4:$E$7</c:f>
              <c:strCache>
                <c:ptCount val="4"/>
                <c:pt idx="0">
                  <c:v>CIRUGIA</c:v>
                </c:pt>
                <c:pt idx="1">
                  <c:v>GINECO- 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'[39]GRAF IN-EGR'!$F$4:$F$7</c:f>
              <c:numCache>
                <c:formatCode>General</c:formatCode>
                <c:ptCount val="4"/>
                <c:pt idx="0">
                  <c:v>102</c:v>
                </c:pt>
                <c:pt idx="1">
                  <c:v>145</c:v>
                </c:pt>
                <c:pt idx="2">
                  <c:v>427</c:v>
                </c:pt>
                <c:pt idx="3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9D-43C6-8452-8C8ACF341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817024"/>
        <c:axId val="362818560"/>
      </c:barChart>
      <c:catAx>
        <c:axId val="3628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818560"/>
        <c:crosses val="autoZero"/>
        <c:auto val="1"/>
        <c:lblAlgn val="ctr"/>
        <c:lblOffset val="100"/>
        <c:noMultiLvlLbl val="0"/>
      </c:catAx>
      <c:valAx>
        <c:axId val="36281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81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PORCENTUAL DE PARTOS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ABRIL-JUNIO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897900262467191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84854510659634E-2"/>
          <c:y val="0.40590399026208679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E8-49C5-89D0-1149C1C2660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E8-49C5-89D0-1149C1C266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'[39]GRAF PARTO'!$A$3:$A$4</c:f>
              <c:strCache>
                <c:ptCount val="2"/>
                <c:pt idx="0">
                  <c:v>NORMALES</c:v>
                </c:pt>
                <c:pt idx="1">
                  <c:v>CESÁREAS</c:v>
                </c:pt>
              </c:strCache>
            </c:strRef>
          </c:cat>
          <c:val>
            <c:numRef>
              <c:f>'[39]GRAF PARTO'!$B$3:$B$4</c:f>
              <c:numCache>
                <c:formatCode>General</c:formatCode>
                <c:ptCount val="2"/>
                <c:pt idx="0">
                  <c:v>25</c:v>
                </c:pt>
                <c:pt idx="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E8-49C5-89D0-1149C1C26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image" Target="../media/image12.jpeg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image" Target="../media/image18.wmf"/><Relationship Id="rId1" Type="http://schemas.openxmlformats.org/officeDocument/2006/relationships/image" Target="../media/image17.png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5" Type="http://schemas.openxmlformats.org/officeDocument/2006/relationships/chart" Target="../charts/chart61.xml"/><Relationship Id="rId10" Type="http://schemas.openxmlformats.org/officeDocument/2006/relationships/chart" Target="../charts/chart66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image" Target="../media/image2.png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image" Target="../media/image20.jpeg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2" Type="http://schemas.openxmlformats.org/officeDocument/2006/relationships/chart" Target="../charts/chart75.xml"/><Relationship Id="rId1" Type="http://schemas.openxmlformats.org/officeDocument/2006/relationships/image" Target="../media/image21.png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2" Type="http://schemas.openxmlformats.org/officeDocument/2006/relationships/chart" Target="../charts/chart89.xml"/><Relationship Id="rId1" Type="http://schemas.openxmlformats.org/officeDocument/2006/relationships/image" Target="../media/image22.png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10" Type="http://schemas.openxmlformats.org/officeDocument/2006/relationships/chart" Target="../charts/chart97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image" Target="../media/image3.png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5.png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6.png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image" Target="../media/image7.png"/><Relationship Id="rId4" Type="http://schemas.openxmlformats.org/officeDocument/2006/relationships/chart" Target="../charts/chart3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image" Target="../media/image8.jpe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26987</xdr:rowOff>
    </xdr:from>
    <xdr:to>
      <xdr:col>20</xdr:col>
      <xdr:colOff>57150</xdr:colOff>
      <xdr:row>21</xdr:row>
      <xdr:rowOff>65087</xdr:rowOff>
    </xdr:to>
    <xdr:sp macro="" textlink="">
      <xdr:nvSpPr>
        <xdr:cNvPr id="8" name="Título 1"/>
        <xdr:cNvSpPr txBox="1">
          <a:spLocks/>
        </xdr:cNvSpPr>
      </xdr:nvSpPr>
      <xdr:spPr>
        <a:xfrm>
          <a:off x="1219200" y="2503487"/>
          <a:ext cx="11029950" cy="1562100"/>
        </a:xfrm>
        <a:prstGeom prst="rect">
          <a:avLst/>
        </a:prstGeom>
        <a:solidFill>
          <a:srgbClr val="70AD47">
            <a:lumMod val="75000"/>
          </a:srgbClr>
        </a:solidFill>
        <a:ln w="6350" cap="flat" cmpd="sng" algn="ctr">
          <a:solidFill>
            <a:srgbClr val="70AD47"/>
          </a:solidFill>
          <a:prstDash val="solid"/>
          <a:miter lim="800000"/>
        </a:ln>
        <a:effectLst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>
              <a:solidFill>
                <a:sysClr val="window" lastClr="FFFFFF"/>
              </a:solidFill>
            </a:rPr>
            <a:t>EJERCITO DE REPÚBLICA DOMINICANA</a:t>
          </a:r>
        </a:p>
        <a:p>
          <a:pPr algn="ctr" fontAlgn="auto">
            <a:spcAft>
              <a:spcPts val="0"/>
            </a:spcAft>
            <a:defRPr/>
          </a:pPr>
          <a:r>
            <a:rPr lang="es-DO">
              <a:solidFill>
                <a:sysClr val="window" lastClr="FFFFFF"/>
              </a:solidFill>
            </a:rPr>
            <a:t>(ERD)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>
    <xdr:from>
      <xdr:col>5</xdr:col>
      <xdr:colOff>44100</xdr:colOff>
      <xdr:row>22</xdr:row>
      <xdr:rowOff>158749</xdr:rowOff>
    </xdr:from>
    <xdr:to>
      <xdr:col>17</xdr:col>
      <xdr:colOff>404708</xdr:colOff>
      <xdr:row>28</xdr:row>
      <xdr:rowOff>72331</xdr:rowOff>
    </xdr:to>
    <xdr:sp macro="" textlink="">
      <xdr:nvSpPr>
        <xdr:cNvPr id="9" name="Subtítulo 2"/>
        <xdr:cNvSpPr txBox="1">
          <a:spLocks/>
        </xdr:cNvSpPr>
      </xdr:nvSpPr>
      <xdr:spPr>
        <a:xfrm>
          <a:off x="3092100" y="4349749"/>
          <a:ext cx="7675808" cy="1056582"/>
        </a:xfrm>
        <a:prstGeom prst="rect">
          <a:avLst/>
        </a:prstGeom>
        <a:noFill/>
        <a:ln w="6350" cap="flat" cmpd="sng" algn="ctr">
          <a:noFill/>
          <a:prstDash val="solid"/>
          <a:miter lim="800000"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marL="0" indent="0" algn="ctr" fontAlgn="auto">
            <a:spcAft>
              <a:spcPts val="0"/>
            </a:spcAft>
            <a:buFont typeface="Arial" panose="020B0604020202020204" pitchFamily="34" charset="0"/>
            <a:buNone/>
            <a:defRPr/>
          </a:pPr>
          <a:r>
            <a:rPr lang="es-ES" sz="3600"/>
            <a:t>ABRIL-JUNIO 2023</a:t>
          </a:r>
        </a:p>
      </xdr:txBody>
    </xdr:sp>
    <xdr:clientData/>
  </xdr:twoCellAnchor>
  <xdr:twoCellAnchor editAs="oneCell">
    <xdr:from>
      <xdr:col>9</xdr:col>
      <xdr:colOff>25400</xdr:colOff>
      <xdr:row>1</xdr:row>
      <xdr:rowOff>0</xdr:rowOff>
    </xdr:from>
    <xdr:to>
      <xdr:col>12</xdr:col>
      <xdr:colOff>528637</xdr:colOff>
      <xdr:row>11</xdr:row>
      <xdr:rowOff>123825</xdr:rowOff>
    </xdr:to>
    <xdr:pic>
      <xdr:nvPicPr>
        <xdr:cNvPr id="10" name="Picture 2" descr="https://encrypted-tbn0.gstatic.com/images?q=tbn:ANd9GcQCyEtVIhHqmUG3N6JrsMKKwYkvXqsTbWnjtjOVbMG-cIDbzlElM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190500"/>
          <a:ext cx="2332037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47625</xdr:rowOff>
    </xdr:from>
    <xdr:to>
      <xdr:col>20</xdr:col>
      <xdr:colOff>114300</xdr:colOff>
      <xdr:row>39</xdr:row>
      <xdr:rowOff>166688</xdr:rowOff>
    </xdr:to>
    <xdr:sp macro="" textlink="">
      <xdr:nvSpPr>
        <xdr:cNvPr id="12" name="Título 1"/>
        <xdr:cNvSpPr>
          <a:spLocks noGrp="1"/>
        </xdr:cNvSpPr>
      </xdr:nvSpPr>
      <xdr:spPr>
        <a:xfrm>
          <a:off x="1790700" y="5953125"/>
          <a:ext cx="10515600" cy="1643063"/>
        </a:xfrm>
        <a:prstGeom prst="rect">
          <a:avLst/>
        </a:prstGeom>
        <a:solidFill>
          <a:srgbClr val="70AD47">
            <a:lumMod val="75000"/>
          </a:srgb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4400" kern="1200">
              <a:solidFill>
                <a:sysClr val="window" lastClr="FFFFFF"/>
              </a:solidFill>
              <a:latin typeface="Calibri"/>
            </a:defRPr>
          </a:lvl1pPr>
          <a:lvl2pPr>
            <a:defRPr>
              <a:solidFill>
                <a:sysClr val="window" lastClr="FFFFFF"/>
              </a:solidFill>
              <a:latin typeface="Calibri"/>
            </a:defRPr>
          </a:lvl2pPr>
          <a:lvl3pPr>
            <a:defRPr>
              <a:solidFill>
                <a:sysClr val="window" lastClr="FFFFFF"/>
              </a:solidFill>
              <a:latin typeface="Calibri"/>
            </a:defRPr>
          </a:lvl3pPr>
          <a:lvl4pPr>
            <a:defRPr>
              <a:solidFill>
                <a:sysClr val="window" lastClr="FFFFFF"/>
              </a:solidFill>
              <a:latin typeface="Calibri"/>
            </a:defRPr>
          </a:lvl4pPr>
          <a:lvl5pPr>
            <a:defRPr>
              <a:solidFill>
                <a:sysClr val="window" lastClr="FFFFFF"/>
              </a:solidFill>
              <a:latin typeface="Calibri"/>
            </a:defRPr>
          </a:lvl5pPr>
          <a:lvl6pPr>
            <a:defRPr>
              <a:solidFill>
                <a:sysClr val="window" lastClr="FFFFFF"/>
              </a:solidFill>
              <a:latin typeface="Calibri"/>
            </a:defRPr>
          </a:lvl6pPr>
          <a:lvl7pPr>
            <a:defRPr>
              <a:solidFill>
                <a:sysClr val="window" lastClr="FFFFFF"/>
              </a:solidFill>
              <a:latin typeface="Calibri"/>
            </a:defRPr>
          </a:lvl7pPr>
          <a:lvl8pPr>
            <a:defRPr>
              <a:solidFill>
                <a:sysClr val="window" lastClr="FFFFFF"/>
              </a:solidFill>
              <a:latin typeface="Calibri"/>
            </a:defRPr>
          </a:lvl8pPr>
          <a:lvl9pPr>
            <a:defRPr>
              <a:solidFill>
                <a:sysClr val="window" lastClr="FFFFFF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/>
            <a:t>RELACIÓN DE PERSONAL 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11</xdr:col>
      <xdr:colOff>568869</xdr:colOff>
      <xdr:row>48</xdr:row>
      <xdr:rowOff>126831</xdr:rowOff>
    </xdr:to>
    <xdr:sp macro="" textlink="">
      <xdr:nvSpPr>
        <xdr:cNvPr id="17" name="16 Rectángulo"/>
        <xdr:cNvSpPr/>
      </xdr:nvSpPr>
      <xdr:spPr>
        <a:xfrm>
          <a:off x="3048000" y="8763000"/>
          <a:ext cx="4226469" cy="5078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altLang="es-DO" sz="1300" b="1">
              <a:cs typeface="Times New Roman" panose="02020603050405020304" pitchFamily="18" charset="0"/>
            </a:rPr>
            <a:t>RELACIÓN </a:t>
          </a:r>
          <a:r>
            <a:rPr lang="es-ES" altLang="es-DO" sz="1400" b="1">
              <a:cs typeface="Times New Roman" panose="02020603050405020304" pitchFamily="18" charset="0"/>
            </a:rPr>
            <a:t>DE</a:t>
          </a:r>
          <a:r>
            <a:rPr lang="es-ES" altLang="es-DO" sz="1300" b="1">
              <a:cs typeface="Times New Roman" panose="02020603050405020304" pitchFamily="18" charset="0"/>
            </a:rPr>
            <a:t> LA FUERZA POR RANGO DEL ERD</a:t>
          </a:r>
          <a:br>
            <a:rPr lang="es-ES" altLang="es-DO" sz="1300" b="1">
              <a:cs typeface="Times New Roman" panose="02020603050405020304" pitchFamily="18" charset="0"/>
            </a:rPr>
          </a:br>
          <a:r>
            <a:rPr lang="es-ES" altLang="es-DO" sz="1300" b="1">
              <a:cs typeface="Times New Roman" panose="02020603050405020304" pitchFamily="18" charset="0"/>
            </a:rPr>
            <a:t>ENERO-MARZO 2023	</a:t>
          </a:r>
          <a:endParaRPr lang="es-DO" sz="1300" b="1"/>
        </a:p>
      </xdr:txBody>
    </xdr:sp>
    <xdr:clientData/>
  </xdr:twoCellAnchor>
  <xdr:twoCellAnchor>
    <xdr:from>
      <xdr:col>9</xdr:col>
      <xdr:colOff>91440</xdr:colOff>
      <xdr:row>54</xdr:row>
      <xdr:rowOff>129540</xdr:rowOff>
    </xdr:from>
    <xdr:to>
      <xdr:col>14</xdr:col>
      <xdr:colOff>693420</xdr:colOff>
      <xdr:row>67</xdr:row>
      <xdr:rowOff>198120</xdr:rowOff>
    </xdr:to>
    <xdr:graphicFrame macro="">
      <xdr:nvGraphicFramePr>
        <xdr:cNvPr id="7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91440</xdr:colOff>
      <xdr:row>54</xdr:row>
      <xdr:rowOff>129540</xdr:rowOff>
    </xdr:from>
    <xdr:to>
      <xdr:col>14</xdr:col>
      <xdr:colOff>693420</xdr:colOff>
      <xdr:row>67</xdr:row>
      <xdr:rowOff>198120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134983</xdr:colOff>
      <xdr:row>81</xdr:row>
      <xdr:rowOff>136616</xdr:rowOff>
    </xdr:from>
    <xdr:to>
      <xdr:col>9</xdr:col>
      <xdr:colOff>572588</xdr:colOff>
      <xdr:row>95</xdr:row>
      <xdr:rowOff>148046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167640</xdr:colOff>
      <xdr:row>119</xdr:row>
      <xdr:rowOff>87630</xdr:rowOff>
    </xdr:from>
    <xdr:to>
      <xdr:col>4</xdr:col>
      <xdr:colOff>83820</xdr:colOff>
      <xdr:row>130</xdr:row>
      <xdr:rowOff>76200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716280</xdr:colOff>
      <xdr:row>118</xdr:row>
      <xdr:rowOff>57150</xdr:rowOff>
    </xdr:from>
    <xdr:to>
      <xdr:col>10</xdr:col>
      <xdr:colOff>114300</xdr:colOff>
      <xdr:row>132</xdr:row>
      <xdr:rowOff>57150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83820</xdr:colOff>
      <xdr:row>150</xdr:row>
      <xdr:rowOff>26670</xdr:rowOff>
    </xdr:from>
    <xdr:to>
      <xdr:col>6</xdr:col>
      <xdr:colOff>693420</xdr:colOff>
      <xdr:row>165</xdr:row>
      <xdr:rowOff>26670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287655</xdr:colOff>
      <xdr:row>154</xdr:row>
      <xdr:rowOff>28575</xdr:rowOff>
    </xdr:from>
    <xdr:to>
      <xdr:col>14</xdr:col>
      <xdr:colOff>104775</xdr:colOff>
      <xdr:row>169</xdr:row>
      <xdr:rowOff>28575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825136</xdr:colOff>
      <xdr:row>185</xdr:row>
      <xdr:rowOff>4899</xdr:rowOff>
    </xdr:from>
    <xdr:to>
      <xdr:col>3</xdr:col>
      <xdr:colOff>108857</xdr:colOff>
      <xdr:row>199</xdr:row>
      <xdr:rowOff>170906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459105</xdr:colOff>
      <xdr:row>185</xdr:row>
      <xdr:rowOff>13335</xdr:rowOff>
    </xdr:from>
    <xdr:to>
      <xdr:col>15</xdr:col>
      <xdr:colOff>283845</xdr:colOff>
      <xdr:row>203</xdr:row>
      <xdr:rowOff>22860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80011</xdr:colOff>
      <xdr:row>211</xdr:row>
      <xdr:rowOff>158115</xdr:rowOff>
    </xdr:from>
    <xdr:to>
      <xdr:col>6</xdr:col>
      <xdr:colOff>544831</xdr:colOff>
      <xdr:row>222</xdr:row>
      <xdr:rowOff>66675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DE23DEA-17A1-46F3-9F70-A08D77DF5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83820</xdr:colOff>
      <xdr:row>230</xdr:row>
      <xdr:rowOff>3810</xdr:rowOff>
    </xdr:from>
    <xdr:to>
      <xdr:col>9</xdr:col>
      <xdr:colOff>693420</xdr:colOff>
      <xdr:row>241</xdr:row>
      <xdr:rowOff>3810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18506</xdr:colOff>
      <xdr:row>241</xdr:row>
      <xdr:rowOff>178526</xdr:rowOff>
    </xdr:from>
    <xdr:to>
      <xdr:col>9</xdr:col>
      <xdr:colOff>456111</xdr:colOff>
      <xdr:row>254</xdr:row>
      <xdr:rowOff>87086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265</xdr:row>
      <xdr:rowOff>15240</xdr:rowOff>
    </xdr:from>
    <xdr:to>
      <xdr:col>5</xdr:col>
      <xdr:colOff>320040</xdr:colOff>
      <xdr:row>279</xdr:row>
      <xdr:rowOff>144780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76200</xdr:colOff>
      <xdr:row>260</xdr:row>
      <xdr:rowOff>156211</xdr:rowOff>
    </xdr:from>
    <xdr:to>
      <xdr:col>20</xdr:col>
      <xdr:colOff>391885</xdr:colOff>
      <xdr:row>281</xdr:row>
      <xdr:rowOff>87087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469309</xdr:colOff>
      <xdr:row>7</xdr:row>
      <xdr:rowOff>124097</xdr:rowOff>
    </xdr:from>
    <xdr:to>
      <xdr:col>10</xdr:col>
      <xdr:colOff>564843</xdr:colOff>
      <xdr:row>11</xdr:row>
      <xdr:rowOff>69983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3517309" y="1457597"/>
          <a:ext cx="4667534" cy="707886"/>
        </a:xfrm>
        <a:prstGeom prst="rect">
          <a:avLst/>
        </a:prstGeom>
        <a:solidFill>
          <a:srgbClr val="92D050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4000"/>
            <a:t>SENPA</a:t>
          </a:r>
        </a:p>
      </xdr:txBody>
    </xdr:sp>
    <xdr:clientData/>
  </xdr:twoCellAnchor>
  <xdr:twoCellAnchor>
    <xdr:from>
      <xdr:col>4</xdr:col>
      <xdr:colOff>372299</xdr:colOff>
      <xdr:row>11</xdr:row>
      <xdr:rowOff>57470</xdr:rowOff>
    </xdr:from>
    <xdr:to>
      <xdr:col>10</xdr:col>
      <xdr:colOff>661853</xdr:colOff>
      <xdr:row>14</xdr:row>
      <xdr:rowOff>158184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3550928" y="2093099"/>
          <a:ext cx="5057496" cy="65588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ABRIL-JUNIO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293225</xdr:colOff>
      <xdr:row>6</xdr:row>
      <xdr:rowOff>59297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t="26309" r="13451" b="62534"/>
        <a:stretch>
          <a:fillRect/>
        </a:stretch>
      </xdr:blipFill>
      <xdr:spPr bwMode="auto">
        <a:xfrm>
          <a:off x="0" y="0"/>
          <a:ext cx="10961225" cy="120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17</xdr:row>
      <xdr:rowOff>0</xdr:rowOff>
    </xdr:from>
    <xdr:to>
      <xdr:col>16</xdr:col>
      <xdr:colOff>423503</xdr:colOff>
      <xdr:row>29</xdr:row>
      <xdr:rowOff>65110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D275B60-39EF-45EF-B510-28F15FE2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250372</xdr:colOff>
      <xdr:row>37</xdr:row>
      <xdr:rowOff>0</xdr:rowOff>
    </xdr:from>
    <xdr:to>
      <xdr:col>14</xdr:col>
      <xdr:colOff>272143</xdr:colOff>
      <xdr:row>56</xdr:row>
      <xdr:rowOff>141513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F91CB30-511E-4241-B3E0-A01C92172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354977</xdr:colOff>
      <xdr:row>11</xdr:row>
      <xdr:rowOff>37987</xdr:rowOff>
    </xdr:from>
    <xdr:to>
      <xdr:col>8</xdr:col>
      <xdr:colOff>365125</xdr:colOff>
      <xdr:row>14</xdr:row>
      <xdr:rowOff>145232</xdr:rowOff>
    </xdr:to>
    <xdr:sp macro="" textlink="">
      <xdr:nvSpPr>
        <xdr:cNvPr id="2" name="CuadroTexto 2"/>
        <xdr:cNvSpPr txBox="1">
          <a:spLocks noChangeArrowheads="1"/>
        </xdr:cNvSpPr>
      </xdr:nvSpPr>
      <xdr:spPr bwMode="auto">
        <a:xfrm>
          <a:off x="3463937" y="2049667"/>
          <a:ext cx="593088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58681</xdr:rowOff>
    </xdr:from>
    <xdr:to>
      <xdr:col>8</xdr:col>
      <xdr:colOff>365125</xdr:colOff>
      <xdr:row>9</xdr:row>
      <xdr:rowOff>74556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1011181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77500" lnSpcReduction="200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METROPOLITANO</a:t>
          </a:r>
        </a:p>
      </xdr:txBody>
    </xdr:sp>
    <xdr:clientData/>
  </xdr:twoCellAnchor>
  <xdr:twoCellAnchor>
    <xdr:from>
      <xdr:col>2</xdr:col>
      <xdr:colOff>434340</xdr:colOff>
      <xdr:row>20</xdr:row>
      <xdr:rowOff>76201</xdr:rowOff>
    </xdr:from>
    <xdr:to>
      <xdr:col>9</xdr:col>
      <xdr:colOff>693420</xdr:colOff>
      <xdr:row>41</xdr:row>
      <xdr:rowOff>106681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49943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01334" y="1771498"/>
          <a:ext cx="842102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NORTE</a:t>
          </a:r>
        </a:p>
      </xdr:txBody>
    </xdr:sp>
    <xdr:clientData/>
  </xdr:twoCellAnchor>
  <xdr:twoCellAnchor>
    <xdr:from>
      <xdr:col>1</xdr:col>
      <xdr:colOff>764242</xdr:colOff>
      <xdr:row>20</xdr:row>
      <xdr:rowOff>0</xdr:rowOff>
    </xdr:from>
    <xdr:to>
      <xdr:col>9</xdr:col>
      <xdr:colOff>595272</xdr:colOff>
      <xdr:row>41</xdr:row>
      <xdr:rowOff>168088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E40410F-5409-4A68-A8BB-1AEEE477A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245870</xdr:colOff>
      <xdr:row>9</xdr:row>
      <xdr:rowOff>181853</xdr:rowOff>
    </xdr:from>
    <xdr:to>
      <xdr:col>8</xdr:col>
      <xdr:colOff>48674</xdr:colOff>
      <xdr:row>13</xdr:row>
      <xdr:rowOff>106218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45870" y="1827773"/>
          <a:ext cx="897728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SUR</a:t>
          </a:r>
        </a:p>
      </xdr:txBody>
    </xdr:sp>
    <xdr:clientData/>
  </xdr:twoCellAnchor>
  <xdr:twoCellAnchor>
    <xdr:from>
      <xdr:col>2</xdr:col>
      <xdr:colOff>74295</xdr:colOff>
      <xdr:row>18</xdr:row>
      <xdr:rowOff>81914</xdr:rowOff>
    </xdr:from>
    <xdr:to>
      <xdr:col>9</xdr:col>
      <xdr:colOff>693420</xdr:colOff>
      <xdr:row>31</xdr:row>
      <xdr:rowOff>83820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FE8390-7FE6-492B-A977-C6A0AB083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52388</xdr:rowOff>
    </xdr:from>
    <xdr:to>
      <xdr:col>8</xdr:col>
      <xdr:colOff>365125</xdr:colOff>
      <xdr:row>9</xdr:row>
      <xdr:rowOff>68263</xdr:rowOff>
    </xdr:to>
    <xdr:sp macro="" textlink="">
      <xdr:nvSpPr>
        <xdr:cNvPr id="2" name="Título 1"/>
        <xdr:cNvSpPr>
          <a:spLocks noGrp="1"/>
        </xdr:cNvSpPr>
      </xdr:nvSpPr>
      <xdr:spPr>
        <a:xfrm>
          <a:off x="0" y="1004888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b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>COMANDO CONJUNTO ESTE</a:t>
          </a:r>
        </a:p>
      </xdr:txBody>
    </xdr:sp>
    <xdr:clientData/>
  </xdr:twoCellAnchor>
  <xdr:twoCellAnchor>
    <xdr:from>
      <xdr:col>1</xdr:col>
      <xdr:colOff>178710</xdr:colOff>
      <xdr:row>11</xdr:row>
      <xdr:rowOff>25401</xdr:rowOff>
    </xdr:from>
    <xdr:to>
      <xdr:col>7</xdr:col>
      <xdr:colOff>547753</xdr:colOff>
      <xdr:row>14</xdr:row>
      <xdr:rowOff>132646</xdr:rowOff>
    </xdr:to>
    <xdr:sp macro="" textlink="">
      <xdr:nvSpPr>
        <xdr:cNvPr id="3" name="CuadroTexto 3"/>
        <xdr:cNvSpPr txBox="1">
          <a:spLocks noChangeArrowheads="1"/>
        </xdr:cNvSpPr>
      </xdr:nvSpPr>
      <xdr:spPr bwMode="auto">
        <a:xfrm>
          <a:off x="971190" y="2037081"/>
          <a:ext cx="5123923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4" name="3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281940</xdr:colOff>
      <xdr:row>20</xdr:row>
      <xdr:rowOff>64770</xdr:rowOff>
    </xdr:from>
    <xdr:to>
      <xdr:col>13</xdr:col>
      <xdr:colOff>281940</xdr:colOff>
      <xdr:row>37</xdr:row>
      <xdr:rowOff>129540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657050</xdr:colOff>
      <xdr:row>0</xdr:row>
      <xdr:rowOff>0</xdr:rowOff>
    </xdr:from>
    <xdr:to>
      <xdr:col>6</xdr:col>
      <xdr:colOff>104950</xdr:colOff>
      <xdr:row>9</xdr:row>
      <xdr:rowOff>133745</xdr:rowOff>
    </xdr:to>
    <xdr:pic>
      <xdr:nvPicPr>
        <xdr:cNvPr id="2" name="1 Imagen" descr="LOGO PLAN SOCIAL FFAA-definitiv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9050" y="0"/>
          <a:ext cx="3257900" cy="1848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65046</xdr:rowOff>
    </xdr:from>
    <xdr:to>
      <xdr:col>8</xdr:col>
      <xdr:colOff>0</xdr:colOff>
      <xdr:row>14</xdr:row>
      <xdr:rowOff>139877</xdr:rowOff>
    </xdr:to>
    <xdr:sp macro="" textlink="">
      <xdr:nvSpPr>
        <xdr:cNvPr id="3" name="2 Rectángulo"/>
        <xdr:cNvSpPr/>
      </xdr:nvSpPr>
      <xdr:spPr>
        <a:xfrm>
          <a:off x="0" y="2160546"/>
          <a:ext cx="6096000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s-ES" b="1" kern="0">
              <a:latin typeface="Times New Roman" panose="02020603050405020304" pitchFamily="18" charset="0"/>
              <a:ea typeface="MS Mincho" panose="02020609040205080304" pitchFamily="49" charset="-128"/>
            </a:rPr>
            <a:t>DIRECCIÓN GENERAL DEL PLAN SOCIAL DE LAS FUERZAS ARMADAS</a:t>
          </a:r>
          <a:endParaRPr lang="es-DO" b="1" i="1" kern="0">
            <a:latin typeface="Times New Roman" panose="02020603050405020304" pitchFamily="18" charset="0"/>
            <a:ea typeface="MS Mincho" panose="02020609040205080304" pitchFamily="49" charset="-128"/>
          </a:endParaRPr>
        </a:p>
      </xdr:txBody>
    </xdr:sp>
    <xdr:clientData/>
  </xdr:twoCellAnchor>
  <xdr:twoCellAnchor>
    <xdr:from>
      <xdr:col>0</xdr:col>
      <xdr:colOff>445382</xdr:colOff>
      <xdr:row>14</xdr:row>
      <xdr:rowOff>139877</xdr:rowOff>
    </xdr:from>
    <xdr:to>
      <xdr:col>7</xdr:col>
      <xdr:colOff>316618</xdr:colOff>
      <xdr:row>18</xdr:row>
      <xdr:rowOff>64242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445382" y="2700197"/>
          <a:ext cx="541859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>
    <xdr:from>
      <xdr:col>1</xdr:col>
      <xdr:colOff>594360</xdr:colOff>
      <xdr:row>29</xdr:row>
      <xdr:rowOff>133350</xdr:rowOff>
    </xdr:from>
    <xdr:to>
      <xdr:col>7</xdr:col>
      <xdr:colOff>413385</xdr:colOff>
      <xdr:row>43</xdr:row>
      <xdr:rowOff>142875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594360</xdr:colOff>
      <xdr:row>29</xdr:row>
      <xdr:rowOff>133350</xdr:rowOff>
    </xdr:from>
    <xdr:to>
      <xdr:col>7</xdr:col>
      <xdr:colOff>413385</xdr:colOff>
      <xdr:row>43</xdr:row>
      <xdr:rowOff>142875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594360</xdr:colOff>
      <xdr:row>29</xdr:row>
      <xdr:rowOff>133350</xdr:rowOff>
    </xdr:from>
    <xdr:to>
      <xdr:col>7</xdr:col>
      <xdr:colOff>413385</xdr:colOff>
      <xdr:row>43</xdr:row>
      <xdr:rowOff>142875</xdr:rowOff>
    </xdr:to>
    <xdr:graphicFrame macro="">
      <xdr:nvGraphicFramePr>
        <xdr:cNvPr id="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594360</xdr:colOff>
      <xdr:row>29</xdr:row>
      <xdr:rowOff>133350</xdr:rowOff>
    </xdr:from>
    <xdr:to>
      <xdr:col>7</xdr:col>
      <xdr:colOff>413385</xdr:colOff>
      <xdr:row>43</xdr:row>
      <xdr:rowOff>142875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630108</xdr:colOff>
      <xdr:row>10</xdr:row>
      <xdr:rowOff>43508</xdr:rowOff>
    </xdr:from>
    <xdr:to>
      <xdr:col>9</xdr:col>
      <xdr:colOff>261569</xdr:colOff>
      <xdr:row>13</xdr:row>
      <xdr:rowOff>150753</xdr:rowOff>
    </xdr:to>
    <xdr:sp macro="" textlink="">
      <xdr:nvSpPr>
        <xdr:cNvPr id="2" name="CuadroTexto 6"/>
        <xdr:cNvSpPr txBox="1">
          <a:spLocks noChangeArrowheads="1"/>
        </xdr:cNvSpPr>
      </xdr:nvSpPr>
      <xdr:spPr bwMode="auto">
        <a:xfrm>
          <a:off x="3007548" y="1872308"/>
          <a:ext cx="4386341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129678</xdr:colOff>
      <xdr:row>10</xdr:row>
      <xdr:rowOff>43508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D9071944-D5B7-4081-92BB-72319A88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5678" cy="1948508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21</xdr:row>
      <xdr:rowOff>144780</xdr:rowOff>
    </xdr:from>
    <xdr:to>
      <xdr:col>9</xdr:col>
      <xdr:colOff>19050</xdr:colOff>
      <xdr:row>38</xdr:row>
      <xdr:rowOff>38100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83820</xdr:rowOff>
    </xdr:from>
    <xdr:to>
      <xdr:col>8</xdr:col>
      <xdr:colOff>214323</xdr:colOff>
      <xdr:row>13</xdr:row>
      <xdr:rowOff>105156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"/>
          <a:ext cx="6554163" cy="2398776"/>
        </a:xfrm>
        <a:prstGeom prst="rect">
          <a:avLst/>
        </a:prstGeom>
      </xdr:spPr>
    </xdr:pic>
    <xdr:clientData/>
  </xdr:twoCellAnchor>
  <xdr:twoCellAnchor>
    <xdr:from>
      <xdr:col>0</xdr:col>
      <xdr:colOff>744309</xdr:colOff>
      <xdr:row>14</xdr:row>
      <xdr:rowOff>15240</xdr:rowOff>
    </xdr:from>
    <xdr:to>
      <xdr:col>6</xdr:col>
      <xdr:colOff>446335</xdr:colOff>
      <xdr:row>17</xdr:row>
      <xdr:rowOff>122485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744309" y="2575560"/>
          <a:ext cx="445690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 JUNIO2023</a:t>
          </a:r>
        </a:p>
      </xdr:txBody>
    </xdr:sp>
    <xdr:clientData/>
  </xdr:twoCellAnchor>
  <xdr:twoCellAnchor>
    <xdr:from>
      <xdr:col>0</xdr:col>
      <xdr:colOff>55419</xdr:colOff>
      <xdr:row>35</xdr:row>
      <xdr:rowOff>127001</xdr:rowOff>
    </xdr:from>
    <xdr:to>
      <xdr:col>2</xdr:col>
      <xdr:colOff>3195</xdr:colOff>
      <xdr:row>41</xdr:row>
      <xdr:rowOff>96982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5419" y="6721765"/>
          <a:ext cx="1527194" cy="1106053"/>
        </a:xfrm>
        <a:prstGeom prst="rect">
          <a:avLst/>
        </a:prstGeom>
        <a:ln w="19050"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DO" sz="1100" u="sng"/>
            <a:t>Leyenda</a:t>
          </a:r>
          <a:r>
            <a:rPr lang="es-DO" sz="1100" u="sng" baseline="0"/>
            <a:t>:</a:t>
          </a:r>
        </a:p>
        <a:p>
          <a:pPr algn="l"/>
          <a:r>
            <a:rPr lang="es-DO" sz="1100" baseline="0"/>
            <a:t>M: masculino</a:t>
          </a:r>
        </a:p>
        <a:p>
          <a:pPr algn="l"/>
          <a:r>
            <a:rPr lang="es-DO" sz="1100" baseline="0"/>
            <a:t>F: femenino</a:t>
          </a:r>
        </a:p>
        <a:p>
          <a:pPr algn="l"/>
          <a:r>
            <a:rPr lang="es-DO" sz="1100" baseline="0"/>
            <a:t>T: Total de ambos sexos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229639</xdr:colOff>
      <xdr:row>0</xdr:row>
      <xdr:rowOff>0</xdr:rowOff>
    </xdr:from>
    <xdr:to>
      <xdr:col>5</xdr:col>
      <xdr:colOff>164061</xdr:colOff>
      <xdr:row>10</xdr:row>
      <xdr:rowOff>90053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639" y="0"/>
          <a:ext cx="2220422" cy="19950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141499</xdr:rowOff>
    </xdr:from>
    <xdr:to>
      <xdr:col>7</xdr:col>
      <xdr:colOff>393700</xdr:colOff>
      <xdr:row>17</xdr:row>
      <xdr:rowOff>151024</xdr:rowOff>
    </xdr:to>
    <xdr:pic>
      <xdr:nvPicPr>
        <xdr:cNvPr id="3" name="tabl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36999"/>
          <a:ext cx="5727700" cy="1152525"/>
        </a:xfrm>
        <a:prstGeom prst="rect">
          <a:avLst/>
        </a:prstGeom>
      </xdr:spPr>
    </xdr:pic>
    <xdr:clientData/>
  </xdr:twoCellAnchor>
  <xdr:twoCellAnchor>
    <xdr:from>
      <xdr:col>2</xdr:col>
      <xdr:colOff>162467</xdr:colOff>
      <xdr:row>19</xdr:row>
      <xdr:rowOff>117987</xdr:rowOff>
    </xdr:from>
    <xdr:to>
      <xdr:col>6</xdr:col>
      <xdr:colOff>78832</xdr:colOff>
      <xdr:row>22</xdr:row>
      <xdr:rowOff>37360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1747427" y="3592707"/>
          <a:ext cx="3086285" cy="46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2400" b="1"/>
            <a:t>A JUNIO 2023</a:t>
          </a:r>
        </a:p>
      </xdr:txBody>
    </xdr:sp>
    <xdr:clientData/>
  </xdr:twoCellAnchor>
  <xdr:twoCellAnchor>
    <xdr:from>
      <xdr:col>3</xdr:col>
      <xdr:colOff>653141</xdr:colOff>
      <xdr:row>27</xdr:row>
      <xdr:rowOff>85724</xdr:rowOff>
    </xdr:from>
    <xdr:to>
      <xdr:col>13</xdr:col>
      <xdr:colOff>462642</xdr:colOff>
      <xdr:row>50</xdr:row>
      <xdr:rowOff>40821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548640</xdr:colOff>
      <xdr:row>54</xdr:row>
      <xdr:rowOff>45720</xdr:rowOff>
    </xdr:from>
    <xdr:to>
      <xdr:col>6</xdr:col>
      <xdr:colOff>624840</xdr:colOff>
      <xdr:row>70</xdr:row>
      <xdr:rowOff>126684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46A33E9-0201-44DA-A686-C5F17607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66675</xdr:colOff>
      <xdr:row>78</xdr:row>
      <xdr:rowOff>19050</xdr:rowOff>
    </xdr:from>
    <xdr:to>
      <xdr:col>10</xdr:col>
      <xdr:colOff>66675</xdr:colOff>
      <xdr:row>93</xdr:row>
      <xdr:rowOff>7620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8E40936-0435-45B1-92C6-CB2F1CA3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116321</xdr:rowOff>
    </xdr:from>
    <xdr:to>
      <xdr:col>9</xdr:col>
      <xdr:colOff>91439</xdr:colOff>
      <xdr:row>16</xdr:row>
      <xdr:rowOff>27651</xdr:rowOff>
    </xdr:to>
    <xdr:pic>
      <xdr:nvPicPr>
        <xdr:cNvPr id="2" name="tabl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1321"/>
          <a:ext cx="6949439" cy="1054330"/>
        </a:xfrm>
        <a:prstGeom prst="rect">
          <a:avLst/>
        </a:prstGeom>
      </xdr:spPr>
    </xdr:pic>
    <xdr:clientData/>
  </xdr:twoCellAnchor>
  <xdr:twoCellAnchor>
    <xdr:from>
      <xdr:col>1</xdr:col>
      <xdr:colOff>632460</xdr:colOff>
      <xdr:row>16</xdr:row>
      <xdr:rowOff>166530</xdr:rowOff>
    </xdr:from>
    <xdr:to>
      <xdr:col>7</xdr:col>
      <xdr:colOff>312419</xdr:colOff>
      <xdr:row>20</xdr:row>
      <xdr:rowOff>28314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1424940" y="3092610"/>
          <a:ext cx="4434839" cy="593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 b="1"/>
            <a:t>A JUNIO 2023</a:t>
          </a:r>
        </a:p>
      </xdr:txBody>
    </xdr:sp>
    <xdr:clientData/>
  </xdr:twoCellAnchor>
  <xdr:twoCellAnchor editAs="oneCell">
    <xdr:from>
      <xdr:col>3</xdr:col>
      <xdr:colOff>69258</xdr:colOff>
      <xdr:row>0</xdr:row>
      <xdr:rowOff>0</xdr:rowOff>
    </xdr:from>
    <xdr:to>
      <xdr:col>5</xdr:col>
      <xdr:colOff>611852</xdr:colOff>
      <xdr:row>9</xdr:row>
      <xdr:rowOff>167942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5258" y="0"/>
          <a:ext cx="2066594" cy="18824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638175</xdr:colOff>
      <xdr:row>24</xdr:row>
      <xdr:rowOff>95250</xdr:rowOff>
    </xdr:from>
    <xdr:to>
      <xdr:col>11</xdr:col>
      <xdr:colOff>245969</xdr:colOff>
      <xdr:row>44</xdr:row>
      <xdr:rowOff>185738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E4ABBB6-0416-44AF-A313-B87E298B0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242047</xdr:colOff>
      <xdr:row>66</xdr:row>
      <xdr:rowOff>0</xdr:rowOff>
    </xdr:from>
    <xdr:to>
      <xdr:col>11</xdr:col>
      <xdr:colOff>155621</xdr:colOff>
      <xdr:row>82</xdr:row>
      <xdr:rowOff>32133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6813136-51C7-4D48-92FF-F8EDB044B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555812</xdr:colOff>
      <xdr:row>67</xdr:row>
      <xdr:rowOff>63441</xdr:rowOff>
    </xdr:from>
    <xdr:to>
      <xdr:col>21</xdr:col>
      <xdr:colOff>515471</xdr:colOff>
      <xdr:row>91</xdr:row>
      <xdr:rowOff>116542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9ED9CA57-C05A-4AAA-8E2E-F698519E3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421820</xdr:colOff>
      <xdr:row>108</xdr:row>
      <xdr:rowOff>122466</xdr:rowOff>
    </xdr:from>
    <xdr:to>
      <xdr:col>17</xdr:col>
      <xdr:colOff>745670</xdr:colOff>
      <xdr:row>132</xdr:row>
      <xdr:rowOff>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1688CF79-2D87-459D-A11D-C3E7B9CB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442848</xdr:colOff>
      <xdr:row>108</xdr:row>
      <xdr:rowOff>63953</xdr:rowOff>
    </xdr:from>
    <xdr:to>
      <xdr:col>25</xdr:col>
      <xdr:colOff>687777</xdr:colOff>
      <xdr:row>125</xdr:row>
      <xdr:rowOff>163286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F747A30-F11C-4E24-8157-26395DA10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34898</xdr:colOff>
      <xdr:row>156</xdr:row>
      <xdr:rowOff>168487</xdr:rowOff>
    </xdr:from>
    <xdr:to>
      <xdr:col>19</xdr:col>
      <xdr:colOff>484414</xdr:colOff>
      <xdr:row>176</xdr:row>
      <xdr:rowOff>179614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830CBAB1-9AEC-4E17-B401-EB304B256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382361</xdr:colOff>
      <xdr:row>155</xdr:row>
      <xdr:rowOff>77832</xdr:rowOff>
    </xdr:from>
    <xdr:to>
      <xdr:col>9</xdr:col>
      <xdr:colOff>85181</xdr:colOff>
      <xdr:row>169</xdr:row>
      <xdr:rowOff>173082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4AE757D8-AA0A-48D3-A935-3596526D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70756</xdr:colOff>
      <xdr:row>195</xdr:row>
      <xdr:rowOff>126546</xdr:rowOff>
    </xdr:from>
    <xdr:to>
      <xdr:col>11</xdr:col>
      <xdr:colOff>435428</xdr:colOff>
      <xdr:row>210</xdr:row>
      <xdr:rowOff>21772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8CEFA3C6-7644-49B1-9E7E-954DBEC71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262076</xdr:colOff>
      <xdr:row>200</xdr:row>
      <xdr:rowOff>179433</xdr:rowOff>
    </xdr:from>
    <xdr:to>
      <xdr:col>22</xdr:col>
      <xdr:colOff>243376</xdr:colOff>
      <xdr:row>215</xdr:row>
      <xdr:rowOff>65132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E5C47B-3765-48B9-9A94-042C8BC49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377128</xdr:colOff>
      <xdr:row>13</xdr:row>
      <xdr:rowOff>41464</xdr:rowOff>
    </xdr:from>
    <xdr:to>
      <xdr:col>14</xdr:col>
      <xdr:colOff>402886</xdr:colOff>
      <xdr:row>16</xdr:row>
      <xdr:rowOff>142178</xdr:rowOff>
    </xdr:to>
    <xdr:sp macro="" textlink="">
      <xdr:nvSpPr>
        <xdr:cNvPr id="2" name="CuadroTexto 2"/>
        <xdr:cNvSpPr txBox="1">
          <a:spLocks noChangeArrowheads="1"/>
        </xdr:cNvSpPr>
      </xdr:nvSpPr>
      <xdr:spPr bwMode="auto">
        <a:xfrm>
          <a:off x="5830871" y="2447207"/>
          <a:ext cx="697084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ABRIL-JUNIO 2023</a:t>
          </a:r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16</xdr:col>
      <xdr:colOff>58356</xdr:colOff>
      <xdr:row>13</xdr:row>
      <xdr:rowOff>41464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924015" cy="1946464"/>
        </a:xfrm>
        <a:prstGeom prst="rect">
          <a:avLst/>
        </a:prstGeom>
      </xdr:spPr>
    </xdr:pic>
    <xdr:clientData/>
  </xdr:twoCellAnchor>
  <xdr:twoCellAnchor>
    <xdr:from>
      <xdr:col>11</xdr:col>
      <xdr:colOff>76200</xdr:colOff>
      <xdr:row>25</xdr:row>
      <xdr:rowOff>106136</xdr:rowOff>
    </xdr:from>
    <xdr:to>
      <xdr:col>15</xdr:col>
      <xdr:colOff>143691</xdr:colOff>
      <xdr:row>39</xdr:row>
      <xdr:rowOff>187779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66</xdr:row>
      <xdr:rowOff>133350</xdr:rowOff>
    </xdr:from>
    <xdr:to>
      <xdr:col>6</xdr:col>
      <xdr:colOff>579120</xdr:colOff>
      <xdr:row>82</xdr:row>
      <xdr:rowOff>10085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179100</xdr:colOff>
      <xdr:row>57</xdr:row>
      <xdr:rowOff>96050</xdr:rowOff>
    </xdr:from>
    <xdr:to>
      <xdr:col>20</xdr:col>
      <xdr:colOff>431265</xdr:colOff>
      <xdr:row>72</xdr:row>
      <xdr:rowOff>61471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95</xdr:row>
      <xdr:rowOff>145004</xdr:rowOff>
    </xdr:from>
    <xdr:to>
      <xdr:col>6</xdr:col>
      <xdr:colOff>609600</xdr:colOff>
      <xdr:row>110</xdr:row>
      <xdr:rowOff>145004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168985</xdr:colOff>
      <xdr:row>85</xdr:row>
      <xdr:rowOff>61856</xdr:rowOff>
    </xdr:from>
    <xdr:to>
      <xdr:col>14</xdr:col>
      <xdr:colOff>748105</xdr:colOff>
      <xdr:row>100</xdr:row>
      <xdr:rowOff>61856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521970</xdr:colOff>
      <xdr:row>117</xdr:row>
      <xdr:rowOff>0</xdr:rowOff>
    </xdr:from>
    <xdr:to>
      <xdr:col>9</xdr:col>
      <xdr:colOff>369570</xdr:colOff>
      <xdr:row>130</xdr:row>
      <xdr:rowOff>104775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387584</xdr:colOff>
      <xdr:row>9</xdr:row>
      <xdr:rowOff>35396</xdr:rowOff>
    </xdr:from>
    <xdr:to>
      <xdr:col>11</xdr:col>
      <xdr:colOff>39052</xdr:colOff>
      <xdr:row>12</xdr:row>
      <xdr:rowOff>142641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765024" y="1681316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395287</xdr:colOff>
      <xdr:row>8</xdr:row>
      <xdr:rowOff>86948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1287" cy="1610948"/>
        </a:xfrm>
        <a:prstGeom prst="rect">
          <a:avLst/>
        </a:prstGeom>
      </xdr:spPr>
    </xdr:pic>
    <xdr:clientData/>
  </xdr:twoCellAnchor>
  <xdr:twoCellAnchor>
    <xdr:from>
      <xdr:col>0</xdr:col>
      <xdr:colOff>324970</xdr:colOff>
      <xdr:row>40</xdr:row>
      <xdr:rowOff>50427</xdr:rowOff>
    </xdr:from>
    <xdr:to>
      <xdr:col>9</xdr:col>
      <xdr:colOff>76200</xdr:colOff>
      <xdr:row>55</xdr:row>
      <xdr:rowOff>28016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657561</xdr:colOff>
      <xdr:row>16</xdr:row>
      <xdr:rowOff>27118</xdr:rowOff>
    </xdr:from>
    <xdr:to>
      <xdr:col>9</xdr:col>
      <xdr:colOff>380103</xdr:colOff>
      <xdr:row>28</xdr:row>
      <xdr:rowOff>27118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42728</xdr:colOff>
      <xdr:row>0</xdr:row>
      <xdr:rowOff>0</xdr:rowOff>
    </xdr:from>
    <xdr:to>
      <xdr:col>6</xdr:col>
      <xdr:colOff>183118</xdr:colOff>
      <xdr:row>9</xdr:row>
      <xdr:rowOff>171242</xdr:rowOff>
    </xdr:to>
    <xdr:pic>
      <xdr:nvPicPr>
        <xdr:cNvPr id="2" name="1 Imagen" descr="logo ministerio de SALUD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28728" y="0"/>
          <a:ext cx="2426390" cy="1885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46056</xdr:rowOff>
    </xdr:from>
    <xdr:to>
      <xdr:col>9</xdr:col>
      <xdr:colOff>387894</xdr:colOff>
      <xdr:row>12</xdr:row>
      <xdr:rowOff>126721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A6A74F89-055B-4FE7-9512-1ED9CD455ADB}"/>
            </a:ext>
          </a:extLst>
        </xdr:cNvPr>
        <xdr:cNvSpPr/>
      </xdr:nvSpPr>
      <xdr:spPr>
        <a:xfrm>
          <a:off x="0" y="1951056"/>
          <a:ext cx="7245894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DO" sz="2400" b="1">
              <a:solidFill>
                <a:srgbClr val="000000"/>
              </a:solidFill>
              <a:latin typeface="Arial" panose="020B0604020202020204" pitchFamily="34" charset="0"/>
            </a:rPr>
            <a:t> CENTRO DE SALUD MINISTERIO DE DEFENSA</a:t>
          </a:r>
          <a:r>
            <a:rPr lang="es-DO" sz="2400"/>
            <a:t> </a:t>
          </a:r>
        </a:p>
      </xdr:txBody>
    </xdr:sp>
    <xdr:clientData/>
  </xdr:twoCellAnchor>
  <xdr:twoCellAnchor>
    <xdr:from>
      <xdr:col>2</xdr:col>
      <xdr:colOff>75128</xdr:colOff>
      <xdr:row>13</xdr:row>
      <xdr:rowOff>1535</xdr:rowOff>
    </xdr:from>
    <xdr:to>
      <xdr:col>7</xdr:col>
      <xdr:colOff>312766</xdr:colOff>
      <xdr:row>15</xdr:row>
      <xdr:rowOff>166433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37FC5493-139D-4541-91D8-5CA127CF1886}"/>
            </a:ext>
          </a:extLst>
        </xdr:cNvPr>
        <xdr:cNvSpPr txBox="1"/>
      </xdr:nvSpPr>
      <xdr:spPr>
        <a:xfrm>
          <a:off x="1660088" y="2378975"/>
          <a:ext cx="4200038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DO" sz="2800" b="1"/>
            <a:t>ABRIL-JUNIO 2023</a:t>
          </a:r>
          <a:endParaRPr lang="en-US" sz="2800" b="1"/>
        </a:p>
      </xdr:txBody>
    </xdr:sp>
    <xdr:clientData/>
  </xdr:twoCellAnchor>
  <xdr:twoCellAnchor>
    <xdr:from>
      <xdr:col>0</xdr:col>
      <xdr:colOff>0</xdr:colOff>
      <xdr:row>23</xdr:row>
      <xdr:rowOff>170330</xdr:rowOff>
    </xdr:from>
    <xdr:to>
      <xdr:col>5</xdr:col>
      <xdr:colOff>552450</xdr:colOff>
      <xdr:row>38</xdr:row>
      <xdr:rowOff>56030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68D1C5-D81C-4601-A1BB-F8232798F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94969</xdr:colOff>
      <xdr:row>24</xdr:row>
      <xdr:rowOff>41797</xdr:rowOff>
    </xdr:from>
    <xdr:to>
      <xdr:col>10</xdr:col>
      <xdr:colOff>608647</xdr:colOff>
      <xdr:row>37</xdr:row>
      <xdr:rowOff>143996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EB639C8-B786-4BFE-A73B-FB3254B88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185058</xdr:colOff>
      <xdr:row>47</xdr:row>
      <xdr:rowOff>114299</xdr:rowOff>
    </xdr:from>
    <xdr:to>
      <xdr:col>10</xdr:col>
      <xdr:colOff>54429</xdr:colOff>
      <xdr:row>62</xdr:row>
      <xdr:rowOff>81642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</xdr:row>
      <xdr:rowOff>0</xdr:rowOff>
    </xdr:from>
    <xdr:to>
      <xdr:col>6</xdr:col>
      <xdr:colOff>216127</xdr:colOff>
      <xdr:row>119</xdr:row>
      <xdr:rowOff>181882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AD0A171-392C-40A7-88E1-8BA1F92F3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103</xdr:row>
      <xdr:rowOff>0</xdr:rowOff>
    </xdr:from>
    <xdr:to>
      <xdr:col>24</xdr:col>
      <xdr:colOff>431966</xdr:colOff>
      <xdr:row>126</xdr:row>
      <xdr:rowOff>128484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BAC5E9D-D092-4690-BB38-1AEABCEC4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606425</xdr:colOff>
      <xdr:row>0</xdr:row>
      <xdr:rowOff>0</xdr:rowOff>
    </xdr:from>
    <xdr:to>
      <xdr:col>10</xdr:col>
      <xdr:colOff>255905</xdr:colOff>
      <xdr:row>8</xdr:row>
      <xdr:rowOff>0</xdr:rowOff>
    </xdr:to>
    <xdr:pic>
      <xdr:nvPicPr>
        <xdr:cNvPr id="2" name="Picture 2" descr="http://www.hospitalcentral.mil.do/images/Heade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" y="0"/>
          <a:ext cx="914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147637</xdr:rowOff>
    </xdr:from>
    <xdr:to>
      <xdr:col>14</xdr:col>
      <xdr:colOff>361950</xdr:colOff>
      <xdr:row>15</xdr:row>
      <xdr:rowOff>119062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1671637"/>
          <a:ext cx="11029950" cy="13049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HOSPITAL CENTRAL DE LAS FUERZAS ARMADAS</a:t>
          </a: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RESUMEN ESTADÍSTICO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519962</xdr:colOff>
      <xdr:row>16</xdr:row>
      <xdr:rowOff>76199</xdr:rowOff>
    </xdr:from>
    <xdr:to>
      <xdr:col>10</xdr:col>
      <xdr:colOff>603988</xdr:colOff>
      <xdr:row>20</xdr:row>
      <xdr:rowOff>564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897402" y="3002279"/>
          <a:ext cx="5631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>
    <xdr:from>
      <xdr:col>3</xdr:col>
      <xdr:colOff>707571</xdr:colOff>
      <xdr:row>26</xdr:row>
      <xdr:rowOff>149678</xdr:rowOff>
    </xdr:from>
    <xdr:to>
      <xdr:col>13</xdr:col>
      <xdr:colOff>13606</xdr:colOff>
      <xdr:row>42</xdr:row>
      <xdr:rowOff>176892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7557941-A98C-46C8-9D2F-B4C9AF83B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71</xdr:row>
      <xdr:rowOff>147584</xdr:rowOff>
    </xdr:from>
    <xdr:to>
      <xdr:col>4</xdr:col>
      <xdr:colOff>532983</xdr:colOff>
      <xdr:row>99</xdr:row>
      <xdr:rowOff>107472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383F02C-D315-4FB0-BB27-520696E4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737564</xdr:colOff>
      <xdr:row>74</xdr:row>
      <xdr:rowOff>1317</xdr:rowOff>
    </xdr:from>
    <xdr:to>
      <xdr:col>11</xdr:col>
      <xdr:colOff>471596</xdr:colOff>
      <xdr:row>92</xdr:row>
      <xdr:rowOff>45473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9A1A45EF-538D-4A49-91B7-5CD70DD37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465453</xdr:colOff>
      <xdr:row>58</xdr:row>
      <xdr:rowOff>175260</xdr:rowOff>
    </xdr:from>
    <xdr:to>
      <xdr:col>17</xdr:col>
      <xdr:colOff>655327</xdr:colOff>
      <xdr:row>74</xdr:row>
      <xdr:rowOff>42005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E27EA303-C0AE-403E-8BB1-541D7CBBB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137</xdr:row>
      <xdr:rowOff>152400</xdr:rowOff>
    </xdr:from>
    <xdr:to>
      <xdr:col>5</xdr:col>
      <xdr:colOff>9525</xdr:colOff>
      <xdr:row>149</xdr:row>
      <xdr:rowOff>38100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921B8FD7-4E51-42FD-8A0A-C6DFD3F33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333375</xdr:colOff>
      <xdr:row>156</xdr:row>
      <xdr:rowOff>28575</xdr:rowOff>
    </xdr:from>
    <xdr:to>
      <xdr:col>7</xdr:col>
      <xdr:colOff>161925</xdr:colOff>
      <xdr:row>170</xdr:row>
      <xdr:rowOff>104775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477412E4-C732-4620-8581-59F180AC2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383969</xdr:colOff>
      <xdr:row>187</xdr:row>
      <xdr:rowOff>32656</xdr:rowOff>
    </xdr:from>
    <xdr:to>
      <xdr:col>18</xdr:col>
      <xdr:colOff>15833</xdr:colOff>
      <xdr:row>203</xdr:row>
      <xdr:rowOff>118302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F6EFFCC-9892-4693-B6BC-87A69B960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747695</xdr:colOff>
      <xdr:row>185</xdr:row>
      <xdr:rowOff>153171</xdr:rowOff>
    </xdr:from>
    <xdr:to>
      <xdr:col>11</xdr:col>
      <xdr:colOff>453982</xdr:colOff>
      <xdr:row>199</xdr:row>
      <xdr:rowOff>183427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ECCDA127-EA8A-4069-9802-D8901D2EE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38733</xdr:colOff>
      <xdr:row>188</xdr:row>
      <xdr:rowOff>5143</xdr:rowOff>
    </xdr:from>
    <xdr:to>
      <xdr:col>6</xdr:col>
      <xdr:colOff>72351</xdr:colOff>
      <xdr:row>202</xdr:row>
      <xdr:rowOff>81343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6000C215-2901-4B47-84AB-B45DFB4D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295274</xdr:colOff>
      <xdr:row>211</xdr:row>
      <xdr:rowOff>38100</xdr:rowOff>
    </xdr:from>
    <xdr:to>
      <xdr:col>11</xdr:col>
      <xdr:colOff>304799</xdr:colOff>
      <xdr:row>225</xdr:row>
      <xdr:rowOff>133350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DF006326-3EA5-4E50-BF94-E6D09414D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76200</xdr:colOff>
      <xdr:row>239</xdr:row>
      <xdr:rowOff>57150</xdr:rowOff>
    </xdr:from>
    <xdr:to>
      <xdr:col>12</xdr:col>
      <xdr:colOff>731520</xdr:colOff>
      <xdr:row>258</xdr:row>
      <xdr:rowOff>91440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FAE9CA28-0064-4A8B-9A46-4659BF626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400050</xdr:colOff>
      <xdr:row>272</xdr:row>
      <xdr:rowOff>76199</xdr:rowOff>
    </xdr:from>
    <xdr:to>
      <xdr:col>11</xdr:col>
      <xdr:colOff>104775</xdr:colOff>
      <xdr:row>285</xdr:row>
      <xdr:rowOff>19050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50C6197-2A77-4539-B3A3-C5DAECFD6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457200</xdr:colOff>
      <xdr:row>303</xdr:row>
      <xdr:rowOff>123825</xdr:rowOff>
    </xdr:from>
    <xdr:to>
      <xdr:col>9</xdr:col>
      <xdr:colOff>752474</xdr:colOff>
      <xdr:row>319</xdr:row>
      <xdr:rowOff>9525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4341A57-C054-45FE-8929-80EFD4D64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742950</xdr:colOff>
      <xdr:row>356</xdr:row>
      <xdr:rowOff>95250</xdr:rowOff>
    </xdr:from>
    <xdr:to>
      <xdr:col>9</xdr:col>
      <xdr:colOff>742950</xdr:colOff>
      <xdr:row>370</xdr:row>
      <xdr:rowOff>160020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8A66F27B-9016-4610-A25D-2D1F2DB72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572092</xdr:colOff>
      <xdr:row>18</xdr:row>
      <xdr:rowOff>1481</xdr:rowOff>
    </xdr:from>
    <xdr:to>
      <xdr:col>9</xdr:col>
      <xdr:colOff>507451</xdr:colOff>
      <xdr:row>21</xdr:row>
      <xdr:rowOff>108726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2157052" y="3293321"/>
          <a:ext cx="5482719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648158</xdr:colOff>
      <xdr:row>10</xdr:row>
      <xdr:rowOff>43266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2158" cy="1948266"/>
        </a:xfrm>
        <a:prstGeom prst="rect">
          <a:avLst/>
        </a:prstGeom>
      </xdr:spPr>
    </xdr:pic>
    <xdr:clientData/>
  </xdr:twoCellAnchor>
  <xdr:twoCellAnchor>
    <xdr:from>
      <xdr:col>2</xdr:col>
      <xdr:colOff>572092</xdr:colOff>
      <xdr:row>12</xdr:row>
      <xdr:rowOff>80208</xdr:rowOff>
    </xdr:from>
    <xdr:to>
      <xdr:col>9</xdr:col>
      <xdr:colOff>507451</xdr:colOff>
      <xdr:row>15</xdr:row>
      <xdr:rowOff>155039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096092" y="2366208"/>
          <a:ext cx="5269359" cy="646331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>
              <a:solidFill>
                <a:schemeClr val="bg1"/>
              </a:solidFill>
            </a:rPr>
            <a:t>RESUMEN ESTADÍSTICO</a:t>
          </a:r>
        </a:p>
      </xdr:txBody>
    </xdr:sp>
    <xdr:clientData/>
  </xdr:twoCellAnchor>
  <xdr:twoCellAnchor>
    <xdr:from>
      <xdr:col>5</xdr:col>
      <xdr:colOff>687160</xdr:colOff>
      <xdr:row>268</xdr:row>
      <xdr:rowOff>125186</xdr:rowOff>
    </xdr:from>
    <xdr:to>
      <xdr:col>11</xdr:col>
      <xdr:colOff>687160</xdr:colOff>
      <xdr:row>280</xdr:row>
      <xdr:rowOff>160565</xdr:rowOff>
    </xdr:to>
    <xdr:graphicFrame macro="">
      <xdr:nvGraphicFramePr>
        <xdr:cNvPr id="18" name="Gráfico 2">
          <a:extLst>
            <a:ext uri="{FF2B5EF4-FFF2-40B4-BE49-F238E27FC236}">
              <a16:creationId xmlns:a16="http://schemas.microsoft.com/office/drawing/2014/main" id="{9A631E2F-D4AB-45B1-91BD-B1315B4AB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475288</xdr:colOff>
      <xdr:row>28</xdr:row>
      <xdr:rowOff>68994</xdr:rowOff>
    </xdr:from>
    <xdr:to>
      <xdr:col>18</xdr:col>
      <xdr:colOff>40822</xdr:colOff>
      <xdr:row>62</xdr:row>
      <xdr:rowOff>68035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BBC0E98-48D9-4609-B326-A0FD99EEF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78</xdr:row>
      <xdr:rowOff>36739</xdr:rowOff>
    </xdr:from>
    <xdr:to>
      <xdr:col>7</xdr:col>
      <xdr:colOff>87086</xdr:colOff>
      <xdr:row>101</xdr:row>
      <xdr:rowOff>114844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10CF583F-7066-40FA-B620-BDD8C3AE0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12791</xdr:colOff>
      <xdr:row>77</xdr:row>
      <xdr:rowOff>110218</xdr:rowOff>
    </xdr:from>
    <xdr:to>
      <xdr:col>14</xdr:col>
      <xdr:colOff>442505</xdr:colOff>
      <xdr:row>97</xdr:row>
      <xdr:rowOff>165848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B41D3B6-4880-452B-A999-2D18868D5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449036</xdr:colOff>
      <xdr:row>125</xdr:row>
      <xdr:rowOff>47007</xdr:rowOff>
    </xdr:from>
    <xdr:to>
      <xdr:col>3</xdr:col>
      <xdr:colOff>1197429</xdr:colOff>
      <xdr:row>135</xdr:row>
      <xdr:rowOff>128650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8E2EC98-791D-46DF-9D15-42507E7C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349580</xdr:colOff>
      <xdr:row>126</xdr:row>
      <xdr:rowOff>141264</xdr:rowOff>
    </xdr:from>
    <xdr:to>
      <xdr:col>11</xdr:col>
      <xdr:colOff>145472</xdr:colOff>
      <xdr:row>139</xdr:row>
      <xdr:rowOff>176643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FC98E16-7DA3-4AE9-9A2F-EBE98EC2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1370856</xdr:colOff>
      <xdr:row>120</xdr:row>
      <xdr:rowOff>84118</xdr:rowOff>
    </xdr:from>
    <xdr:to>
      <xdr:col>6</xdr:col>
      <xdr:colOff>330529</xdr:colOff>
      <xdr:row>133</xdr:row>
      <xdr:rowOff>149432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AF3D37B-8767-4692-848E-17C508B1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676275</xdr:colOff>
      <xdr:row>146</xdr:row>
      <xdr:rowOff>66675</xdr:rowOff>
    </xdr:from>
    <xdr:to>
      <xdr:col>9</xdr:col>
      <xdr:colOff>676275</xdr:colOff>
      <xdr:row>159</xdr:row>
      <xdr:rowOff>142875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30F60F0-D5AB-480A-B555-BB16AE0B8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172</xdr:row>
      <xdr:rowOff>57150</xdr:rowOff>
    </xdr:from>
    <xdr:to>
      <xdr:col>6</xdr:col>
      <xdr:colOff>0</xdr:colOff>
      <xdr:row>186</xdr:row>
      <xdr:rowOff>133350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A77ED47-3955-487B-BBD6-F47BA801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313764</xdr:colOff>
      <xdr:row>162</xdr:row>
      <xdr:rowOff>169207</xdr:rowOff>
    </xdr:from>
    <xdr:to>
      <xdr:col>11</xdr:col>
      <xdr:colOff>560292</xdr:colOff>
      <xdr:row>177</xdr:row>
      <xdr:rowOff>54907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ECF18D63-8B1A-493A-A3E5-02143F645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200</xdr:row>
      <xdr:rowOff>157162</xdr:rowOff>
    </xdr:from>
    <xdr:to>
      <xdr:col>5</xdr:col>
      <xdr:colOff>128587</xdr:colOff>
      <xdr:row>215</xdr:row>
      <xdr:rowOff>42862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C5F2752A-FDCC-450B-BE2A-117CDDE38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564971</xdr:colOff>
      <xdr:row>232</xdr:row>
      <xdr:rowOff>128996</xdr:rowOff>
    </xdr:from>
    <xdr:to>
      <xdr:col>19</xdr:col>
      <xdr:colOff>564971</xdr:colOff>
      <xdr:row>247</xdr:row>
      <xdr:rowOff>63137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3D9DF483-CD76-4772-9409-C70DC972D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337703</xdr:colOff>
      <xdr:row>233</xdr:row>
      <xdr:rowOff>53438</xdr:rowOff>
    </xdr:from>
    <xdr:to>
      <xdr:col>12</xdr:col>
      <xdr:colOff>337703</xdr:colOff>
      <xdr:row>247</xdr:row>
      <xdr:rowOff>7173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8C477F7-7FB7-45B2-978E-ACA17605A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82922</xdr:colOff>
      <xdr:row>234</xdr:row>
      <xdr:rowOff>65928</xdr:rowOff>
    </xdr:from>
    <xdr:to>
      <xdr:col>5</xdr:col>
      <xdr:colOff>130547</xdr:colOff>
      <xdr:row>256</xdr:row>
      <xdr:rowOff>58084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179EA7C-0943-45E8-80FA-FBC621D1B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428531</xdr:colOff>
      <xdr:row>9</xdr:row>
      <xdr:rowOff>134937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2732" r="6970" b="33936"/>
        <a:stretch>
          <a:fillRect/>
        </a:stretch>
      </xdr:blipFill>
      <xdr:spPr bwMode="auto">
        <a:xfrm>
          <a:off x="0" y="0"/>
          <a:ext cx="10726737" cy="184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405306</xdr:colOff>
      <xdr:row>10</xdr:row>
      <xdr:rowOff>110087</xdr:rowOff>
    </xdr:from>
    <xdr:to>
      <xdr:col>10</xdr:col>
      <xdr:colOff>415433</xdr:colOff>
      <xdr:row>14</xdr:row>
      <xdr:rowOff>48795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4735259" y="1903028"/>
          <a:ext cx="5532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</a:t>
          </a:r>
          <a:r>
            <a:rPr lang="es-DO" altLang="es-DO" sz="3600" baseline="0"/>
            <a:t> </a:t>
          </a:r>
          <a:r>
            <a:rPr lang="es-DO" altLang="es-DO" sz="3600"/>
            <a:t>2023</a:t>
          </a:r>
        </a:p>
      </xdr:txBody>
    </xdr:sp>
    <xdr:clientData/>
  </xdr:twoCellAnchor>
  <xdr:twoCellAnchor>
    <xdr:from>
      <xdr:col>9</xdr:col>
      <xdr:colOff>91440</xdr:colOff>
      <xdr:row>19</xdr:row>
      <xdr:rowOff>41910</xdr:rowOff>
    </xdr:from>
    <xdr:to>
      <xdr:col>14</xdr:col>
      <xdr:colOff>693420</xdr:colOff>
      <xdr:row>33</xdr:row>
      <xdr:rowOff>118110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537210</xdr:colOff>
      <xdr:row>47</xdr:row>
      <xdr:rowOff>87630</xdr:rowOff>
    </xdr:from>
    <xdr:to>
      <xdr:col>8</xdr:col>
      <xdr:colOff>354330</xdr:colOff>
      <xdr:row>60</xdr:row>
      <xdr:rowOff>87630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78</xdr:row>
      <xdr:rowOff>104775</xdr:rowOff>
    </xdr:from>
    <xdr:to>
      <xdr:col>3</xdr:col>
      <xdr:colOff>220980</xdr:colOff>
      <xdr:row>93</xdr:row>
      <xdr:rowOff>133350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148590</xdr:colOff>
      <xdr:row>78</xdr:row>
      <xdr:rowOff>20955</xdr:rowOff>
    </xdr:from>
    <xdr:to>
      <xdr:col>9</xdr:col>
      <xdr:colOff>203835</xdr:colOff>
      <xdr:row>92</xdr:row>
      <xdr:rowOff>173355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30480</xdr:colOff>
      <xdr:row>109</xdr:row>
      <xdr:rowOff>57150</xdr:rowOff>
    </xdr:from>
    <xdr:to>
      <xdr:col>8</xdr:col>
      <xdr:colOff>640080</xdr:colOff>
      <xdr:row>117</xdr:row>
      <xdr:rowOff>278130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80682</xdr:colOff>
      <xdr:row>128</xdr:row>
      <xdr:rowOff>116542</xdr:rowOff>
    </xdr:from>
    <xdr:to>
      <xdr:col>8</xdr:col>
      <xdr:colOff>662491</xdr:colOff>
      <xdr:row>143</xdr:row>
      <xdr:rowOff>170330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107047</xdr:rowOff>
    </xdr:from>
    <xdr:to>
      <xdr:col>14</xdr:col>
      <xdr:colOff>361950</xdr:colOff>
      <xdr:row>21</xdr:row>
      <xdr:rowOff>126097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2012047"/>
          <a:ext cx="11029950" cy="2114550"/>
        </a:xfrm>
        <a:prstGeom prst="rect">
          <a:avLst/>
        </a:prstGeom>
        <a:solidFill>
          <a:schemeClr val="accent4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 sz="4000"/>
            <a:t> CUERPO ESPECIALIZADO EN SEGURIDAD DEL METRO (CESMET)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 editAs="oneCell">
    <xdr:from>
      <xdr:col>5</xdr:col>
      <xdr:colOff>638175</xdr:colOff>
      <xdr:row>0</xdr:row>
      <xdr:rowOff>0</xdr:rowOff>
    </xdr:from>
    <xdr:to>
      <xdr:col>8</xdr:col>
      <xdr:colOff>485775</xdr:colOff>
      <xdr:row>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0"/>
          <a:ext cx="21336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464440</xdr:colOff>
      <xdr:row>23</xdr:row>
      <xdr:rowOff>80744</xdr:rowOff>
    </xdr:from>
    <xdr:to>
      <xdr:col>10</xdr:col>
      <xdr:colOff>484552</xdr:colOff>
      <xdr:row>27</xdr:row>
      <xdr:rowOff>5109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4571620" y="4286984"/>
          <a:ext cx="6359952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>
    <xdr:from>
      <xdr:col>3</xdr:col>
      <xdr:colOff>63361</xdr:colOff>
      <xdr:row>35</xdr:row>
      <xdr:rowOff>0</xdr:rowOff>
    </xdr:from>
    <xdr:to>
      <xdr:col>11</xdr:col>
      <xdr:colOff>638175</xdr:colOff>
      <xdr:row>62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6726A8-CD4C-4DD5-8125-F3E126C0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175767</xdr:colOff>
      <xdr:row>8</xdr:row>
      <xdr:rowOff>180819</xdr:rowOff>
    </xdr:from>
    <xdr:to>
      <xdr:col>10</xdr:col>
      <xdr:colOff>478293</xdr:colOff>
      <xdr:row>12</xdr:row>
      <xdr:rowOff>105184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3002787" y="1643859"/>
          <a:ext cx="58498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434693</xdr:colOff>
      <xdr:row>8</xdr:row>
      <xdr:rowOff>180819</xdr:rowOff>
    </xdr:to>
    <xdr:pic>
      <xdr:nvPicPr>
        <xdr:cNvPr id="3" name="Picture 2" descr="http://www.cesfront.mil.do/images/imagenes/logo-header-cefron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88368" cy="171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693420</xdr:colOff>
      <xdr:row>17</xdr:row>
      <xdr:rowOff>118110</xdr:rowOff>
    </xdr:from>
    <xdr:to>
      <xdr:col>9</xdr:col>
      <xdr:colOff>518160</xdr:colOff>
      <xdr:row>28</xdr:row>
      <xdr:rowOff>118110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312420</xdr:colOff>
      <xdr:row>48</xdr:row>
      <xdr:rowOff>57150</xdr:rowOff>
    </xdr:from>
    <xdr:to>
      <xdr:col>3</xdr:col>
      <xdr:colOff>30480</xdr:colOff>
      <xdr:row>63</xdr:row>
      <xdr:rowOff>57150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34</xdr:row>
      <xdr:rowOff>0</xdr:rowOff>
    </xdr:from>
    <xdr:to>
      <xdr:col>12</xdr:col>
      <xdr:colOff>601980</xdr:colOff>
      <xdr:row>82</xdr:row>
      <xdr:rowOff>137160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548640</xdr:colOff>
      <xdr:row>86</xdr:row>
      <xdr:rowOff>118110</xdr:rowOff>
    </xdr:from>
    <xdr:to>
      <xdr:col>8</xdr:col>
      <xdr:colOff>365760</xdr:colOff>
      <xdr:row>99</xdr:row>
      <xdr:rowOff>118110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304800</xdr:colOff>
      <xdr:row>107</xdr:row>
      <xdr:rowOff>0</xdr:rowOff>
    </xdr:from>
    <xdr:to>
      <xdr:col>8</xdr:col>
      <xdr:colOff>579120</xdr:colOff>
      <xdr:row>125</xdr:row>
      <xdr:rowOff>45720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677757</xdr:colOff>
      <xdr:row>11</xdr:row>
      <xdr:rowOff>18539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9207" cy="2114039"/>
        </a:xfrm>
        <a:prstGeom prst="rect">
          <a:avLst/>
        </a:prstGeom>
      </xdr:spPr>
    </xdr:pic>
    <xdr:clientData/>
  </xdr:twoCellAnchor>
  <xdr:twoCellAnchor>
    <xdr:from>
      <xdr:col>2</xdr:col>
      <xdr:colOff>502883</xdr:colOff>
      <xdr:row>11</xdr:row>
      <xdr:rowOff>18539</xdr:rowOff>
    </xdr:from>
    <xdr:to>
      <xdr:col>9</xdr:col>
      <xdr:colOff>599870</xdr:colOff>
      <xdr:row>14</xdr:row>
      <xdr:rowOff>125784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3040343" y="2030219"/>
          <a:ext cx="5644347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>
    <xdr:from>
      <xdr:col>3</xdr:col>
      <xdr:colOff>381000</xdr:colOff>
      <xdr:row>20</xdr:row>
      <xdr:rowOff>125730</xdr:rowOff>
    </xdr:from>
    <xdr:to>
      <xdr:col>9</xdr:col>
      <xdr:colOff>205740</xdr:colOff>
      <xdr:row>33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114300</xdr:colOff>
      <xdr:row>43</xdr:row>
      <xdr:rowOff>0</xdr:rowOff>
    </xdr:from>
    <xdr:to>
      <xdr:col>7</xdr:col>
      <xdr:colOff>716280</xdr:colOff>
      <xdr:row>55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114300</xdr:colOff>
      <xdr:row>70</xdr:row>
      <xdr:rowOff>0</xdr:rowOff>
    </xdr:from>
    <xdr:to>
      <xdr:col>9</xdr:col>
      <xdr:colOff>335280</xdr:colOff>
      <xdr:row>86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114300</xdr:colOff>
      <xdr:row>90</xdr:row>
      <xdr:rowOff>0</xdr:rowOff>
    </xdr:from>
    <xdr:to>
      <xdr:col>9</xdr:col>
      <xdr:colOff>121920</xdr:colOff>
      <xdr:row>112</xdr:row>
      <xdr:rowOff>110490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116541</xdr:rowOff>
    </xdr:from>
    <xdr:to>
      <xdr:col>23</xdr:col>
      <xdr:colOff>98611</xdr:colOff>
      <xdr:row>17</xdr:row>
      <xdr:rowOff>170329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1192306"/>
          <a:ext cx="18243176" cy="2026023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000" b="1"/>
            <a:t/>
          </a:r>
          <a:br>
            <a:rPr lang="es-ES" sz="2000" b="1"/>
          </a:br>
          <a:r>
            <a:rPr lang="es-ES" sz="2400" b="1">
              <a:latin typeface="+mj-lt"/>
            </a:rPr>
            <a:t>CUERPO ESPECIALIZADO EN SEGURIDAD AEROPORTUARIA Y DE LA AVIACIÓN CIVIL </a:t>
          </a:r>
        </a:p>
        <a:p>
          <a:pPr algn="ctr" fontAlgn="auto">
            <a:spcAft>
              <a:spcPts val="0"/>
            </a:spcAft>
            <a:defRPr/>
          </a:pPr>
          <a:r>
            <a:rPr lang="es-ES" sz="2400" b="1">
              <a:latin typeface="+mj-lt"/>
            </a:rPr>
            <a:t>(CESAC</a:t>
          </a:r>
          <a:endParaRPr lang="es-ES" sz="2000" b="1"/>
        </a:p>
      </xdr:txBody>
    </xdr:sp>
    <xdr:clientData/>
  </xdr:twoCellAnchor>
  <xdr:twoCellAnchor editAs="oneCell">
    <xdr:from>
      <xdr:col>5</xdr:col>
      <xdr:colOff>183355</xdr:colOff>
      <xdr:row>0</xdr:row>
      <xdr:rowOff>0</xdr:rowOff>
    </xdr:from>
    <xdr:to>
      <xdr:col>7</xdr:col>
      <xdr:colOff>744070</xdr:colOff>
      <xdr:row>11</xdr:row>
      <xdr:rowOff>34112</xdr:rowOff>
    </xdr:to>
    <xdr:pic>
      <xdr:nvPicPr>
        <xdr:cNvPr id="3" name="Picture 4" descr="Descripción: Medalla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4" t="-19019" r="-484" b="-17580"/>
        <a:stretch>
          <a:fillRect/>
        </a:stretch>
      </xdr:blipFill>
      <xdr:spPr bwMode="auto">
        <a:xfrm>
          <a:off x="4127826" y="0"/>
          <a:ext cx="2138503" cy="2006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409708</xdr:colOff>
      <xdr:row>22</xdr:row>
      <xdr:rowOff>21124</xdr:rowOff>
    </xdr:from>
    <xdr:to>
      <xdr:col>11</xdr:col>
      <xdr:colOff>44314</xdr:colOff>
      <xdr:row>25</xdr:row>
      <xdr:rowOff>139127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1987496" y="3965595"/>
          <a:ext cx="6734653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>
    <xdr:from>
      <xdr:col>0</xdr:col>
      <xdr:colOff>67235</xdr:colOff>
      <xdr:row>43</xdr:row>
      <xdr:rowOff>15014</xdr:rowOff>
    </xdr:from>
    <xdr:to>
      <xdr:col>5</xdr:col>
      <xdr:colOff>128195</xdr:colOff>
      <xdr:row>58</xdr:row>
      <xdr:rowOff>10980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131910</xdr:colOff>
      <xdr:row>32</xdr:row>
      <xdr:rowOff>64803</xdr:rowOff>
    </xdr:from>
    <xdr:to>
      <xdr:col>12</xdr:col>
      <xdr:colOff>197224</xdr:colOff>
      <xdr:row>47</xdr:row>
      <xdr:rowOff>76200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304097</xdr:colOff>
      <xdr:row>36</xdr:row>
      <xdr:rowOff>22376</xdr:rowOff>
    </xdr:from>
    <xdr:to>
      <xdr:col>20</xdr:col>
      <xdr:colOff>124995</xdr:colOff>
      <xdr:row>51</xdr:row>
      <xdr:rowOff>57182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646111</xdr:colOff>
      <xdr:row>0</xdr:row>
      <xdr:rowOff>1</xdr:rowOff>
    </xdr:from>
    <xdr:to>
      <xdr:col>6</xdr:col>
      <xdr:colOff>678181</xdr:colOff>
      <xdr:row>12</xdr:row>
      <xdr:rowOff>20309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551" y="1"/>
          <a:ext cx="2409510" cy="221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83821</xdr:rowOff>
    </xdr:from>
    <xdr:to>
      <xdr:col>16</xdr:col>
      <xdr:colOff>220980</xdr:colOff>
      <xdr:row>22</xdr:row>
      <xdr:rowOff>152401</xdr:rowOff>
    </xdr:to>
    <xdr:sp macro="" textlink="">
      <xdr:nvSpPr>
        <xdr:cNvPr id="11" name="Título 1"/>
        <xdr:cNvSpPr txBox="1">
          <a:spLocks/>
        </xdr:cNvSpPr>
      </xdr:nvSpPr>
      <xdr:spPr>
        <a:xfrm>
          <a:off x="0" y="2278381"/>
          <a:ext cx="12900660" cy="1897380"/>
        </a:xfrm>
        <a:prstGeom prst="rect">
          <a:avLst/>
        </a:prstGeom>
        <a:solidFill>
          <a:schemeClr val="accent4"/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DO" sz="4000"/>
            <a:t>CUERPO ESPECIALIZADO DE CONTROL DE COMBUSTIBLES (CECCOM)</a:t>
          </a:r>
          <a:r>
            <a:rPr lang="es-ES" sz="4000" b="1"/>
            <a:t/>
          </a:r>
          <a:br>
            <a:rPr lang="es-ES" sz="4000" b="1"/>
          </a:br>
          <a:r>
            <a:rPr lang="es-ES" sz="3600" b="1"/>
            <a:t/>
          </a:r>
          <a:br>
            <a:rPr lang="es-ES" sz="3600" b="1"/>
          </a:br>
          <a:endParaRPr lang="es-ES" sz="3600" b="1"/>
        </a:p>
      </xdr:txBody>
    </xdr:sp>
    <xdr:clientData/>
  </xdr:twoCellAnchor>
  <xdr:twoCellAnchor>
    <xdr:from>
      <xdr:col>2</xdr:col>
      <xdr:colOff>219075</xdr:colOff>
      <xdr:row>27</xdr:row>
      <xdr:rowOff>133350</xdr:rowOff>
    </xdr:from>
    <xdr:to>
      <xdr:col>9</xdr:col>
      <xdr:colOff>663023</xdr:colOff>
      <xdr:row>31</xdr:row>
      <xdr:rowOff>57715</xdr:rowOff>
    </xdr:to>
    <xdr:sp macro="" textlink="">
      <xdr:nvSpPr>
        <xdr:cNvPr id="13" name="CuadroTexto 6"/>
        <xdr:cNvSpPr txBox="1">
          <a:spLocks noChangeArrowheads="1"/>
        </xdr:cNvSpPr>
      </xdr:nvSpPr>
      <xdr:spPr bwMode="auto">
        <a:xfrm>
          <a:off x="1804035" y="5071110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>
    <xdr:from>
      <xdr:col>2</xdr:col>
      <xdr:colOff>320040</xdr:colOff>
      <xdr:row>31</xdr:row>
      <xdr:rowOff>57150</xdr:rowOff>
    </xdr:from>
    <xdr:to>
      <xdr:col>9</xdr:col>
      <xdr:colOff>685800</xdr:colOff>
      <xdr:row>49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EEF5F4D-C768-4F3E-9E56-EEB3D00E8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678180</xdr:colOff>
      <xdr:row>49</xdr:row>
      <xdr:rowOff>83820</xdr:rowOff>
    </xdr:from>
    <xdr:to>
      <xdr:col>10</xdr:col>
      <xdr:colOff>30480</xdr:colOff>
      <xdr:row>68</xdr:row>
      <xdr:rowOff>131446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34A9FC6-38DA-44E7-B154-8824CB6D2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276225</xdr:colOff>
      <xdr:row>69</xdr:row>
      <xdr:rowOff>9524</xdr:rowOff>
    </xdr:from>
    <xdr:to>
      <xdr:col>10</xdr:col>
      <xdr:colOff>185738</xdr:colOff>
      <xdr:row>82</xdr:row>
      <xdr:rowOff>186689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9AE0655C-6A68-4A0E-ACB0-80FF013B5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80010</xdr:colOff>
      <xdr:row>89</xdr:row>
      <xdr:rowOff>0</xdr:rowOff>
    </xdr:from>
    <xdr:to>
      <xdr:col>11</xdr:col>
      <xdr:colOff>594360</xdr:colOff>
      <xdr:row>103</xdr:row>
      <xdr:rowOff>91440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C9ECAB5-65AE-4F77-BD22-646F99363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298449</xdr:colOff>
      <xdr:row>0</xdr:row>
      <xdr:rowOff>0</xdr:rowOff>
    </xdr:from>
    <xdr:to>
      <xdr:col>7</xdr:col>
      <xdr:colOff>619124</xdr:colOff>
      <xdr:row>17</xdr:row>
      <xdr:rowOff>153988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49" y="0"/>
          <a:ext cx="2606675" cy="339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127081</xdr:rowOff>
    </xdr:from>
    <xdr:to>
      <xdr:col>12</xdr:col>
      <xdr:colOff>155575</xdr:colOff>
      <xdr:row>24</xdr:row>
      <xdr:rowOff>125493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3556081"/>
          <a:ext cx="9299575" cy="1141412"/>
        </a:xfrm>
        <a:prstGeom prst="rect">
          <a:avLst/>
        </a:prstGeom>
        <a:solidFill>
          <a:schemeClr val="accent2"/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COMISIÓN MILITAR Y POLICIAL </a:t>
          </a: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MINISTERIO DE OBRAS PÚBLICAS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119974</xdr:colOff>
      <xdr:row>25</xdr:row>
      <xdr:rowOff>98586</xdr:rowOff>
    </xdr:from>
    <xdr:to>
      <xdr:col>11</xdr:col>
      <xdr:colOff>74739</xdr:colOff>
      <xdr:row>29</xdr:row>
      <xdr:rowOff>22951</xdr:rowOff>
    </xdr:to>
    <xdr:sp macro="" textlink="">
      <xdr:nvSpPr>
        <xdr:cNvPr id="4" name="CuadroTexto 4"/>
        <xdr:cNvSpPr txBox="1">
          <a:spLocks noChangeArrowheads="1"/>
        </xdr:cNvSpPr>
      </xdr:nvSpPr>
      <xdr:spPr bwMode="auto">
        <a:xfrm>
          <a:off x="2497414" y="4670586"/>
          <a:ext cx="6294605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ABRIL-JUNIO 2023</a:t>
          </a:r>
        </a:p>
      </xdr:txBody>
    </xdr:sp>
    <xdr:clientData/>
  </xdr:twoCellAnchor>
  <xdr:twoCellAnchor>
    <xdr:from>
      <xdr:col>2</xdr:col>
      <xdr:colOff>419100</xdr:colOff>
      <xdr:row>34</xdr:row>
      <xdr:rowOff>156210</xdr:rowOff>
    </xdr:from>
    <xdr:to>
      <xdr:col>9</xdr:col>
      <xdr:colOff>388620</xdr:colOff>
      <xdr:row>55</xdr:row>
      <xdr:rowOff>83820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-ERD/2023/BASE%20ERD%20202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9-%20OBRAS%20PUBLICAS/2023/BASE%20COMIPOL%20202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6-SENPA/2023/BASE%20SENPA%20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0-%20COCOM/2023/BASE%20COCOM%20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2-COMANDO%20CONJUNTO%20NORTE/2023/BASE%20CCN%20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3-COMANDO%20CONJUNTO%20SUR/2023/BASE%20CCS%20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1-COMANDO%20CONJUNTE%20ESTE/2023/BASE%20CCE%20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1.%20PLAN%20SOCIAL/2023/BASE%20PLAN%20SOCIAL%2020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7-SUPER%20INTENDENCIA%20DE%20SEG.%20PRIVADA/2023/BASE%20SEGURIDAD%20PRIVADA%20202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3.%20PROGRAMAM%20DE%20CAPACITACION/2023/PROGRAMA%20202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7-ESCUELAS%20VOCASIONALES/2023/VOCACIONALES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-ERD/2023/BASE%20ERD%20202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3-JUNTA%20DE%20RETIRO/2023/BASE%20RFAA%20202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5-SERVICIO%20MILITAR%20VOLUNTARIO/2023/BASE%20VOLUNTARIO%20202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0-CENTRO%20SALUD%20MIDE/2023/CENTRO%20SALUD%20MIDE%2020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1-HOSPITAL%20CENTRAL/2023/BASE%20CENTRAL%20202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-FARD/2023/BASE%20HOSP%20FARD%20202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9-%20OBRAS%20PUBLICAS/2023/BASE%20COMIPOL%20202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6-SENPA/2023/BASE%20SENPA%20202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0-%20COCOM/2023/BASE%20COCOM%20202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2-COMANDO%20CONJUNTO%20NORTE/2023/BASE%20CCN%20202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3-COMANDO%20CONJUNTO%20SUR/2023/BASE%20CCS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3/BASE%20ARD%20202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1-COMANDO%20CONJUNTE%20ESTE/2023/BASE%20CCE%20202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1.%20PLAN%20SOCIAL/2023/BASE%20PLAN%20SOCIAL%20202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7-SUPER%20INTENDENCIA%20DE%20SEG.%20PRIVADA/2023/BASE%20SEGURIDAD%20PRIVADA%20202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6-INSUDE/2023/6-%20Junio%202023%20reporte%20general%20INSUD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3.%20PROGRAMAM%20DE%20CAPACITACION/2023/PROGRAMA%20202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7-ESCUELAS%20VOCASIONALES/2023/VOCACIONALES%202023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3-JUNTA%20DE%20RETIRO/2023/BASE%20RFAA%20202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0-CENTRO%20SALUD%20MIDE/2023/CENTRO%20SALUD%20MIDE%202023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1-HOSPITAL%20CENTRAL/2023/BASE%20CENTRAL%202023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3/BASE%20HOSP%20FARD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3/BASE%20FARD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6-CESMET/2023/BASE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5-CESFRONT/2023/BASE%20CESFRONT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4-CESEP/2023/BASE%20CESEP%20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7-CESAC/2023/BASE%20CESAC%20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4-CECCOM/2023/BASE%20CECCOM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"/>
      <sheetName val="graf. fuerza"/>
      <sheetName val="INGREIN"/>
      <sheetName val="GRAF ING"/>
      <sheetName val="BAJAS2"/>
      <sheetName val="GRAF BAJAS"/>
      <sheetName val="TRASLADOS"/>
      <sheetName val="ASIG Y DESIF"/>
      <sheetName val="PERS. SEG ESTADO"/>
      <sheetName val="GRAF SEG"/>
      <sheetName val="ACIDENTES"/>
      <sheetName val="GRAF ACC"/>
      <sheetName val="FALLECIMIENTOS"/>
      <sheetName val="GRAF FALL"/>
      <sheetName val="MIGRACION "/>
      <sheetName val="ARMAS"/>
      <sheetName val="GRAF ARMAS"/>
      <sheetName val="SUST, CONT"/>
      <sheetName val="GRAF SUS"/>
      <sheetName val="VEHIC"/>
      <sheetName val="GRAF VEHI"/>
      <sheetName val="DETENCIONES"/>
      <sheetName val="MERCANCIAS"/>
      <sheetName val="GRAF. MERC"/>
      <sheetName val="DINERO"/>
      <sheetName val="INTENTOS DE ATRACO"/>
      <sheetName val="SEGURIDAD CIUDADANA"/>
    </sheetNames>
    <sheetDataSet>
      <sheetData sheetId="0"/>
      <sheetData sheetId="1">
        <row r="3">
          <cell r="F3" t="str">
            <v>MASCULINO</v>
          </cell>
          <cell r="G3">
            <v>26132</v>
          </cell>
        </row>
        <row r="4">
          <cell r="F4" t="str">
            <v>FEMENINO</v>
          </cell>
          <cell r="G4">
            <v>4240</v>
          </cell>
        </row>
      </sheetData>
      <sheetData sheetId="2"/>
      <sheetData sheetId="3">
        <row r="2">
          <cell r="A2" t="str">
            <v xml:space="preserve">SARGENTO </v>
          </cell>
        </row>
      </sheetData>
      <sheetData sheetId="4"/>
      <sheetData sheetId="5">
        <row r="2">
          <cell r="A2" t="str">
            <v>BAJO NIVEL DE DESEMPEÑO</v>
          </cell>
        </row>
      </sheetData>
      <sheetData sheetId="6"/>
      <sheetData sheetId="7"/>
      <sheetData sheetId="8"/>
      <sheetData sheetId="9">
        <row r="2">
          <cell r="A2" t="str">
            <v>MAYOR GENERAL</v>
          </cell>
        </row>
      </sheetData>
      <sheetData sheetId="10"/>
      <sheetData sheetId="11">
        <row r="2">
          <cell r="A2" t="str">
            <v>Coronel</v>
          </cell>
        </row>
      </sheetData>
      <sheetData sheetId="12"/>
      <sheetData sheetId="13">
        <row r="3">
          <cell r="A3" t="str">
            <v>1ER. TTE.</v>
          </cell>
        </row>
      </sheetData>
      <sheetData sheetId="14"/>
      <sheetData sheetId="15"/>
      <sheetData sheetId="16">
        <row r="3">
          <cell r="A3" t="str">
            <v>CAPSULAS PARA PISTOLA</v>
          </cell>
        </row>
      </sheetData>
      <sheetData sheetId="17"/>
      <sheetData sheetId="18">
        <row r="2">
          <cell r="A2" t="str">
            <v>MARIHUANA (PORC)</v>
          </cell>
        </row>
      </sheetData>
      <sheetData sheetId="19"/>
      <sheetData sheetId="20">
        <row r="2">
          <cell r="A2" t="str">
            <v>AUTOBÚS</v>
          </cell>
        </row>
      </sheetData>
      <sheetData sheetId="21"/>
      <sheetData sheetId="22"/>
      <sheetData sheetId="23">
        <row r="2">
          <cell r="G2" t="str">
            <v>CARBÓN VEGETAL (SACOS)</v>
          </cell>
        </row>
      </sheetData>
      <sheetData sheetId="24"/>
      <sheetData sheetId="25"/>
      <sheetData sheetId="2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>
        <row r="3">
          <cell r="I3" t="str">
            <v>ACCIDENTE</v>
          </cell>
          <cell r="J3">
            <v>1596</v>
          </cell>
        </row>
        <row r="4">
          <cell r="I4" t="str">
            <v>AMBULANCIA</v>
          </cell>
          <cell r="J4">
            <v>1120</v>
          </cell>
        </row>
        <row r="5">
          <cell r="I5" t="str">
            <v>ATROPELLAMIENTO</v>
          </cell>
          <cell r="J5">
            <v>67</v>
          </cell>
        </row>
        <row r="6">
          <cell r="I6" t="str">
            <v>CALENTAMIENTO</v>
          </cell>
          <cell r="J6">
            <v>474</v>
          </cell>
        </row>
        <row r="7">
          <cell r="I7" t="str">
            <v xml:space="preserve">CALENTAMIENTO </v>
          </cell>
          <cell r="J7">
            <v>790</v>
          </cell>
        </row>
        <row r="8">
          <cell r="I8" t="str">
            <v>CAM. RESCATE</v>
          </cell>
          <cell r="J8">
            <v>28</v>
          </cell>
        </row>
        <row r="9">
          <cell r="I9" t="str">
            <v>CHOQUE</v>
          </cell>
          <cell r="J9">
            <v>770</v>
          </cell>
        </row>
        <row r="10">
          <cell r="I10" t="str">
            <v>COMBUSTIBLE</v>
          </cell>
          <cell r="J10">
            <v>6320</v>
          </cell>
        </row>
        <row r="11">
          <cell r="I11" t="str">
            <v>ELÉCTRICA</v>
          </cell>
          <cell r="J11">
            <v>889</v>
          </cell>
        </row>
        <row r="12">
          <cell r="I12" t="str">
            <v>FALLECIDOS</v>
          </cell>
          <cell r="J12">
            <v>114</v>
          </cell>
        </row>
        <row r="13">
          <cell r="I13" t="str">
            <v>GRUAS</v>
          </cell>
          <cell r="J13">
            <v>708</v>
          </cell>
        </row>
        <row r="14">
          <cell r="I14" t="str">
            <v>HERIDOS</v>
          </cell>
          <cell r="J14">
            <v>990</v>
          </cell>
        </row>
        <row r="15">
          <cell r="I15" t="str">
            <v>MECANICA</v>
          </cell>
          <cell r="J15">
            <v>18222</v>
          </cell>
        </row>
        <row r="16">
          <cell r="I16" t="str">
            <v>NEUMATICO</v>
          </cell>
          <cell r="J16">
            <v>21104</v>
          </cell>
        </row>
        <row r="17">
          <cell r="I17" t="str">
            <v>SEGURIDAD</v>
          </cell>
          <cell r="J17">
            <v>16789</v>
          </cell>
        </row>
        <row r="18">
          <cell r="I18" t="str">
            <v>TALLERES</v>
          </cell>
          <cell r="J18">
            <v>882</v>
          </cell>
        </row>
        <row r="19">
          <cell r="I19" t="str">
            <v>VOLCADURA</v>
          </cell>
          <cell r="J19">
            <v>42</v>
          </cell>
        </row>
        <row r="20">
          <cell r="I20" t="str">
            <v>DESLIZAMIENTO</v>
          </cell>
          <cell r="J20">
            <v>730</v>
          </cell>
        </row>
        <row r="21">
          <cell r="I21" t="str">
            <v xml:space="preserve">VOLCADURA </v>
          </cell>
          <cell r="J21">
            <v>22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V"/>
      <sheetName val="GRAF PROV"/>
      <sheetName val="REFORESTA"/>
    </sheetNames>
    <sheetDataSet>
      <sheetData sheetId="0"/>
      <sheetData sheetId="1">
        <row r="3">
          <cell r="A3" t="str">
            <v>Azua</v>
          </cell>
          <cell r="B3">
            <v>4290</v>
          </cell>
          <cell r="D3" t="str">
            <v>Incautación de arena</v>
          </cell>
          <cell r="E3">
            <v>1810</v>
          </cell>
        </row>
        <row r="4">
          <cell r="A4" t="str">
            <v>Bahoruco</v>
          </cell>
          <cell r="B4">
            <v>1026.3200000000002</v>
          </cell>
          <cell r="D4" t="str">
            <v>Incautación de madera (Pies)</v>
          </cell>
          <cell r="E4">
            <v>37573.76999999999</v>
          </cell>
        </row>
        <row r="5">
          <cell r="A5" t="str">
            <v>Barahona</v>
          </cell>
          <cell r="B5">
            <v>345</v>
          </cell>
          <cell r="D5" t="str">
            <v>operativo</v>
          </cell>
          <cell r="E5">
            <v>9105</v>
          </cell>
        </row>
        <row r="6">
          <cell r="A6" t="str">
            <v>Bayaguana (Monte Plata)</v>
          </cell>
          <cell r="B6">
            <v>367.7</v>
          </cell>
          <cell r="D6" t="str">
            <v>persona detenida</v>
          </cell>
          <cell r="E6">
            <v>649</v>
          </cell>
        </row>
        <row r="7">
          <cell r="A7" t="str">
            <v>Constanza (La Vega)</v>
          </cell>
          <cell r="B7">
            <v>1495</v>
          </cell>
          <cell r="D7" t="str">
            <v>Sacos de carbón incautados</v>
          </cell>
          <cell r="E7">
            <v>3306.4</v>
          </cell>
        </row>
        <row r="8">
          <cell r="A8" t="str">
            <v>Dajabón</v>
          </cell>
          <cell r="B8">
            <v>716</v>
          </cell>
          <cell r="D8" t="str">
            <v>Vehículos  Retenidos</v>
          </cell>
          <cell r="E8">
            <v>300</v>
          </cell>
        </row>
        <row r="9">
          <cell r="A9" t="str">
            <v>Distrito Nacional</v>
          </cell>
          <cell r="B9">
            <v>2771.4</v>
          </cell>
        </row>
        <row r="10">
          <cell r="A10" t="str">
            <v>Duarte</v>
          </cell>
          <cell r="B10">
            <v>1770.55</v>
          </cell>
        </row>
        <row r="11">
          <cell r="A11" t="str">
            <v>El seíbo</v>
          </cell>
          <cell r="B11">
            <v>261</v>
          </cell>
        </row>
        <row r="12">
          <cell r="A12" t="str">
            <v>Elías Piña</v>
          </cell>
          <cell r="B12">
            <v>2529.6999999999998</v>
          </cell>
        </row>
        <row r="13">
          <cell r="A13" t="str">
            <v>Espaillat</v>
          </cell>
          <cell r="B13">
            <v>1658.0500000000002</v>
          </cell>
        </row>
        <row r="14">
          <cell r="A14" t="str">
            <v>Gaspar Hernández (Espaillat)</v>
          </cell>
          <cell r="B14">
            <v>538.43000000000006</v>
          </cell>
        </row>
        <row r="15">
          <cell r="A15" t="str">
            <v>Hato Mayor</v>
          </cell>
          <cell r="B15">
            <v>1695.27</v>
          </cell>
        </row>
        <row r="16">
          <cell r="A16" t="str">
            <v>Hermanas Mirabal (Salcedo)</v>
          </cell>
          <cell r="B16">
            <v>270</v>
          </cell>
        </row>
        <row r="17">
          <cell r="A17" t="str">
            <v>Independencia</v>
          </cell>
          <cell r="B17">
            <v>516.54000000000008</v>
          </cell>
        </row>
        <row r="18">
          <cell r="A18" t="str">
            <v>Isla Saona</v>
          </cell>
          <cell r="B18">
            <v>190.75</v>
          </cell>
        </row>
        <row r="19">
          <cell r="A19" t="str">
            <v>Jánico</v>
          </cell>
          <cell r="B19">
            <v>1161.42</v>
          </cell>
        </row>
        <row r="20">
          <cell r="A20" t="str">
            <v>Jarabacoa (La Vega)</v>
          </cell>
          <cell r="B20">
            <v>246</v>
          </cell>
        </row>
        <row r="21">
          <cell r="A21" t="str">
            <v>La Altagracia</v>
          </cell>
          <cell r="B21">
            <v>377.3</v>
          </cell>
        </row>
        <row r="22">
          <cell r="A22" t="str">
            <v>La Romana</v>
          </cell>
          <cell r="B22">
            <v>2090.2200000000003</v>
          </cell>
        </row>
        <row r="23">
          <cell r="A23" t="str">
            <v>La Vega</v>
          </cell>
          <cell r="B23">
            <v>2600</v>
          </cell>
        </row>
        <row r="24">
          <cell r="A24" t="str">
            <v>María Trinidad Sánchez</v>
          </cell>
          <cell r="B24">
            <v>536.17000000000007</v>
          </cell>
        </row>
        <row r="25">
          <cell r="A25" t="str">
            <v>Miches (El seíbo)</v>
          </cell>
          <cell r="B25">
            <v>188.57999999999998</v>
          </cell>
        </row>
        <row r="26">
          <cell r="A26" t="str">
            <v>Monción (Santiago Rodríguez)</v>
          </cell>
          <cell r="B26">
            <v>1740</v>
          </cell>
        </row>
        <row r="27">
          <cell r="A27" t="str">
            <v>Monseñor Nouel</v>
          </cell>
          <cell r="B27">
            <v>489</v>
          </cell>
        </row>
        <row r="28">
          <cell r="A28" t="str">
            <v>Monte Plata</v>
          </cell>
          <cell r="B28">
            <v>419.05</v>
          </cell>
        </row>
        <row r="29">
          <cell r="A29" t="str">
            <v>Montecristi</v>
          </cell>
          <cell r="B29">
            <v>220</v>
          </cell>
        </row>
        <row r="30">
          <cell r="A30" t="str">
            <v>Paraíso Barahona)</v>
          </cell>
          <cell r="B30">
            <v>375.46</v>
          </cell>
        </row>
        <row r="31">
          <cell r="A31" t="str">
            <v>Pedernales</v>
          </cell>
          <cell r="B31">
            <v>1831.5</v>
          </cell>
        </row>
        <row r="32">
          <cell r="A32" t="str">
            <v>Peravia</v>
          </cell>
          <cell r="B32">
            <v>741.2</v>
          </cell>
        </row>
        <row r="33">
          <cell r="A33" t="str">
            <v>Puerto Plata</v>
          </cell>
          <cell r="B33">
            <v>1034</v>
          </cell>
        </row>
        <row r="34">
          <cell r="A34" t="str">
            <v>Restauración (Dajabón)</v>
          </cell>
          <cell r="B34">
            <v>738.75</v>
          </cell>
        </row>
        <row r="35">
          <cell r="A35" t="str">
            <v>Sabana Grande de Boyá</v>
          </cell>
          <cell r="B35">
            <v>285</v>
          </cell>
        </row>
        <row r="36">
          <cell r="A36" t="str">
            <v>Samaná</v>
          </cell>
          <cell r="B36">
            <v>278</v>
          </cell>
        </row>
        <row r="37">
          <cell r="A37" t="str">
            <v>San Cristóbal</v>
          </cell>
          <cell r="B37">
            <v>614</v>
          </cell>
        </row>
        <row r="38">
          <cell r="A38" t="str">
            <v>San José de las Matas (Santiago)</v>
          </cell>
          <cell r="B38">
            <v>1044.5</v>
          </cell>
        </row>
        <row r="39">
          <cell r="A39" t="str">
            <v>San José de Ocoa</v>
          </cell>
          <cell r="B39">
            <v>5934.21</v>
          </cell>
        </row>
        <row r="40">
          <cell r="A40" t="str">
            <v>San Juan de la Maguana</v>
          </cell>
          <cell r="B40">
            <v>2334.5</v>
          </cell>
        </row>
        <row r="41">
          <cell r="A41" t="str">
            <v>San Pedro de Macorís</v>
          </cell>
          <cell r="B41">
            <v>898</v>
          </cell>
        </row>
        <row r="42">
          <cell r="A42" t="str">
            <v>Sánchez Ramírez</v>
          </cell>
          <cell r="B42">
            <v>441</v>
          </cell>
        </row>
        <row r="43">
          <cell r="A43" t="str">
            <v>Santiago de los Caballeros</v>
          </cell>
          <cell r="B43">
            <v>1780</v>
          </cell>
        </row>
        <row r="44">
          <cell r="A44" t="str">
            <v>Santiago Rodríguez</v>
          </cell>
          <cell r="B44">
            <v>1503</v>
          </cell>
        </row>
        <row r="45">
          <cell r="A45" t="str">
            <v>Santo Domingo</v>
          </cell>
          <cell r="B45">
            <v>177</v>
          </cell>
        </row>
        <row r="46">
          <cell r="A46" t="str">
            <v>Valle Nuevo</v>
          </cell>
          <cell r="B46">
            <v>215</v>
          </cell>
        </row>
        <row r="47">
          <cell r="A47" t="str">
            <v>Valverde</v>
          </cell>
          <cell r="B47">
            <v>1165.5999999999999</v>
          </cell>
        </row>
        <row r="48">
          <cell r="A48" t="str">
            <v>Vicente Noble</v>
          </cell>
          <cell r="B48">
            <v>241</v>
          </cell>
        </row>
        <row r="49">
          <cell r="A49" t="str">
            <v>Villa Altagracia (San Cristóbal)</v>
          </cell>
          <cell r="B49">
            <v>411</v>
          </cell>
        </row>
        <row r="50">
          <cell r="A50" t="str">
            <v>Yamasá (Monte Plata)</v>
          </cell>
          <cell r="B50">
            <v>192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"/>
      <sheetName val="POR INSRT"/>
      <sheetName val="GRAF INT"/>
    </sheetNames>
    <sheetDataSet>
      <sheetData sheetId="0"/>
      <sheetData sheetId="1">
        <row r="2">
          <cell r="A2" t="str">
            <v>ARMAS BLANCAS RETENIDAS</v>
          </cell>
          <cell r="B2">
            <v>771</v>
          </cell>
        </row>
        <row r="3">
          <cell r="A3" t="str">
            <v>ARMAS DE FABRICACIÓN CASERA</v>
          </cell>
          <cell r="B3">
            <v>10</v>
          </cell>
        </row>
        <row r="4">
          <cell r="A4" t="str">
            <v xml:space="preserve">ARMAS DE FUEGO REGISTRADAS </v>
          </cell>
          <cell r="B4">
            <v>253</v>
          </cell>
        </row>
        <row r="5">
          <cell r="A5" t="str">
            <v>ARMAS DE FUEGO RETENIDAS "LIC. VENCIDA"</v>
          </cell>
          <cell r="B5">
            <v>15</v>
          </cell>
        </row>
        <row r="6">
          <cell r="A6" t="str">
            <v>ARMAS DE FUEGO RETENIDAS SIN DOCUMENTOS</v>
          </cell>
          <cell r="B6">
            <v>39</v>
          </cell>
        </row>
        <row r="7">
          <cell r="A7" t="str">
            <v>DINERO INCAUTADO</v>
          </cell>
          <cell r="B7">
            <v>247241</v>
          </cell>
        </row>
        <row r="8">
          <cell r="A8" t="str">
            <v>EXTRANJEROS INDOCUMENTADOS</v>
          </cell>
          <cell r="B8">
            <v>5918</v>
          </cell>
        </row>
        <row r="9">
          <cell r="A9" t="str">
            <v>HOOKAS INCAUTADAS</v>
          </cell>
          <cell r="B9">
            <v>55</v>
          </cell>
        </row>
        <row r="10">
          <cell r="A10" t="str">
            <v>MOTOCICLETAS DEPURADAS</v>
          </cell>
          <cell r="B10">
            <v>38</v>
          </cell>
        </row>
        <row r="11">
          <cell r="A11" t="str">
            <v>MOTOCICLETAS REGISTRADAS</v>
          </cell>
          <cell r="B11">
            <v>289017</v>
          </cell>
        </row>
        <row r="12">
          <cell r="A12" t="str">
            <v>MOTOCICLETAS RETENIDAS</v>
          </cell>
          <cell r="B12">
            <v>48061</v>
          </cell>
        </row>
        <row r="13">
          <cell r="A13" t="str">
            <v>MULTAS DE AMET</v>
          </cell>
          <cell r="B13">
            <v>1</v>
          </cell>
        </row>
        <row r="14">
          <cell r="A14" t="str">
            <v>OBJETOS INCAUTADOS</v>
          </cell>
          <cell r="B14">
            <v>698</v>
          </cell>
        </row>
        <row r="15">
          <cell r="A15" t="str">
            <v>PERSONAS DETENIDAS</v>
          </cell>
          <cell r="B15">
            <v>40010</v>
          </cell>
        </row>
        <row r="16">
          <cell r="A16" t="str">
            <v>PERSONAS DETENIDAS CON REGISTRO POLICIALES</v>
          </cell>
          <cell r="B16">
            <v>7</v>
          </cell>
        </row>
        <row r="17">
          <cell r="A17" t="str">
            <v>PERSONAS REGISTRADAS</v>
          </cell>
          <cell r="B17">
            <v>543584</v>
          </cell>
        </row>
        <row r="18">
          <cell r="A18" t="str">
            <v>PISTOLAS DE JUGUETES</v>
          </cell>
          <cell r="B18">
            <v>1</v>
          </cell>
        </row>
        <row r="19">
          <cell r="A19" t="str">
            <v>PORCIÓN DE COCAINA</v>
          </cell>
          <cell r="B19">
            <v>707</v>
          </cell>
        </row>
        <row r="20">
          <cell r="A20" t="str">
            <v>PORCIÓN DE CRACK</v>
          </cell>
          <cell r="B20">
            <v>1778</v>
          </cell>
        </row>
        <row r="21">
          <cell r="A21" t="str">
            <v>PORCIÓN DE MARIHUANA</v>
          </cell>
          <cell r="B21">
            <v>3640</v>
          </cell>
        </row>
        <row r="22">
          <cell r="A22" t="str">
            <v xml:space="preserve">PORCIÓN DE MATERIAL DESCONOCIDO </v>
          </cell>
          <cell r="B22">
            <v>1</v>
          </cell>
        </row>
        <row r="23">
          <cell r="A23" t="str">
            <v>PROFUGOS</v>
          </cell>
          <cell r="B23">
            <v>1</v>
          </cell>
        </row>
        <row r="24">
          <cell r="A24" t="str">
            <v>VEHÍCULOS DEPURADOS</v>
          </cell>
          <cell r="B24">
            <v>29</v>
          </cell>
        </row>
        <row r="25">
          <cell r="A25" t="str">
            <v>VEHÍCULOS REGISTRADOS</v>
          </cell>
          <cell r="B25">
            <v>242680</v>
          </cell>
        </row>
        <row r="26">
          <cell r="A26" t="str">
            <v xml:space="preserve">VEHÍCULOS RETENIDOS </v>
          </cell>
          <cell r="B26">
            <v>3335</v>
          </cell>
        </row>
      </sheetData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"/>
      <sheetName val="GRAF INC"/>
      <sheetName val="PERSO"/>
      <sheetName val="GRAF PER"/>
    </sheetNames>
    <sheetDataSet>
      <sheetData sheetId="0"/>
      <sheetData sheetId="1">
        <row r="3">
          <cell r="A3" t="str">
            <v>ARMAS BLANCAS RETENIDAS</v>
          </cell>
          <cell r="B3">
            <v>63</v>
          </cell>
        </row>
        <row r="4">
          <cell r="A4" t="str">
            <v>MOTOCICLETAS REGISTRADAS</v>
          </cell>
          <cell r="B4">
            <v>20753</v>
          </cell>
        </row>
        <row r="5">
          <cell r="A5" t="str">
            <v>MOTOCICLETAS RETENIDAS</v>
          </cell>
          <cell r="B5">
            <v>4110</v>
          </cell>
        </row>
        <row r="6">
          <cell r="A6" t="str">
            <v>PERSONAS DETENIDAS</v>
          </cell>
          <cell r="B6">
            <v>6688</v>
          </cell>
        </row>
        <row r="7">
          <cell r="A7" t="str">
            <v>PERSONAS REGISTRADAS</v>
          </cell>
          <cell r="B7">
            <v>31816</v>
          </cell>
        </row>
        <row r="8">
          <cell r="A8" t="str">
            <v>VEHÍCULOS REGISTRADOS</v>
          </cell>
          <cell r="B8">
            <v>11441</v>
          </cell>
        </row>
        <row r="9">
          <cell r="A9" t="str">
            <v>VEHÍCULOS RETENIDOS</v>
          </cell>
          <cell r="B9">
            <v>1533</v>
          </cell>
        </row>
      </sheetData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3"/>
      <sheetName val="PERSO"/>
      <sheetName val="Hoja5"/>
    </sheetNames>
    <sheetDataSet>
      <sheetData sheetId="0"/>
      <sheetData sheetId="1">
        <row r="3">
          <cell r="A3" t="str">
            <v>ALLANAMIENTOS</v>
          </cell>
          <cell r="B3">
            <v>1</v>
          </cell>
        </row>
        <row r="4">
          <cell r="A4" t="str">
            <v>ARMAS BLANCAS</v>
          </cell>
          <cell r="B4">
            <v>677</v>
          </cell>
        </row>
        <row r="5">
          <cell r="A5" t="str">
            <v>ARMAS DE FABRICACION CASERA</v>
          </cell>
          <cell r="B5">
            <v>14</v>
          </cell>
        </row>
        <row r="6">
          <cell r="A6" t="str">
            <v>ARMAS DE FUEGO OCUPADAS</v>
          </cell>
          <cell r="B6">
            <v>32</v>
          </cell>
        </row>
        <row r="7">
          <cell r="A7" t="str">
            <v>ARMAS DE FUEGO RETENIDAS POR DOCUMENTOS</v>
          </cell>
          <cell r="B7">
            <v>9</v>
          </cell>
        </row>
        <row r="8">
          <cell r="A8" t="str">
            <v>BALANZAS</v>
          </cell>
          <cell r="B8">
            <v>9</v>
          </cell>
        </row>
        <row r="9">
          <cell r="A9" t="str">
            <v>BOCINAS</v>
          </cell>
          <cell r="B9">
            <v>176</v>
          </cell>
        </row>
        <row r="10">
          <cell r="A10" t="str">
            <v>CAJONES</v>
          </cell>
          <cell r="B10">
            <v>694</v>
          </cell>
        </row>
        <row r="11">
          <cell r="A11" t="str">
            <v>CELULARES</v>
          </cell>
          <cell r="B11">
            <v>42</v>
          </cell>
        </row>
        <row r="12">
          <cell r="A12" t="str">
            <v>DINERO EN EFECTIVO</v>
          </cell>
          <cell r="B12">
            <v>97568</v>
          </cell>
        </row>
        <row r="13">
          <cell r="A13" t="str">
            <v>EXTRANJEROS DETENIDOS</v>
          </cell>
          <cell r="B13">
            <v>2296</v>
          </cell>
        </row>
        <row r="14">
          <cell r="A14" t="str">
            <v>GRAMO DE COCAINA</v>
          </cell>
          <cell r="B14">
            <v>125</v>
          </cell>
        </row>
        <row r="15">
          <cell r="A15" t="str">
            <v>GRAMO DE MARIHUANA</v>
          </cell>
          <cell r="B15">
            <v>67</v>
          </cell>
        </row>
        <row r="16">
          <cell r="A16" t="str">
            <v>HOOKAS</v>
          </cell>
          <cell r="B16">
            <v>4</v>
          </cell>
        </row>
        <row r="17">
          <cell r="A17" t="str">
            <v>KITIPO</v>
          </cell>
          <cell r="B17">
            <v>44</v>
          </cell>
        </row>
        <row r="18">
          <cell r="A18" t="str">
            <v>MAQUINAS TRAGAMONEDAS</v>
          </cell>
          <cell r="B18">
            <v>15</v>
          </cell>
        </row>
        <row r="19">
          <cell r="A19" t="str">
            <v>MOTOCICLETAS DETENIDAS POR DOCUMENTOS</v>
          </cell>
          <cell r="B19">
            <v>10489</v>
          </cell>
        </row>
        <row r="20">
          <cell r="A20" t="str">
            <v>MOTOCICLETAS PARA FINES DE INVESTIGACION</v>
          </cell>
          <cell r="B20">
            <v>29</v>
          </cell>
        </row>
        <row r="21">
          <cell r="A21" t="str">
            <v>MOTOCICLETAS RECUPERADAS</v>
          </cell>
          <cell r="B21">
            <v>11</v>
          </cell>
        </row>
        <row r="22">
          <cell r="A22" t="str">
            <v>MOTOCICLETAS REGISTRADAS</v>
          </cell>
          <cell r="B22">
            <v>69716</v>
          </cell>
        </row>
        <row r="23">
          <cell r="A23" t="str">
            <v>ORDENES DE ARRESTO EJECUTADAS</v>
          </cell>
          <cell r="B23">
            <v>10</v>
          </cell>
        </row>
        <row r="24">
          <cell r="A24" t="str">
            <v>PAQUETE DE MARIHUANA</v>
          </cell>
          <cell r="B24">
            <v>5</v>
          </cell>
        </row>
        <row r="25">
          <cell r="A25" t="str">
            <v>PARSONAS RETENIDAS POR PARTICIPACION EN CARRERAS</v>
          </cell>
          <cell r="B25">
            <v>20</v>
          </cell>
        </row>
        <row r="26">
          <cell r="A26" t="str">
            <v>PERSONAS EN-FLAGRANTE DELITO</v>
          </cell>
          <cell r="B26">
            <v>764</v>
          </cell>
        </row>
        <row r="27">
          <cell r="A27" t="str">
            <v>PERSONAS ENVIADAS A FISCALIA</v>
          </cell>
          <cell r="B27">
            <v>647</v>
          </cell>
        </row>
        <row r="28">
          <cell r="A28" t="str">
            <v>PERSONAS REQUISADAS Y DEPURADAS</v>
          </cell>
          <cell r="B28">
            <v>117772</v>
          </cell>
        </row>
        <row r="29">
          <cell r="A29" t="str">
            <v>PERSONAS RETENIDAS</v>
          </cell>
          <cell r="B29">
            <v>7069</v>
          </cell>
        </row>
        <row r="30">
          <cell r="A30" t="str">
            <v>PERSONAS RETENIDAS FICHADAS</v>
          </cell>
          <cell r="B30">
            <v>42</v>
          </cell>
        </row>
        <row r="31">
          <cell r="A31" t="str">
            <v>PERSONAS RETENIDAS POR SUSTANCIAS CONTROLADAS</v>
          </cell>
          <cell r="B31">
            <v>81</v>
          </cell>
        </row>
        <row r="32">
          <cell r="A32" t="str">
            <v>PORCIONES DE COCAINA</v>
          </cell>
          <cell r="B32">
            <v>402</v>
          </cell>
        </row>
        <row r="33">
          <cell r="A33" t="str">
            <v>PORCIONES DE CRACK</v>
          </cell>
          <cell r="B33">
            <v>883</v>
          </cell>
        </row>
        <row r="34">
          <cell r="A34" t="str">
            <v>PORCIONES DE MARIHUANA</v>
          </cell>
          <cell r="B34">
            <v>708</v>
          </cell>
        </row>
        <row r="35">
          <cell r="A35" t="str">
            <v>PROFUGOS DE LA JUSTICIA</v>
          </cell>
          <cell r="B35">
            <v>22</v>
          </cell>
        </row>
        <row r="36">
          <cell r="A36" t="str">
            <v>RECONOCIDOS DELINCUENTES</v>
          </cell>
          <cell r="B36">
            <v>74</v>
          </cell>
        </row>
        <row r="37">
          <cell r="A37" t="str">
            <v>VEHICULOS DETENIDOS POR DOCUMENTOS</v>
          </cell>
          <cell r="B37">
            <v>46</v>
          </cell>
        </row>
        <row r="38">
          <cell r="A38" t="str">
            <v>VEHICULOS PARA FINES DE INVESTIGACION</v>
          </cell>
          <cell r="B38">
            <v>22</v>
          </cell>
        </row>
        <row r="39">
          <cell r="A39" t="str">
            <v>VEHICULOS POR CONTAMINACION SONICA</v>
          </cell>
          <cell r="B39">
            <v>1</v>
          </cell>
        </row>
        <row r="40">
          <cell r="A40" t="str">
            <v>VEHICULOS RECUPERADOS</v>
          </cell>
          <cell r="B40">
            <v>2</v>
          </cell>
        </row>
        <row r="41">
          <cell r="A41" t="str">
            <v>VEHICULOS REGISTRADOS</v>
          </cell>
          <cell r="B41">
            <v>29829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."/>
      <sheetName val="PERSONAL"/>
      <sheetName val="GRAF. PERO "/>
    </sheetNames>
    <sheetDataSet>
      <sheetData sheetId="0"/>
      <sheetData sheetId="1">
        <row r="3">
          <cell r="A3" t="str">
            <v>Motocicletas Registradas</v>
          </cell>
          <cell r="B3">
            <v>17336</v>
          </cell>
        </row>
        <row r="4">
          <cell r="A4" t="str">
            <v xml:space="preserve">Motocicletas Retenidas </v>
          </cell>
          <cell r="B4">
            <v>3903</v>
          </cell>
        </row>
        <row r="5">
          <cell r="A5" t="str">
            <v>Personas Detenidas</v>
          </cell>
          <cell r="B5">
            <v>4546</v>
          </cell>
        </row>
        <row r="6">
          <cell r="A6" t="str">
            <v>Personas Registradas</v>
          </cell>
          <cell r="B6">
            <v>25226</v>
          </cell>
        </row>
        <row r="7">
          <cell r="A7" t="str">
            <v>Vehiculos Registrados</v>
          </cell>
          <cell r="B7">
            <v>9678</v>
          </cell>
        </row>
        <row r="8">
          <cell r="A8" t="str">
            <v>Vehiculos Retenidos</v>
          </cell>
          <cell r="B8">
            <v>26</v>
          </cell>
        </row>
        <row r="9">
          <cell r="A9" t="str">
            <v>Armas de Fuego Retenidas sin Documentos</v>
          </cell>
          <cell r="B9">
            <v>3</v>
          </cell>
        </row>
        <row r="10">
          <cell r="A10" t="str">
            <v>Armas de Fuego Retenidas "Lic. Vencida"</v>
          </cell>
          <cell r="B10">
            <v>2</v>
          </cell>
        </row>
        <row r="11">
          <cell r="A11" t="str">
            <v>Armas de Fabricación Casera</v>
          </cell>
          <cell r="B11">
            <v>6</v>
          </cell>
        </row>
        <row r="12">
          <cell r="A12" t="str">
            <v>Porción de Cocaina</v>
          </cell>
          <cell r="B12">
            <v>100</v>
          </cell>
        </row>
        <row r="13">
          <cell r="A13" t="str">
            <v>Porción de Marihuana</v>
          </cell>
          <cell r="B13">
            <v>822</v>
          </cell>
        </row>
        <row r="14">
          <cell r="A14" t="str">
            <v>Porción de Crack</v>
          </cell>
          <cell r="B14">
            <v>705</v>
          </cell>
        </row>
        <row r="15">
          <cell r="A15" t="str">
            <v>Armas Blancas Retenidas</v>
          </cell>
          <cell r="B15">
            <v>25</v>
          </cell>
        </row>
        <row r="16">
          <cell r="A16" t="str">
            <v xml:space="preserve">Balanza </v>
          </cell>
          <cell r="B16">
            <v>3</v>
          </cell>
        </row>
        <row r="17">
          <cell r="A17" t="str">
            <v>Bocinas</v>
          </cell>
          <cell r="B17">
            <v>3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"/>
      <sheetName val="DATOS"/>
    </sheetNames>
    <sheetDataSet>
      <sheetData sheetId="0">
        <row r="3">
          <cell r="A3" t="str">
            <v>AYUDAS ECONÓMICAS </v>
          </cell>
          <cell r="B3">
            <v>60</v>
          </cell>
        </row>
        <row r="4">
          <cell r="A4" t="str">
            <v>CARTAS DE ATENCIONES MEDICAS</v>
          </cell>
          <cell r="B4">
            <v>95</v>
          </cell>
        </row>
        <row r="5">
          <cell r="A5" t="str">
            <v xml:space="preserve">RACIONES ALIMENTICIAS </v>
          </cell>
          <cell r="B5">
            <v>2018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ja1"/>
    </sheetNames>
    <sheetDataSet>
      <sheetData sheetId="0"/>
      <sheetData sheetId="1">
        <row r="2">
          <cell r="A2" t="str">
            <v>ATRACOS</v>
          </cell>
          <cell r="B2">
            <v>2</v>
          </cell>
        </row>
        <row r="3">
          <cell r="A3" t="str">
            <v>SUSTRACCION DE ARMAS</v>
          </cell>
          <cell r="B3">
            <v>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PAIS"/>
      <sheetName val="GRAF SEXO"/>
      <sheetName val="GRAF INST"/>
    </sheetNames>
    <sheetDataSet>
      <sheetData sheetId="0">
        <row r="1">
          <cell r="A1" t="str">
            <v>ALEMANIA</v>
          </cell>
          <cell r="B1">
            <v>1</v>
          </cell>
        </row>
        <row r="2">
          <cell r="A2" t="str">
            <v>BRASIL</v>
          </cell>
          <cell r="B2">
            <v>13</v>
          </cell>
        </row>
        <row r="3">
          <cell r="A3" t="str">
            <v>COLOMBIA</v>
          </cell>
          <cell r="B3">
            <v>12</v>
          </cell>
        </row>
        <row r="4">
          <cell r="A4" t="str">
            <v xml:space="preserve">CUBA </v>
          </cell>
          <cell r="B4">
            <v>5</v>
          </cell>
        </row>
        <row r="5">
          <cell r="A5" t="str">
            <v>EL SALVADOR</v>
          </cell>
          <cell r="B5">
            <v>1</v>
          </cell>
        </row>
        <row r="6">
          <cell r="A6" t="str">
            <v>ESTADOS UNIDOS</v>
          </cell>
          <cell r="B6">
            <v>57</v>
          </cell>
        </row>
        <row r="7">
          <cell r="A7" t="str">
            <v>ESPAÑA</v>
          </cell>
          <cell r="B7">
            <v>17</v>
          </cell>
        </row>
        <row r="8">
          <cell r="A8" t="str">
            <v>GUATEMALA</v>
          </cell>
          <cell r="B8">
            <v>10</v>
          </cell>
        </row>
        <row r="9">
          <cell r="A9" t="str">
            <v>INGLATERRA</v>
          </cell>
          <cell r="B9">
            <v>1</v>
          </cell>
        </row>
        <row r="10">
          <cell r="A10" t="str">
            <v>ITALIA</v>
          </cell>
          <cell r="B10">
            <v>1</v>
          </cell>
        </row>
        <row r="11">
          <cell r="A11" t="str">
            <v>MEXICO</v>
          </cell>
          <cell r="B11">
            <v>38</v>
          </cell>
        </row>
        <row r="12">
          <cell r="A12" t="str">
            <v>PERU</v>
          </cell>
          <cell r="B12">
            <v>3</v>
          </cell>
        </row>
        <row r="13">
          <cell r="A13" t="str">
            <v>PUERTO RICO</v>
          </cell>
          <cell r="B13">
            <v>4</v>
          </cell>
        </row>
        <row r="14">
          <cell r="A14" t="str">
            <v>RUSIA</v>
          </cell>
          <cell r="B14">
            <v>1</v>
          </cell>
        </row>
        <row r="15">
          <cell r="A15" t="str">
            <v>VENEZUELA</v>
          </cell>
          <cell r="B15">
            <v>28</v>
          </cell>
        </row>
        <row r="16">
          <cell r="A16" t="str">
            <v>JAMAICA</v>
          </cell>
          <cell r="B16">
            <v>3</v>
          </cell>
        </row>
        <row r="17">
          <cell r="A17" t="str">
            <v>HONDURAS</v>
          </cell>
          <cell r="B17">
            <v>1</v>
          </cell>
        </row>
      </sheetData>
      <sheetData sheetId="1">
        <row r="1">
          <cell r="A1" t="str">
            <v>MASCULINO</v>
          </cell>
          <cell r="B1">
            <v>144</v>
          </cell>
        </row>
        <row r="2">
          <cell r="A2" t="str">
            <v>FEMENINO</v>
          </cell>
          <cell r="B2">
            <v>52</v>
          </cell>
        </row>
      </sheetData>
      <sheetData sheetId="2">
        <row r="1">
          <cell r="A1" t="str">
            <v>MIDE</v>
          </cell>
          <cell r="B1">
            <v>8</v>
          </cell>
        </row>
        <row r="2">
          <cell r="A2" t="str">
            <v>ERD</v>
          </cell>
          <cell r="B2">
            <v>75</v>
          </cell>
        </row>
        <row r="3">
          <cell r="A3" t="str">
            <v>ARD</v>
          </cell>
          <cell r="B3">
            <v>43</v>
          </cell>
        </row>
        <row r="4">
          <cell r="A4" t="str">
            <v>FARD</v>
          </cell>
          <cell r="B4">
            <v>70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PROV"/>
      <sheetName val="GRAF. ASIST"/>
      <sheetName val="GRAF. SEX"/>
      <sheetName val="GRAF. COND"/>
      <sheetName val="GRAF EX"/>
    </sheetNames>
    <sheetDataSet>
      <sheetData sheetId="0">
        <row r="1">
          <cell r="A1" t="str">
            <v>ARROYO BARRIL</v>
          </cell>
          <cell r="B1">
            <v>941</v>
          </cell>
        </row>
        <row r="2">
          <cell r="A2" t="str">
            <v>ARROYO CANO</v>
          </cell>
          <cell r="B2">
            <v>230</v>
          </cell>
        </row>
        <row r="3">
          <cell r="A3" t="str">
            <v>BANI</v>
          </cell>
          <cell r="B3">
            <v>879</v>
          </cell>
        </row>
        <row r="4">
          <cell r="A4" t="str">
            <v>BARAHONA</v>
          </cell>
          <cell r="B4">
            <v>1153</v>
          </cell>
        </row>
        <row r="5">
          <cell r="A5" t="str">
            <v>BOCA DE CACHÓN</v>
          </cell>
          <cell r="B5">
            <v>330</v>
          </cell>
        </row>
        <row r="6">
          <cell r="A6" t="str">
            <v>CASTILLO</v>
          </cell>
          <cell r="B6">
            <v>618</v>
          </cell>
        </row>
        <row r="7">
          <cell r="A7" t="str">
            <v>DUVERGÉ</v>
          </cell>
          <cell r="B7">
            <v>377</v>
          </cell>
        </row>
        <row r="8">
          <cell r="A8" t="str">
            <v>ELIAS PIÑA</v>
          </cell>
          <cell r="B8">
            <v>398</v>
          </cell>
        </row>
        <row r="9">
          <cell r="A9" t="str">
            <v>ENRIQUILLO</v>
          </cell>
          <cell r="B9">
            <v>108</v>
          </cell>
        </row>
        <row r="10">
          <cell r="A10" t="str">
            <v>GASPAR HERNÁNDEZ (MOCA)</v>
          </cell>
          <cell r="B10">
            <v>385</v>
          </cell>
        </row>
        <row r="11">
          <cell r="A11" t="str">
            <v>HATO MAYOR</v>
          </cell>
          <cell r="B11">
            <v>297</v>
          </cell>
        </row>
        <row r="12">
          <cell r="A12" t="str">
            <v>JARABACOA ( LA VEGA)</v>
          </cell>
          <cell r="B12">
            <v>109</v>
          </cell>
        </row>
        <row r="13">
          <cell r="A13" t="str">
            <v>LA CIÉNAGA</v>
          </cell>
          <cell r="B13">
            <v>325</v>
          </cell>
        </row>
        <row r="14">
          <cell r="A14" t="str">
            <v>LA ROMANA</v>
          </cell>
          <cell r="B14">
            <v>1043</v>
          </cell>
        </row>
        <row r="15">
          <cell r="A15" t="str">
            <v>LA VEGA</v>
          </cell>
          <cell r="B15">
            <v>669</v>
          </cell>
        </row>
        <row r="16">
          <cell r="A16" t="str">
            <v>LA VICTORIA</v>
          </cell>
          <cell r="B16">
            <v>690</v>
          </cell>
        </row>
        <row r="17">
          <cell r="A17" t="str">
            <v>LAS MATAS DE FARFÁN</v>
          </cell>
          <cell r="B17">
            <v>274</v>
          </cell>
        </row>
        <row r="18">
          <cell r="A18" t="str">
            <v>LOS ALCARRIZOS</v>
          </cell>
          <cell r="B18">
            <v>217</v>
          </cell>
        </row>
        <row r="19">
          <cell r="A19" t="str">
            <v>LOS CASTILLOS</v>
          </cell>
          <cell r="B19">
            <v>1273</v>
          </cell>
        </row>
        <row r="20">
          <cell r="A20" t="str">
            <v>LOS PAJONES (NAGUA)</v>
          </cell>
          <cell r="B20">
            <v>90</v>
          </cell>
        </row>
        <row r="21">
          <cell r="A21" t="str">
            <v>MICHES</v>
          </cell>
          <cell r="B21">
            <v>455</v>
          </cell>
        </row>
        <row r="22">
          <cell r="A22" t="str">
            <v>MOCA</v>
          </cell>
          <cell r="B22">
            <v>777</v>
          </cell>
        </row>
        <row r="23">
          <cell r="A23" t="str">
            <v>NAGUA</v>
          </cell>
          <cell r="B23">
            <v>471</v>
          </cell>
        </row>
        <row r="24">
          <cell r="A24" t="str">
            <v>NEYBA</v>
          </cell>
          <cell r="B24">
            <v>564</v>
          </cell>
        </row>
        <row r="25">
          <cell r="A25" t="str">
            <v>PEDERNALES</v>
          </cell>
          <cell r="B25">
            <v>126</v>
          </cell>
        </row>
        <row r="26">
          <cell r="A26" t="str">
            <v>PIMENTEL</v>
          </cell>
          <cell r="B26">
            <v>694</v>
          </cell>
        </row>
        <row r="27">
          <cell r="A27" t="str">
            <v>SAN CRISTÓBAL</v>
          </cell>
          <cell r="B27">
            <v>2115</v>
          </cell>
        </row>
        <row r="28">
          <cell r="A28" t="str">
            <v>SAN JOSÉ DE LAS MATAS</v>
          </cell>
          <cell r="B28">
            <v>115</v>
          </cell>
        </row>
        <row r="29">
          <cell r="A29" t="str">
            <v>SAN JOSÉ DE OCOA</v>
          </cell>
          <cell r="B29">
            <v>295</v>
          </cell>
        </row>
        <row r="30">
          <cell r="A30" t="str">
            <v>SAN PEDRO DE MACORIS</v>
          </cell>
          <cell r="B30">
            <v>1326</v>
          </cell>
        </row>
        <row r="31">
          <cell r="A31" t="str">
            <v>SANTO DOMINGO ESTE</v>
          </cell>
          <cell r="B31">
            <v>3379</v>
          </cell>
        </row>
        <row r="32">
          <cell r="A32" t="str">
            <v>VALLEJUELO</v>
          </cell>
          <cell r="B32">
            <v>366</v>
          </cell>
        </row>
        <row r="33">
          <cell r="A33" t="str">
            <v>VALVERDE MAO</v>
          </cell>
          <cell r="B33">
            <v>785</v>
          </cell>
        </row>
        <row r="34">
          <cell r="A34" t="str">
            <v>YAGUATE (SAN CRISTÓBAL)</v>
          </cell>
          <cell r="B34">
            <v>162</v>
          </cell>
        </row>
      </sheetData>
      <sheetData sheetId="1">
        <row r="1">
          <cell r="B1" t="str">
            <v>INSCRITOS</v>
          </cell>
          <cell r="C1" t="str">
            <v>ASISTENCIA GENERAL</v>
          </cell>
        </row>
        <row r="2">
          <cell r="A2" t="str">
            <v>ARROYO BARRIL</v>
          </cell>
          <cell r="B2">
            <v>1380</v>
          </cell>
          <cell r="C2">
            <v>1062</v>
          </cell>
        </row>
        <row r="3">
          <cell r="A3" t="str">
            <v>ARROYO CANO</v>
          </cell>
          <cell r="B3">
            <v>270</v>
          </cell>
          <cell r="C3">
            <v>230</v>
          </cell>
        </row>
        <row r="4">
          <cell r="A4" t="str">
            <v>BANI</v>
          </cell>
          <cell r="B4">
            <v>1178</v>
          </cell>
          <cell r="C4">
            <v>917</v>
          </cell>
        </row>
        <row r="5">
          <cell r="A5" t="str">
            <v>BARAHONA</v>
          </cell>
          <cell r="B5">
            <v>1435</v>
          </cell>
          <cell r="C5">
            <v>1250</v>
          </cell>
        </row>
        <row r="6">
          <cell r="A6" t="str">
            <v>BOCA DE CACHÓN</v>
          </cell>
          <cell r="B6">
            <v>332</v>
          </cell>
          <cell r="C6">
            <v>332</v>
          </cell>
        </row>
        <row r="7">
          <cell r="A7" t="str">
            <v>CASTILLO</v>
          </cell>
          <cell r="B7">
            <v>717</v>
          </cell>
          <cell r="C7">
            <v>667</v>
          </cell>
        </row>
        <row r="8">
          <cell r="A8" t="str">
            <v>DUVERGÉ</v>
          </cell>
          <cell r="B8">
            <v>437</v>
          </cell>
          <cell r="C8">
            <v>380</v>
          </cell>
        </row>
        <row r="9">
          <cell r="A9" t="str">
            <v>ELIAS PIÑA</v>
          </cell>
          <cell r="B9">
            <v>459</v>
          </cell>
          <cell r="C9">
            <v>404</v>
          </cell>
        </row>
        <row r="10">
          <cell r="A10" t="str">
            <v>ENRIQUILLO</v>
          </cell>
          <cell r="B10">
            <v>118</v>
          </cell>
          <cell r="C10">
            <v>118</v>
          </cell>
        </row>
        <row r="11">
          <cell r="A11" t="str">
            <v>GASPAR HERNÁNDEZ (MOCA)</v>
          </cell>
          <cell r="B11">
            <v>700</v>
          </cell>
          <cell r="C11">
            <v>400</v>
          </cell>
        </row>
        <row r="12">
          <cell r="A12" t="str">
            <v>HATO MAYOR</v>
          </cell>
          <cell r="B12">
            <v>742</v>
          </cell>
          <cell r="C12">
            <v>297</v>
          </cell>
        </row>
        <row r="13">
          <cell r="A13" t="str">
            <v>JARABACOA ( LA VEGA)</v>
          </cell>
          <cell r="B13">
            <v>123</v>
          </cell>
          <cell r="C13">
            <v>118</v>
          </cell>
        </row>
        <row r="14">
          <cell r="A14" t="str">
            <v>LA CIÉNAGA</v>
          </cell>
          <cell r="B14">
            <v>345</v>
          </cell>
          <cell r="C14">
            <v>345</v>
          </cell>
        </row>
        <row r="15">
          <cell r="A15" t="str">
            <v>LA ROMANA</v>
          </cell>
          <cell r="B15">
            <v>1805</v>
          </cell>
          <cell r="C15">
            <v>1072</v>
          </cell>
        </row>
        <row r="16">
          <cell r="A16" t="str">
            <v>LA VEGA</v>
          </cell>
          <cell r="B16">
            <v>972</v>
          </cell>
          <cell r="C16">
            <v>911</v>
          </cell>
        </row>
        <row r="17">
          <cell r="A17" t="str">
            <v>LA VICTORIA</v>
          </cell>
          <cell r="B17">
            <v>1250</v>
          </cell>
          <cell r="C17">
            <v>710</v>
          </cell>
        </row>
        <row r="18">
          <cell r="A18" t="str">
            <v>LAS MATAS DE FARFÁN</v>
          </cell>
          <cell r="B18">
            <v>335</v>
          </cell>
          <cell r="C18">
            <v>276</v>
          </cell>
        </row>
        <row r="19">
          <cell r="A19" t="str">
            <v>LOS ALCARRIZOS</v>
          </cell>
          <cell r="B19">
            <v>287</v>
          </cell>
          <cell r="C19">
            <v>230</v>
          </cell>
        </row>
        <row r="20">
          <cell r="A20" t="str">
            <v>LOS CASTILLOS</v>
          </cell>
          <cell r="B20">
            <v>1798</v>
          </cell>
          <cell r="C20">
            <v>1543</v>
          </cell>
          <cell r="J20" t="str">
            <v>ASISTENTES</v>
          </cell>
          <cell r="K20" t="str">
            <v>AUSENCIAS</v>
          </cell>
        </row>
        <row r="21">
          <cell r="A21" t="str">
            <v>LOS PAJONES (NAGUA)</v>
          </cell>
          <cell r="B21">
            <v>130</v>
          </cell>
          <cell r="C21">
            <v>90</v>
          </cell>
          <cell r="J21">
            <v>23602</v>
          </cell>
          <cell r="K21">
            <v>7763</v>
          </cell>
        </row>
        <row r="22">
          <cell r="A22" t="str">
            <v>MICHES</v>
          </cell>
          <cell r="B22">
            <v>455</v>
          </cell>
          <cell r="C22">
            <v>455</v>
          </cell>
        </row>
        <row r="23">
          <cell r="A23" t="str">
            <v>MOCA</v>
          </cell>
          <cell r="B23">
            <v>1500</v>
          </cell>
          <cell r="C23">
            <v>777</v>
          </cell>
        </row>
        <row r="24">
          <cell r="A24" t="str">
            <v>NAGUA</v>
          </cell>
          <cell r="B24">
            <v>610</v>
          </cell>
          <cell r="C24">
            <v>471</v>
          </cell>
        </row>
        <row r="25">
          <cell r="A25" t="str">
            <v>NEYBA</v>
          </cell>
          <cell r="B25">
            <v>598</v>
          </cell>
          <cell r="C25">
            <v>590</v>
          </cell>
        </row>
        <row r="26">
          <cell r="A26" t="str">
            <v>PEDERNALES</v>
          </cell>
          <cell r="B26">
            <v>185</v>
          </cell>
          <cell r="C26">
            <v>168</v>
          </cell>
        </row>
        <row r="27">
          <cell r="A27" t="str">
            <v>PIMENTEL</v>
          </cell>
          <cell r="B27">
            <v>765</v>
          </cell>
          <cell r="C27">
            <v>694</v>
          </cell>
        </row>
        <row r="28">
          <cell r="A28" t="str">
            <v>SAN CRISTÓBAL</v>
          </cell>
          <cell r="B28">
            <v>3240</v>
          </cell>
          <cell r="C28">
            <v>2160</v>
          </cell>
        </row>
        <row r="29">
          <cell r="A29" t="str">
            <v>SAN JOSÉ DE LAS MATAS</v>
          </cell>
          <cell r="B29">
            <v>241</v>
          </cell>
          <cell r="C29">
            <v>120</v>
          </cell>
        </row>
        <row r="30">
          <cell r="A30" t="str">
            <v>SAN JOSÉ DE OCOA</v>
          </cell>
          <cell r="B30">
            <v>415</v>
          </cell>
          <cell r="C30">
            <v>332</v>
          </cell>
        </row>
        <row r="31">
          <cell r="A31" t="str">
            <v>SAN PEDRO DE MACORIS</v>
          </cell>
          <cell r="B31">
            <v>2944</v>
          </cell>
          <cell r="C31">
            <v>1332</v>
          </cell>
        </row>
        <row r="32">
          <cell r="A32" t="str">
            <v>SANTO DOMINGO ESTE</v>
          </cell>
          <cell r="B32">
            <v>3809</v>
          </cell>
          <cell r="C32">
            <v>3809</v>
          </cell>
        </row>
        <row r="33">
          <cell r="A33" t="str">
            <v>VALLEJUELO</v>
          </cell>
          <cell r="B33">
            <v>463</v>
          </cell>
          <cell r="C33">
            <v>366</v>
          </cell>
        </row>
        <row r="34">
          <cell r="A34" t="str">
            <v>VALVERDE MAO</v>
          </cell>
          <cell r="B34">
            <v>1082</v>
          </cell>
          <cell r="C34">
            <v>804</v>
          </cell>
        </row>
        <row r="35">
          <cell r="A35" t="str">
            <v>YAGUATE (SAN CRISTÓBAL)</v>
          </cell>
          <cell r="B35">
            <v>245</v>
          </cell>
          <cell r="C35">
            <v>172</v>
          </cell>
        </row>
      </sheetData>
      <sheetData sheetId="2">
        <row r="1">
          <cell r="B1" t="str">
            <v>FEMENINO</v>
          </cell>
          <cell r="C1" t="str">
            <v>MASCULINO</v>
          </cell>
        </row>
        <row r="2">
          <cell r="A2" t="str">
            <v>ARROYO BARRIL</v>
          </cell>
          <cell r="B2">
            <v>246</v>
          </cell>
          <cell r="C2">
            <v>695</v>
          </cell>
        </row>
        <row r="3">
          <cell r="A3" t="str">
            <v>ARROYO CANO</v>
          </cell>
          <cell r="B3">
            <v>138</v>
          </cell>
          <cell r="C3">
            <v>47</v>
          </cell>
        </row>
        <row r="4">
          <cell r="A4" t="str">
            <v>BANI</v>
          </cell>
          <cell r="B4">
            <v>568</v>
          </cell>
          <cell r="C4">
            <v>299</v>
          </cell>
        </row>
        <row r="5">
          <cell r="A5" t="str">
            <v>BARAHONA</v>
          </cell>
          <cell r="B5">
            <v>687</v>
          </cell>
          <cell r="C5">
            <v>437</v>
          </cell>
        </row>
        <row r="6">
          <cell r="A6" t="str">
            <v>BOCA DE CACHÓN</v>
          </cell>
          <cell r="B6">
            <v>162</v>
          </cell>
          <cell r="C6">
            <v>53</v>
          </cell>
        </row>
        <row r="7">
          <cell r="A7" t="str">
            <v>CASTILLO</v>
          </cell>
          <cell r="B7">
            <v>433</v>
          </cell>
          <cell r="C7">
            <v>185</v>
          </cell>
        </row>
        <row r="8">
          <cell r="A8" t="str">
            <v>DUVERGÉ</v>
          </cell>
          <cell r="B8">
            <v>176</v>
          </cell>
          <cell r="C8">
            <v>51</v>
          </cell>
        </row>
        <row r="9">
          <cell r="A9" t="str">
            <v>ELIAS PIÑA</v>
          </cell>
          <cell r="B9">
            <v>241</v>
          </cell>
          <cell r="C9">
            <v>128</v>
          </cell>
        </row>
        <row r="10">
          <cell r="A10" t="str">
            <v>ENRIQUILLO</v>
          </cell>
          <cell r="B10">
            <v>91</v>
          </cell>
          <cell r="C10">
            <v>24</v>
          </cell>
        </row>
        <row r="11">
          <cell r="A11" t="str">
            <v>GASPAR HERNÁNDEZ (MOCA)</v>
          </cell>
          <cell r="B11">
            <v>300</v>
          </cell>
          <cell r="C11">
            <v>85</v>
          </cell>
        </row>
        <row r="12">
          <cell r="A12" t="str">
            <v>HATO MAYOR</v>
          </cell>
          <cell r="B12">
            <v>240</v>
          </cell>
          <cell r="C12">
            <v>57</v>
          </cell>
        </row>
        <row r="13">
          <cell r="A13" t="str">
            <v>JARABACOA ( LA VEGA)</v>
          </cell>
          <cell r="B13">
            <v>88</v>
          </cell>
          <cell r="C13">
            <v>7</v>
          </cell>
        </row>
        <row r="14">
          <cell r="A14" t="str">
            <v>LA CIÉNAGA</v>
          </cell>
          <cell r="B14">
            <v>257</v>
          </cell>
          <cell r="C14">
            <v>86</v>
          </cell>
        </row>
        <row r="15">
          <cell r="A15" t="str">
            <v>LA ROMANA</v>
          </cell>
          <cell r="B15">
            <v>487</v>
          </cell>
          <cell r="C15">
            <v>406</v>
          </cell>
        </row>
        <row r="16">
          <cell r="A16" t="str">
            <v>LA VEGA</v>
          </cell>
          <cell r="B16">
            <v>417</v>
          </cell>
          <cell r="C16">
            <v>271</v>
          </cell>
        </row>
        <row r="17">
          <cell r="A17" t="str">
            <v>LA VICTORIA</v>
          </cell>
          <cell r="B17">
            <v>0</v>
          </cell>
          <cell r="C17">
            <v>710</v>
          </cell>
        </row>
        <row r="18">
          <cell r="A18" t="str">
            <v>LAS MATAS DE FARFÁN</v>
          </cell>
          <cell r="B18">
            <v>141</v>
          </cell>
          <cell r="C18">
            <v>135</v>
          </cell>
        </row>
        <row r="19">
          <cell r="A19" t="str">
            <v>LOS ALCARRIZOS</v>
          </cell>
          <cell r="B19">
            <v>194</v>
          </cell>
          <cell r="C19">
            <v>30</v>
          </cell>
        </row>
        <row r="20">
          <cell r="A20" t="str">
            <v>LOS CASTILLOS</v>
          </cell>
          <cell r="B20">
            <v>820</v>
          </cell>
          <cell r="C20">
            <v>234</v>
          </cell>
        </row>
        <row r="21">
          <cell r="A21" t="str">
            <v>LOS PAJONES (NAGUA)</v>
          </cell>
          <cell r="B21">
            <v>72</v>
          </cell>
          <cell r="C21">
            <v>18</v>
          </cell>
        </row>
        <row r="22">
          <cell r="A22" t="str">
            <v>MICHES</v>
          </cell>
          <cell r="B22">
            <v>292</v>
          </cell>
          <cell r="C22">
            <v>145</v>
          </cell>
        </row>
        <row r="23">
          <cell r="A23" t="str">
            <v>MOCA</v>
          </cell>
          <cell r="B23">
            <v>356</v>
          </cell>
          <cell r="C23">
            <v>400</v>
          </cell>
        </row>
        <row r="24">
          <cell r="A24" t="str">
            <v>NAGUA</v>
          </cell>
          <cell r="B24">
            <v>271</v>
          </cell>
          <cell r="C24">
            <v>200</v>
          </cell>
        </row>
        <row r="25">
          <cell r="A25" t="str">
            <v>NEYBA</v>
          </cell>
          <cell r="B25">
            <v>204</v>
          </cell>
          <cell r="C25">
            <v>62</v>
          </cell>
        </row>
        <row r="26">
          <cell r="A26" t="str">
            <v>PEDERNALES</v>
          </cell>
          <cell r="B26">
            <v>82</v>
          </cell>
          <cell r="C26">
            <v>64</v>
          </cell>
        </row>
        <row r="27">
          <cell r="A27" t="str">
            <v>PIMENTEL</v>
          </cell>
          <cell r="B27">
            <v>470</v>
          </cell>
          <cell r="C27">
            <v>185</v>
          </cell>
        </row>
        <row r="28">
          <cell r="A28" t="str">
            <v>SAN CRISTÓBAL</v>
          </cell>
          <cell r="B28">
            <v>1624</v>
          </cell>
          <cell r="C28">
            <v>524</v>
          </cell>
        </row>
        <row r="29">
          <cell r="A29" t="str">
            <v>SAN JOSÉ DE LAS MATAS</v>
          </cell>
          <cell r="B29">
            <v>65</v>
          </cell>
          <cell r="C29">
            <v>51</v>
          </cell>
        </row>
        <row r="30">
          <cell r="A30" t="str">
            <v>SAN JOSÉ DE OCOA</v>
          </cell>
          <cell r="B30">
            <v>212</v>
          </cell>
          <cell r="C30">
            <v>83</v>
          </cell>
        </row>
        <row r="31">
          <cell r="A31" t="str">
            <v>SAN PEDRO DE MACORIS</v>
          </cell>
          <cell r="B31">
            <v>610</v>
          </cell>
          <cell r="C31">
            <v>722</v>
          </cell>
        </row>
        <row r="32">
          <cell r="A32" t="str">
            <v>SANTO DOMINGO ESTE</v>
          </cell>
          <cell r="B32">
            <v>2140</v>
          </cell>
          <cell r="C32">
            <v>1262</v>
          </cell>
        </row>
        <row r="33">
          <cell r="A33" t="str">
            <v>VALLEJUELO</v>
          </cell>
          <cell r="B33">
            <v>240</v>
          </cell>
          <cell r="C33">
            <v>73</v>
          </cell>
        </row>
        <row r="38">
          <cell r="H38" t="str">
            <v>FEMENINO</v>
          </cell>
          <cell r="I38" t="str">
            <v>MASCULINO</v>
          </cell>
        </row>
        <row r="39">
          <cell r="H39">
            <v>12942</v>
          </cell>
          <cell r="I39">
            <v>7961</v>
          </cell>
        </row>
      </sheetData>
      <sheetData sheetId="3">
        <row r="1">
          <cell r="B1" t="str">
            <v>CIVILES</v>
          </cell>
          <cell r="C1" t="str">
            <v>MILITARES</v>
          </cell>
        </row>
        <row r="2">
          <cell r="A2" t="str">
            <v>ARROYO BARRIL</v>
          </cell>
          <cell r="B2">
            <v>929</v>
          </cell>
          <cell r="C2">
            <v>12</v>
          </cell>
        </row>
        <row r="3">
          <cell r="A3" t="str">
            <v>ARROYO CANO</v>
          </cell>
          <cell r="B3">
            <v>184</v>
          </cell>
          <cell r="C3">
            <v>1</v>
          </cell>
        </row>
        <row r="4">
          <cell r="A4" t="str">
            <v>BANI</v>
          </cell>
          <cell r="B4">
            <v>863</v>
          </cell>
          <cell r="C4">
            <v>4</v>
          </cell>
        </row>
        <row r="5">
          <cell r="A5" t="str">
            <v>BARAHONA</v>
          </cell>
          <cell r="B5">
            <v>1111</v>
          </cell>
          <cell r="C5">
            <v>13</v>
          </cell>
        </row>
        <row r="6">
          <cell r="A6" t="str">
            <v>BOCA DE CACHÓN</v>
          </cell>
          <cell r="B6">
            <v>215</v>
          </cell>
          <cell r="C6">
            <v>0</v>
          </cell>
        </row>
        <row r="7">
          <cell r="A7" t="str">
            <v>CASTILLO</v>
          </cell>
          <cell r="B7">
            <v>616</v>
          </cell>
          <cell r="C7">
            <v>2</v>
          </cell>
        </row>
        <row r="8">
          <cell r="A8" t="str">
            <v>DUVERGÉ</v>
          </cell>
          <cell r="B8">
            <v>222</v>
          </cell>
          <cell r="C8">
            <v>5</v>
          </cell>
        </row>
        <row r="9">
          <cell r="A9" t="str">
            <v>ELIAS PIÑA</v>
          </cell>
          <cell r="B9">
            <v>364</v>
          </cell>
          <cell r="C9">
            <v>5</v>
          </cell>
        </row>
        <row r="10">
          <cell r="A10" t="str">
            <v>ENRIQUILLO</v>
          </cell>
          <cell r="B10">
            <v>115</v>
          </cell>
          <cell r="C10">
            <v>0</v>
          </cell>
        </row>
        <row r="11">
          <cell r="A11" t="str">
            <v>GASPAR HERNÁNDEZ (MOCA)</v>
          </cell>
          <cell r="B11">
            <v>385</v>
          </cell>
          <cell r="C11">
            <v>0</v>
          </cell>
        </row>
        <row r="12">
          <cell r="A12" t="str">
            <v>HATO MAYOR</v>
          </cell>
          <cell r="B12">
            <v>293</v>
          </cell>
          <cell r="C12">
            <v>4</v>
          </cell>
        </row>
        <row r="13">
          <cell r="A13" t="str">
            <v>JARABACOA ( LA VEGA)</v>
          </cell>
          <cell r="B13">
            <v>95</v>
          </cell>
          <cell r="C13">
            <v>0</v>
          </cell>
        </row>
        <row r="14">
          <cell r="A14" t="str">
            <v>LA CIÉNAGA</v>
          </cell>
          <cell r="B14">
            <v>339</v>
          </cell>
          <cell r="C14">
            <v>4</v>
          </cell>
        </row>
        <row r="15">
          <cell r="A15" t="str">
            <v>LA ROMANA</v>
          </cell>
          <cell r="B15">
            <v>890</v>
          </cell>
          <cell r="C15">
            <v>3</v>
          </cell>
        </row>
        <row r="16">
          <cell r="A16" t="str">
            <v>LA VEGA</v>
          </cell>
          <cell r="B16">
            <v>679</v>
          </cell>
          <cell r="C16">
            <v>9</v>
          </cell>
        </row>
        <row r="17">
          <cell r="A17" t="str">
            <v>LA VICTORIA</v>
          </cell>
          <cell r="B17">
            <v>710</v>
          </cell>
          <cell r="C17">
            <v>0</v>
          </cell>
        </row>
        <row r="18">
          <cell r="A18" t="str">
            <v>LAS MATAS DE FARFÁN</v>
          </cell>
          <cell r="B18">
            <v>274</v>
          </cell>
          <cell r="C18">
            <v>2</v>
          </cell>
        </row>
        <row r="19">
          <cell r="A19" t="str">
            <v>LOS ALCARRIZOS</v>
          </cell>
          <cell r="B19">
            <v>219</v>
          </cell>
          <cell r="C19">
            <v>5</v>
          </cell>
        </row>
        <row r="20">
          <cell r="A20" t="str">
            <v>LOS CASTILLOS</v>
          </cell>
          <cell r="B20">
            <v>1052</v>
          </cell>
          <cell r="C20">
            <v>2</v>
          </cell>
        </row>
        <row r="21">
          <cell r="A21" t="str">
            <v>LOS PAJONES (NAGUA)</v>
          </cell>
          <cell r="B21">
            <v>90</v>
          </cell>
          <cell r="C21">
            <v>0</v>
          </cell>
          <cell r="J21" t="str">
            <v>CIVILES</v>
          </cell>
          <cell r="K21" t="str">
            <v>MILITARES</v>
          </cell>
        </row>
        <row r="22">
          <cell r="A22" t="str">
            <v>MICHES</v>
          </cell>
          <cell r="B22">
            <v>436</v>
          </cell>
          <cell r="C22">
            <v>1</v>
          </cell>
          <cell r="J22">
            <v>18520</v>
          </cell>
          <cell r="K22">
            <v>2383</v>
          </cell>
        </row>
        <row r="23">
          <cell r="A23" t="str">
            <v>MOCA</v>
          </cell>
          <cell r="B23">
            <v>753</v>
          </cell>
          <cell r="C23">
            <v>3</v>
          </cell>
        </row>
        <row r="24">
          <cell r="A24" t="str">
            <v>NAGUA</v>
          </cell>
          <cell r="B24">
            <v>467</v>
          </cell>
          <cell r="C24">
            <v>4</v>
          </cell>
        </row>
        <row r="25">
          <cell r="A25" t="str">
            <v>NEYBA</v>
          </cell>
          <cell r="B25">
            <v>266</v>
          </cell>
          <cell r="C25">
            <v>0</v>
          </cell>
        </row>
        <row r="26">
          <cell r="A26" t="str">
            <v>PEDERNALES</v>
          </cell>
          <cell r="B26">
            <v>146</v>
          </cell>
          <cell r="C26">
            <v>0</v>
          </cell>
        </row>
        <row r="27">
          <cell r="A27" t="str">
            <v>PIMENTEL</v>
          </cell>
          <cell r="B27">
            <v>655</v>
          </cell>
          <cell r="C27">
            <v>0</v>
          </cell>
        </row>
        <row r="28">
          <cell r="A28" t="str">
            <v>SAN CRISTÓBAL</v>
          </cell>
          <cell r="B28">
            <v>16</v>
          </cell>
          <cell r="C28">
            <v>2132</v>
          </cell>
        </row>
        <row r="29">
          <cell r="A29" t="str">
            <v>SAN JOSÉ DE LAS MATAS</v>
          </cell>
          <cell r="B29">
            <v>112</v>
          </cell>
          <cell r="C29">
            <v>4</v>
          </cell>
        </row>
        <row r="30">
          <cell r="A30" t="str">
            <v>SAN JOSÉ DE OCOA</v>
          </cell>
          <cell r="B30">
            <v>295</v>
          </cell>
          <cell r="C30">
            <v>0</v>
          </cell>
        </row>
        <row r="31">
          <cell r="A31" t="str">
            <v>SAN PEDRO DE MACORIS</v>
          </cell>
          <cell r="B31">
            <v>1330</v>
          </cell>
          <cell r="C31">
            <v>2</v>
          </cell>
        </row>
        <row r="32">
          <cell r="A32" t="str">
            <v>SANTO DOMINGO ESTE</v>
          </cell>
          <cell r="B32">
            <v>3244</v>
          </cell>
          <cell r="C32">
            <v>158</v>
          </cell>
        </row>
        <row r="33">
          <cell r="A33" t="str">
            <v>VALLEJUELO</v>
          </cell>
          <cell r="B33">
            <v>312</v>
          </cell>
          <cell r="C33">
            <v>1</v>
          </cell>
        </row>
        <row r="34">
          <cell r="A34" t="str">
            <v>VALVERDE MAO</v>
          </cell>
          <cell r="B34">
            <v>684</v>
          </cell>
          <cell r="C34">
            <v>7</v>
          </cell>
        </row>
        <row r="35">
          <cell r="A35" t="str">
            <v>YAGUATE (SAN CRISTÓBAL)</v>
          </cell>
          <cell r="B35">
            <v>159</v>
          </cell>
          <cell r="C35">
            <v>0</v>
          </cell>
        </row>
      </sheetData>
      <sheetData sheetId="4">
        <row r="1">
          <cell r="B1" t="str">
            <v>NACIONALES</v>
          </cell>
          <cell r="C1" t="str">
            <v>EXTRANGEROS</v>
          </cell>
        </row>
        <row r="2">
          <cell r="A2" t="str">
            <v>ARROYO BARRIL</v>
          </cell>
          <cell r="B2">
            <v>924</v>
          </cell>
          <cell r="C2">
            <v>17</v>
          </cell>
        </row>
        <row r="3">
          <cell r="A3" t="str">
            <v>ARROYO CANO</v>
          </cell>
          <cell r="B3">
            <v>185</v>
          </cell>
          <cell r="C3">
            <v>0</v>
          </cell>
        </row>
        <row r="4">
          <cell r="A4" t="str">
            <v>BANI</v>
          </cell>
          <cell r="B4">
            <v>863</v>
          </cell>
          <cell r="C4">
            <v>4</v>
          </cell>
        </row>
        <row r="5">
          <cell r="A5" t="str">
            <v>BARAHONA</v>
          </cell>
          <cell r="B5">
            <v>1101</v>
          </cell>
          <cell r="C5">
            <v>23</v>
          </cell>
        </row>
        <row r="6">
          <cell r="A6" t="str">
            <v>BOCA DE CACHÓN</v>
          </cell>
          <cell r="B6">
            <v>200</v>
          </cell>
          <cell r="C6">
            <v>15</v>
          </cell>
        </row>
        <row r="7">
          <cell r="A7" t="str">
            <v>CASTILLO</v>
          </cell>
          <cell r="B7">
            <v>592</v>
          </cell>
          <cell r="C7">
            <v>26</v>
          </cell>
        </row>
        <row r="8">
          <cell r="A8" t="str">
            <v>DUVERGÉ</v>
          </cell>
          <cell r="B8">
            <v>227</v>
          </cell>
          <cell r="C8">
            <v>0</v>
          </cell>
        </row>
        <row r="9">
          <cell r="A9" t="str">
            <v>ELIAS PIÑA</v>
          </cell>
          <cell r="B9">
            <v>366</v>
          </cell>
          <cell r="C9">
            <v>3</v>
          </cell>
        </row>
        <row r="10">
          <cell r="A10" t="str">
            <v>ENRIQUILLO</v>
          </cell>
          <cell r="B10">
            <v>115</v>
          </cell>
          <cell r="C10">
            <v>0</v>
          </cell>
        </row>
        <row r="11">
          <cell r="A11" t="str">
            <v>GASPAR HERNÁNDEZ (MOCA)</v>
          </cell>
          <cell r="B11">
            <v>375</v>
          </cell>
          <cell r="C11">
            <v>10</v>
          </cell>
        </row>
        <row r="12">
          <cell r="A12" t="str">
            <v>HATO MAYOR</v>
          </cell>
          <cell r="B12">
            <v>297</v>
          </cell>
          <cell r="C12">
            <v>0</v>
          </cell>
        </row>
        <row r="13">
          <cell r="A13" t="str">
            <v>JARABACOA ( LA VEGA)</v>
          </cell>
          <cell r="B13">
            <v>95</v>
          </cell>
          <cell r="C13">
            <v>0</v>
          </cell>
        </row>
        <row r="14">
          <cell r="A14" t="str">
            <v>LA CIÉNAGA</v>
          </cell>
          <cell r="B14">
            <v>341</v>
          </cell>
          <cell r="C14">
            <v>2</v>
          </cell>
        </row>
        <row r="15">
          <cell r="A15" t="str">
            <v>LA ROMANA</v>
          </cell>
          <cell r="B15">
            <v>843</v>
          </cell>
          <cell r="C15">
            <v>50</v>
          </cell>
        </row>
        <row r="16">
          <cell r="A16" t="str">
            <v>LA VEGA</v>
          </cell>
          <cell r="B16">
            <v>664</v>
          </cell>
          <cell r="C16">
            <v>24</v>
          </cell>
        </row>
        <row r="17">
          <cell r="A17" t="str">
            <v>LA VICTORIA</v>
          </cell>
          <cell r="B17">
            <v>698</v>
          </cell>
          <cell r="C17">
            <v>12</v>
          </cell>
        </row>
        <row r="18">
          <cell r="A18" t="str">
            <v>LAS MATAS DE FARFÁN</v>
          </cell>
          <cell r="B18">
            <v>272</v>
          </cell>
          <cell r="C18">
            <v>4</v>
          </cell>
        </row>
        <row r="19">
          <cell r="A19" t="str">
            <v>LOS ALCARRIZOS</v>
          </cell>
          <cell r="B19">
            <v>215</v>
          </cell>
          <cell r="C19">
            <v>9</v>
          </cell>
        </row>
        <row r="20">
          <cell r="A20" t="str">
            <v>LOS CASTILLOS</v>
          </cell>
          <cell r="B20">
            <v>1003</v>
          </cell>
          <cell r="C20">
            <v>51</v>
          </cell>
        </row>
        <row r="21">
          <cell r="A21" t="str">
            <v>LOS PAJONES (NAGUA)</v>
          </cell>
          <cell r="B21">
            <v>90</v>
          </cell>
          <cell r="C21">
            <v>0</v>
          </cell>
        </row>
        <row r="22">
          <cell r="A22" t="str">
            <v>MICHES</v>
          </cell>
          <cell r="B22">
            <v>413</v>
          </cell>
          <cell r="C22">
            <v>24</v>
          </cell>
        </row>
        <row r="23">
          <cell r="A23" t="str">
            <v>MOCA</v>
          </cell>
          <cell r="B23">
            <v>722</v>
          </cell>
          <cell r="C23">
            <v>34</v>
          </cell>
          <cell r="F23" t="str">
            <v>NACIONALES</v>
          </cell>
          <cell r="G23" t="str">
            <v>EXTRANJERO</v>
          </cell>
        </row>
        <row r="24">
          <cell r="A24" t="str">
            <v>NAGUA</v>
          </cell>
          <cell r="B24">
            <v>458</v>
          </cell>
          <cell r="C24">
            <v>13</v>
          </cell>
          <cell r="F24">
            <v>2526</v>
          </cell>
          <cell r="G24">
            <v>18377</v>
          </cell>
        </row>
        <row r="25">
          <cell r="A25" t="str">
            <v>NEYBA</v>
          </cell>
          <cell r="B25">
            <v>266</v>
          </cell>
          <cell r="C25">
            <v>0</v>
          </cell>
        </row>
        <row r="26">
          <cell r="A26" t="str">
            <v>PEDERNALES</v>
          </cell>
          <cell r="B26">
            <v>145</v>
          </cell>
          <cell r="C26">
            <v>1</v>
          </cell>
        </row>
        <row r="27">
          <cell r="A27" t="str">
            <v>PIMENTEL</v>
          </cell>
          <cell r="B27">
            <v>655</v>
          </cell>
          <cell r="C27">
            <v>0</v>
          </cell>
        </row>
        <row r="28">
          <cell r="A28" t="str">
            <v>SAN CRISTÓBAL</v>
          </cell>
          <cell r="B28">
            <v>11</v>
          </cell>
          <cell r="C28">
            <v>2137</v>
          </cell>
        </row>
        <row r="29">
          <cell r="A29" t="str">
            <v>SAN JOSÉ DE LAS MATAS</v>
          </cell>
          <cell r="B29">
            <v>114</v>
          </cell>
          <cell r="C29">
            <v>2</v>
          </cell>
        </row>
        <row r="30">
          <cell r="A30" t="str">
            <v>SAN JOSÉ DE OCOA</v>
          </cell>
          <cell r="B30">
            <v>290</v>
          </cell>
          <cell r="C30">
            <v>5</v>
          </cell>
        </row>
        <row r="31">
          <cell r="A31" t="str">
            <v>SAN PEDRO DE MACORIS</v>
          </cell>
          <cell r="B31">
            <v>1320</v>
          </cell>
          <cell r="C31">
            <v>12</v>
          </cell>
        </row>
        <row r="32">
          <cell r="A32" t="str">
            <v>SANTO DOMINGO ESTE</v>
          </cell>
          <cell r="B32">
            <v>3365</v>
          </cell>
          <cell r="C32">
            <v>37</v>
          </cell>
        </row>
        <row r="33">
          <cell r="A33" t="str">
            <v>VALLEJUELO</v>
          </cell>
          <cell r="B33">
            <v>313</v>
          </cell>
          <cell r="C33">
            <v>0</v>
          </cell>
        </row>
        <row r="34">
          <cell r="A34" t="str">
            <v>VALVERDE MAO</v>
          </cell>
          <cell r="B34">
            <v>681</v>
          </cell>
          <cell r="C34">
            <v>10</v>
          </cell>
        </row>
        <row r="35">
          <cell r="A35" t="str">
            <v>YAGUATE (SAN CRISTÓBAL)</v>
          </cell>
          <cell r="B35">
            <v>158</v>
          </cell>
          <cell r="C35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"/>
      <sheetName val="graf. fuerza"/>
      <sheetName val="INGREIN"/>
      <sheetName val="GRAF ING"/>
      <sheetName val="BAJAS2"/>
      <sheetName val="GRAF BAJAS"/>
      <sheetName val="TRASLADOS"/>
      <sheetName val="ASIG Y DESIF"/>
      <sheetName val="PERS. SEG ESTADO"/>
      <sheetName val="GRAF SEG"/>
      <sheetName val="ACIDENTES"/>
      <sheetName val="GRAF ACC"/>
      <sheetName val="FALLECIMIENTOS"/>
      <sheetName val="GRAF FALL"/>
      <sheetName val="MIGRACION "/>
      <sheetName val="ARMAS"/>
      <sheetName val="GRAF ARMAS"/>
      <sheetName val="SUST, CONT"/>
      <sheetName val="GRAF SUS"/>
      <sheetName val="VEHIC"/>
      <sheetName val="GRAF VEHI"/>
      <sheetName val="DETENCIONES"/>
      <sheetName val="MERCANCIAS"/>
      <sheetName val="GRAF. MERC"/>
      <sheetName val="DINERO"/>
      <sheetName val="INTENTOS DE ATRACO"/>
      <sheetName val="SEGURIDAD CIUDADANA"/>
    </sheetNames>
    <sheetDataSet>
      <sheetData sheetId="0"/>
      <sheetData sheetId="1">
        <row r="3">
          <cell r="F3" t="str">
            <v>MASCULINO</v>
          </cell>
          <cell r="G3">
            <v>25299</v>
          </cell>
        </row>
        <row r="4">
          <cell r="F4" t="str">
            <v>FEMENINO</v>
          </cell>
          <cell r="G4">
            <v>4093</v>
          </cell>
        </row>
      </sheetData>
      <sheetData sheetId="2"/>
      <sheetData sheetId="3">
        <row r="2">
          <cell r="A2" t="str">
            <v>ASIMILADO MILITAR</v>
          </cell>
          <cell r="B2">
            <v>3</v>
          </cell>
        </row>
        <row r="3">
          <cell r="A3" t="str">
            <v>RASO</v>
          </cell>
          <cell r="B3">
            <v>134</v>
          </cell>
        </row>
      </sheetData>
      <sheetData sheetId="4"/>
      <sheetData sheetId="5">
        <row r="2">
          <cell r="A2" t="str">
            <v>BAJO NIVEL DE DESEMPEÑO</v>
          </cell>
          <cell r="B2">
            <v>50</v>
          </cell>
        </row>
        <row r="3">
          <cell r="A3" t="str">
            <v>ESPIRACIÓN DE ALISTAMIENTO (NO REALISTÓ)</v>
          </cell>
          <cell r="B3">
            <v>85</v>
          </cell>
          <cell r="E3" t="str">
            <v>CORONEL</v>
          </cell>
          <cell r="F3">
            <v>1</v>
          </cell>
        </row>
        <row r="4">
          <cell r="A4" t="str">
            <v>FALTAS GRAVES DEBIDAMENTE COMPROBADAS</v>
          </cell>
          <cell r="B4">
            <v>38</v>
          </cell>
          <cell r="E4" t="str">
            <v>TTE. CORONEL</v>
          </cell>
          <cell r="F4">
            <v>6</v>
          </cell>
        </row>
        <row r="5">
          <cell r="A5" t="str">
            <v>SEPARADO Y DADO DE BAJAS POR DEFUNCIÓN</v>
          </cell>
          <cell r="B5">
            <v>27</v>
          </cell>
          <cell r="E5" t="str">
            <v>MAYOR</v>
          </cell>
          <cell r="F5">
            <v>24</v>
          </cell>
        </row>
        <row r="6">
          <cell r="A6" t="str">
            <v>CANCELACIÓN DE NOMBRAMIENTO</v>
          </cell>
          <cell r="B6">
            <v>10</v>
          </cell>
          <cell r="E6" t="str">
            <v>CAPITÁN</v>
          </cell>
          <cell r="F6">
            <v>33</v>
          </cell>
        </row>
        <row r="7">
          <cell r="A7" t="str">
            <v>INUTILIDAD FÍSICA CON DISFRUTE A PENSIÓN</v>
          </cell>
          <cell r="B7">
            <v>47</v>
          </cell>
          <cell r="E7" t="str">
            <v>1ER. TTE.</v>
          </cell>
          <cell r="F7">
            <v>31</v>
          </cell>
        </row>
        <row r="8">
          <cell r="A8" t="str">
            <v>POR SOLICITUD ACEPTADA</v>
          </cell>
          <cell r="B8">
            <v>19</v>
          </cell>
          <cell r="E8" t="str">
            <v>2DO. TTE.</v>
          </cell>
          <cell r="F8">
            <v>41</v>
          </cell>
        </row>
        <row r="9">
          <cell r="A9" t="str">
            <v>INADAPTABILIDAD A LA VIDA MILITAR</v>
          </cell>
          <cell r="B9">
            <v>1</v>
          </cell>
          <cell r="E9" t="str">
            <v xml:space="preserve">CADETES Y ASP. </v>
          </cell>
          <cell r="F9">
            <v>7</v>
          </cell>
        </row>
        <row r="10">
          <cell r="A10" t="str">
            <v>AUSENTE, SIN EL PERMISO CORRESPONDIENTE DE LOS SUPERIORES</v>
          </cell>
          <cell r="B10">
            <v>71</v>
          </cell>
          <cell r="E10" t="str">
            <v>SGTO. MAYOR</v>
          </cell>
          <cell r="F10">
            <v>70</v>
          </cell>
        </row>
        <row r="11">
          <cell r="A11" t="str">
            <v>RETIRO VOLUNTARIO CON PENSIÓN</v>
          </cell>
          <cell r="B11">
            <v>87</v>
          </cell>
          <cell r="E11" t="str">
            <v>SGTO.</v>
          </cell>
          <cell r="F11">
            <v>36</v>
          </cell>
        </row>
        <row r="12">
          <cell r="A12" t="str">
            <v>SEPARADO POR RENUNCIA</v>
          </cell>
          <cell r="B12">
            <v>25</v>
          </cell>
          <cell r="E12" t="str">
            <v>CABO</v>
          </cell>
          <cell r="F12">
            <v>48</v>
          </cell>
        </row>
        <row r="13">
          <cell r="A13" t="str">
            <v xml:space="preserve">RETIRO POR ANTIGÜEDAD CON DISFRUTE DE PENSIÓN </v>
          </cell>
          <cell r="B13">
            <v>1</v>
          </cell>
          <cell r="E13" t="str">
            <v>RASO</v>
          </cell>
          <cell r="F13">
            <v>99</v>
          </cell>
        </row>
        <row r="14">
          <cell r="A14" t="str">
            <v>SUSPENSIÓN DE FUNCIONES</v>
          </cell>
          <cell r="B14">
            <v>11</v>
          </cell>
          <cell r="E14" t="str">
            <v>CONSCRIPTO</v>
          </cell>
          <cell r="F14">
            <v>71</v>
          </cell>
        </row>
        <row r="15">
          <cell r="A15" t="str">
            <v>VIOLACIÓN A LOS REQUERIMIENTOS DE LAS FF.AA</v>
          </cell>
          <cell r="B15">
            <v>2</v>
          </cell>
          <cell r="E15" t="str">
            <v>ASIMILADO</v>
          </cell>
          <cell r="F15">
            <v>9</v>
          </cell>
        </row>
        <row r="16">
          <cell r="A16" t="str">
            <v>RELACIÓN RANGO Y EDAD</v>
          </cell>
          <cell r="B16">
            <v>1</v>
          </cell>
        </row>
        <row r="17">
          <cell r="A17" t="str">
            <v>VIOLACIÓN A LOS REQUERIMIENTOS DE LAS FF. AA.</v>
          </cell>
          <cell r="B17">
            <v>1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A2" t="str">
            <v>CORONEL</v>
          </cell>
          <cell r="B2">
            <v>3</v>
          </cell>
          <cell r="G2" t="str">
            <v>CORONEL</v>
          </cell>
          <cell r="H2">
            <v>3</v>
          </cell>
        </row>
        <row r="3">
          <cell r="A3" t="str">
            <v>TTE. CORONEL</v>
          </cell>
          <cell r="B3">
            <v>2</v>
          </cell>
          <cell r="G3" t="str">
            <v>TTE. CORONEL</v>
          </cell>
          <cell r="H3">
            <v>2</v>
          </cell>
        </row>
        <row r="4">
          <cell r="A4" t="str">
            <v>CAPITÁN</v>
          </cell>
          <cell r="B4">
            <v>4</v>
          </cell>
          <cell r="G4" t="str">
            <v>MAYOR</v>
          </cell>
          <cell r="H4">
            <v>1</v>
          </cell>
        </row>
        <row r="5">
          <cell r="A5" t="str">
            <v>1ER. TTE.</v>
          </cell>
          <cell r="B5">
            <v>2</v>
          </cell>
          <cell r="G5" t="str">
            <v>CAPITÁN</v>
          </cell>
          <cell r="H5">
            <v>3</v>
          </cell>
        </row>
        <row r="6">
          <cell r="A6" t="str">
            <v>2DO. TTE.</v>
          </cell>
          <cell r="B6">
            <v>6</v>
          </cell>
          <cell r="G6" t="str">
            <v>1ER. TTE.</v>
          </cell>
          <cell r="H6">
            <v>2</v>
          </cell>
        </row>
        <row r="7">
          <cell r="A7" t="str">
            <v>SGTO. MAYOR</v>
          </cell>
          <cell r="B7">
            <v>2</v>
          </cell>
          <cell r="G7" t="str">
            <v>2DO. TTE.</v>
          </cell>
          <cell r="H7">
            <v>8</v>
          </cell>
        </row>
        <row r="8">
          <cell r="A8" t="str">
            <v>SARGENTO</v>
          </cell>
          <cell r="B8">
            <v>9</v>
          </cell>
          <cell r="G8" t="str">
            <v>SGTO. MAYOR</v>
          </cell>
          <cell r="H8">
            <v>6</v>
          </cell>
        </row>
        <row r="9">
          <cell r="A9" t="str">
            <v>CABO</v>
          </cell>
          <cell r="B9">
            <v>11</v>
          </cell>
          <cell r="G9" t="str">
            <v>SGTO.</v>
          </cell>
          <cell r="H9">
            <v>9</v>
          </cell>
        </row>
        <row r="10">
          <cell r="A10" t="str">
            <v xml:space="preserve">RASO </v>
          </cell>
          <cell r="B10">
            <v>18</v>
          </cell>
          <cell r="G10" t="str">
            <v>CABO</v>
          </cell>
          <cell r="H10">
            <v>16</v>
          </cell>
        </row>
        <row r="11">
          <cell r="A11" t="str">
            <v>CONSCRIPTO</v>
          </cell>
          <cell r="B11">
            <v>2</v>
          </cell>
          <cell r="G11" t="str">
            <v>RASO</v>
          </cell>
          <cell r="H11">
            <v>58</v>
          </cell>
        </row>
        <row r="12">
          <cell r="G12" t="str">
            <v>CONSCRIPTO</v>
          </cell>
          <cell r="H12">
            <v>4</v>
          </cell>
        </row>
      </sheetData>
      <sheetData sheetId="12"/>
      <sheetData sheetId="13">
        <row r="3">
          <cell r="A3" t="str">
            <v>MAYOR</v>
          </cell>
          <cell r="B3">
            <v>3</v>
          </cell>
          <cell r="L3" t="str">
            <v>GRAL. DE BRIG.</v>
          </cell>
          <cell r="M3">
            <v>1</v>
          </cell>
        </row>
        <row r="4">
          <cell r="A4" t="str">
            <v>CAPITAN</v>
          </cell>
          <cell r="B4">
            <v>1</v>
          </cell>
          <cell r="L4" t="str">
            <v>CORONEL</v>
          </cell>
          <cell r="M4">
            <v>1</v>
          </cell>
        </row>
        <row r="5">
          <cell r="A5" t="str">
            <v>1ER. TTE.</v>
          </cell>
          <cell r="B5">
            <v>4</v>
          </cell>
          <cell r="L5" t="str">
            <v>MAYOR</v>
          </cell>
          <cell r="M5">
            <v>2</v>
          </cell>
        </row>
        <row r="6">
          <cell r="A6" t="str">
            <v>2DO. TTE.</v>
          </cell>
          <cell r="B6">
            <v>6</v>
          </cell>
          <cell r="L6" t="str">
            <v>CAPITAN</v>
          </cell>
          <cell r="M6">
            <v>1</v>
          </cell>
        </row>
        <row r="7">
          <cell r="A7" t="str">
            <v>SGTO. MAYOR</v>
          </cell>
          <cell r="B7">
            <v>4</v>
          </cell>
          <cell r="L7" t="str">
            <v>2DO. TTE.</v>
          </cell>
          <cell r="M7">
            <v>1</v>
          </cell>
        </row>
        <row r="8">
          <cell r="A8" t="str">
            <v>SGTO.</v>
          </cell>
          <cell r="B8">
            <v>2</v>
          </cell>
          <cell r="L8" t="str">
            <v>SGTO. A&amp;C</v>
          </cell>
          <cell r="M8">
            <v>1</v>
          </cell>
        </row>
        <row r="9">
          <cell r="A9" t="str">
            <v>CABO</v>
          </cell>
          <cell r="B9">
            <v>2</v>
          </cell>
          <cell r="L9" t="str">
            <v>SGTO.</v>
          </cell>
          <cell r="M9">
            <v>1</v>
          </cell>
        </row>
        <row r="10">
          <cell r="A10" t="str">
            <v>RASO</v>
          </cell>
          <cell r="B10">
            <v>4</v>
          </cell>
          <cell r="L10" t="str">
            <v>CABO</v>
          </cell>
          <cell r="M10">
            <v>2</v>
          </cell>
        </row>
        <row r="11">
          <cell r="A11" t="str">
            <v>CONSCRIPTO</v>
          </cell>
          <cell r="B11">
            <v>1</v>
          </cell>
        </row>
      </sheetData>
      <sheetData sheetId="14"/>
      <sheetData sheetId="15"/>
      <sheetData sheetId="16">
        <row r="3">
          <cell r="A3" t="str">
            <v xml:space="preserve">PISTOLAS </v>
          </cell>
          <cell r="B3">
            <v>7</v>
          </cell>
        </row>
        <row r="4">
          <cell r="A4" t="str">
            <v>REVOLVER</v>
          </cell>
          <cell r="B4">
            <v>2</v>
          </cell>
        </row>
        <row r="5">
          <cell r="A5" t="str">
            <v>ARMA DE FAB. CACERA</v>
          </cell>
          <cell r="B5">
            <v>10</v>
          </cell>
        </row>
      </sheetData>
      <sheetData sheetId="17"/>
      <sheetData sheetId="18">
        <row r="2">
          <cell r="A2" t="str">
            <v>MARIHUANA (PORC)</v>
          </cell>
          <cell r="B2">
            <v>39</v>
          </cell>
        </row>
        <row r="3">
          <cell r="A3" t="str">
            <v>MARIHUANA (PAC. SIN ESP)</v>
          </cell>
          <cell r="B3">
            <v>148</v>
          </cell>
        </row>
        <row r="4">
          <cell r="A4" t="str">
            <v>MARIHUANA (GR)</v>
          </cell>
          <cell r="B4">
            <v>37</v>
          </cell>
        </row>
      </sheetData>
      <sheetData sheetId="19"/>
      <sheetData sheetId="20">
        <row r="2">
          <cell r="A2" t="str">
            <v>AUTOBÚS</v>
          </cell>
          <cell r="B2">
            <v>7</v>
          </cell>
        </row>
        <row r="3">
          <cell r="A3" t="str">
            <v>CAMIONES</v>
          </cell>
          <cell r="B3">
            <v>47</v>
          </cell>
        </row>
        <row r="4">
          <cell r="A4" t="str">
            <v>JEEPETAS</v>
          </cell>
          <cell r="B4">
            <v>44</v>
          </cell>
        </row>
        <row r="5">
          <cell r="A5" t="str">
            <v>MINIBÚS</v>
          </cell>
          <cell r="B5">
            <v>21</v>
          </cell>
        </row>
        <row r="6">
          <cell r="A6" t="str">
            <v>MOTOCICLETAS</v>
          </cell>
          <cell r="B6">
            <v>413</v>
          </cell>
        </row>
        <row r="7">
          <cell r="A7" t="str">
            <v>CARROS</v>
          </cell>
          <cell r="B7">
            <v>32</v>
          </cell>
        </row>
        <row r="8">
          <cell r="A8" t="str">
            <v>CAMIONETAS</v>
          </cell>
          <cell r="B8">
            <v>29</v>
          </cell>
        </row>
      </sheetData>
      <sheetData sheetId="21"/>
      <sheetData sheetId="22"/>
      <sheetData sheetId="23">
        <row r="2">
          <cell r="G2" t="str">
            <v>CARBÓN VEGETAL (SACOS)</v>
          </cell>
          <cell r="H2">
            <v>112</v>
          </cell>
        </row>
        <row r="3">
          <cell r="A3" t="str">
            <v>LECHE BONGÚ (UNIDADES)</v>
          </cell>
          <cell r="B3">
            <v>407</v>
          </cell>
          <cell r="G3" t="str">
            <v>PASTA DENTAL (UNIDADES)</v>
          </cell>
          <cell r="H3">
            <v>372</v>
          </cell>
        </row>
        <row r="4">
          <cell r="A4" t="str">
            <v>MANTEQUILLA (UDS.)</v>
          </cell>
          <cell r="B4">
            <v>82</v>
          </cell>
          <cell r="G4" t="str">
            <v>PERFUME (UNIDADES)</v>
          </cell>
          <cell r="H4">
            <v>390</v>
          </cell>
        </row>
        <row r="5">
          <cell r="A5" t="str">
            <v>SOPITAS (UNIDADES)</v>
          </cell>
          <cell r="B5">
            <v>360739</v>
          </cell>
          <cell r="G5" t="str">
            <v>DESODORANTES UNDS.</v>
          </cell>
          <cell r="H5">
            <v>13</v>
          </cell>
        </row>
        <row r="6">
          <cell r="A6" t="str">
            <v>LIBRAS DE AJO</v>
          </cell>
          <cell r="B6">
            <v>350</v>
          </cell>
          <cell r="G6" t="str">
            <v>POSTE DE MADERA</v>
          </cell>
          <cell r="H6">
            <v>2947</v>
          </cell>
        </row>
        <row r="7">
          <cell r="G7" t="str">
            <v>WISKI (LITROS)</v>
          </cell>
          <cell r="H7">
            <v>7054</v>
          </cell>
        </row>
        <row r="8">
          <cell r="G8" t="str">
            <v>JABÓN   UNDS.</v>
          </cell>
          <cell r="H8">
            <v>221</v>
          </cell>
        </row>
        <row r="9">
          <cell r="G9" t="str">
            <v>CEPILLO DE DIENTE</v>
          </cell>
          <cell r="H9">
            <v>240</v>
          </cell>
        </row>
        <row r="10">
          <cell r="G10" t="str">
            <v>CREMAS (UNDS)</v>
          </cell>
          <cell r="H10">
            <v>711</v>
          </cell>
        </row>
        <row r="11">
          <cell r="G11" t="str">
            <v>TRATAMIENTO PARA EL CABELLO</v>
          </cell>
          <cell r="H11">
            <v>29</v>
          </cell>
        </row>
        <row r="12">
          <cell r="G12" t="str">
            <v>JARABE (UNIDADES)</v>
          </cell>
          <cell r="H12">
            <v>201</v>
          </cell>
        </row>
        <row r="13">
          <cell r="G13" t="str">
            <v>CERVEZAS (UDS.)</v>
          </cell>
          <cell r="H13">
            <v>2702</v>
          </cell>
        </row>
        <row r="14">
          <cell r="G14" t="str">
            <v>BEBIDAS ENERGIZANTES (UDS.)</v>
          </cell>
          <cell r="H14">
            <v>3611</v>
          </cell>
        </row>
        <row r="15">
          <cell r="G15" t="str">
            <v>CLERÉN (UDS.)</v>
          </cell>
          <cell r="H15">
            <v>60</v>
          </cell>
        </row>
        <row r="16">
          <cell r="G16" t="str">
            <v>REFRESCOS (UDS.,)</v>
          </cell>
          <cell r="H16">
            <v>24</v>
          </cell>
        </row>
        <row r="17">
          <cell r="G17" t="str">
            <v>RON (UDS.)</v>
          </cell>
          <cell r="H17">
            <v>1030</v>
          </cell>
        </row>
        <row r="18">
          <cell r="G18" t="str">
            <v>WISKY (LITROS)</v>
          </cell>
          <cell r="H18">
            <v>1739</v>
          </cell>
        </row>
        <row r="19">
          <cell r="G19" t="str">
            <v>CIGARRILLO UNIDADES</v>
          </cell>
          <cell r="H19">
            <v>6476000</v>
          </cell>
        </row>
        <row r="20">
          <cell r="G20" t="str">
            <v xml:space="preserve"> CLERÉN     (GL.)      </v>
          </cell>
          <cell r="H20">
            <v>234</v>
          </cell>
        </row>
        <row r="21">
          <cell r="G21" t="str">
            <v>ACONDICIONADOR</v>
          </cell>
          <cell r="H21">
            <v>1</v>
          </cell>
        </row>
        <row r="22">
          <cell r="G22" t="str">
            <v>PASTILLAS (UDS)</v>
          </cell>
          <cell r="H22">
            <v>3</v>
          </cell>
        </row>
        <row r="23">
          <cell r="G23" t="str">
            <v>VASELINA (UNIDADES)</v>
          </cell>
          <cell r="H23">
            <v>11</v>
          </cell>
        </row>
      </sheetData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ES"/>
      <sheetName val="graf pen"/>
      <sheetName val="FALLECIMIENTOS"/>
      <sheetName val="graf fall"/>
    </sheetNames>
    <sheetDataSet>
      <sheetData sheetId="0"/>
      <sheetData sheetId="1">
        <row r="2">
          <cell r="D2" t="str">
            <v>ERD</v>
          </cell>
          <cell r="E2">
            <v>936</v>
          </cell>
        </row>
        <row r="3">
          <cell r="A3" t="str">
            <v>General de Brigada ó Contralm.</v>
          </cell>
          <cell r="B3">
            <v>1</v>
          </cell>
          <cell r="D3" t="str">
            <v>ARD</v>
          </cell>
          <cell r="E3">
            <v>185</v>
          </cell>
        </row>
        <row r="4">
          <cell r="A4" t="str">
            <v>Coronel ó Cap. de Navío</v>
          </cell>
          <cell r="B4">
            <v>164</v>
          </cell>
          <cell r="D4" t="str">
            <v>FARD</v>
          </cell>
          <cell r="E4">
            <v>348</v>
          </cell>
        </row>
        <row r="5">
          <cell r="A5" t="str">
            <v>Tte. Coronel ó Cap. de Fragata</v>
          </cell>
          <cell r="B5">
            <v>160</v>
          </cell>
          <cell r="D5" t="str">
            <v>DNI</v>
          </cell>
          <cell r="E5">
            <v>22</v>
          </cell>
        </row>
        <row r="6">
          <cell r="A6" t="str">
            <v>Mayor ó Cap. de Corbeta</v>
          </cell>
          <cell r="B6">
            <v>154</v>
          </cell>
          <cell r="E6">
            <v>1521</v>
          </cell>
        </row>
        <row r="7">
          <cell r="A7" t="str">
            <v xml:space="preserve">Capitán ó Ten. de Navío </v>
          </cell>
          <cell r="B7">
            <v>144</v>
          </cell>
        </row>
        <row r="8">
          <cell r="A8" t="str">
            <v>1er.Tte. ó Teniente de Fragata</v>
          </cell>
          <cell r="B8">
            <v>193</v>
          </cell>
        </row>
        <row r="9">
          <cell r="A9" t="str">
            <v>2do.Tte ó Teniente de Corbeta</v>
          </cell>
          <cell r="B9">
            <v>328</v>
          </cell>
        </row>
        <row r="10">
          <cell r="A10" t="str">
            <v>Sargento Mayor</v>
          </cell>
          <cell r="B10">
            <v>94</v>
          </cell>
        </row>
        <row r="11">
          <cell r="A11" t="str">
            <v>Sargento</v>
          </cell>
          <cell r="B11">
            <v>15</v>
          </cell>
        </row>
        <row r="12">
          <cell r="A12" t="str">
            <v>Raso  ó Marinero + GM</v>
          </cell>
          <cell r="B12">
            <v>4</v>
          </cell>
        </row>
        <row r="13">
          <cell r="A13" t="str">
            <v>Asimilados</v>
          </cell>
          <cell r="B13">
            <v>88</v>
          </cell>
        </row>
        <row r="14">
          <cell r="A14" t="str">
            <v xml:space="preserve">Tutoras </v>
          </cell>
          <cell r="B14">
            <v>28</v>
          </cell>
        </row>
        <row r="15">
          <cell r="A15" t="str">
            <v>Tutores</v>
          </cell>
          <cell r="B15">
            <v>2</v>
          </cell>
        </row>
        <row r="16">
          <cell r="A16" t="str">
            <v xml:space="preserve">Viudas </v>
          </cell>
          <cell r="B16">
            <v>115</v>
          </cell>
        </row>
        <row r="17">
          <cell r="A17" t="str">
            <v xml:space="preserve">Viudos </v>
          </cell>
          <cell r="B17">
            <v>9</v>
          </cell>
        </row>
        <row r="18">
          <cell r="A18" t="str">
            <v>Inspector Meritorio</v>
          </cell>
          <cell r="B18">
            <v>10</v>
          </cell>
        </row>
        <row r="19">
          <cell r="A19" t="str">
            <v>Inspector</v>
          </cell>
          <cell r="B19">
            <v>3</v>
          </cell>
        </row>
        <row r="20">
          <cell r="A20" t="str">
            <v>Oficial 1ra. Clase</v>
          </cell>
          <cell r="B20">
            <v>5</v>
          </cell>
        </row>
        <row r="21">
          <cell r="A21" t="str">
            <v xml:space="preserve">Inspector especial </v>
          </cell>
          <cell r="B21">
            <v>4</v>
          </cell>
        </row>
      </sheetData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"/>
    </sheetNames>
    <sheetDataSet>
      <sheetData sheetId="0"/>
      <sheetData sheetId="1">
        <row r="2">
          <cell r="A2" t="str">
            <v>ZONA ESTE</v>
          </cell>
          <cell r="B2">
            <v>1004</v>
          </cell>
          <cell r="E2" t="str">
            <v>ZONA ESTE</v>
          </cell>
          <cell r="F2">
            <v>189</v>
          </cell>
          <cell r="J2" t="str">
            <v>ZONA ESTE</v>
          </cell>
          <cell r="K2">
            <v>23</v>
          </cell>
        </row>
        <row r="3">
          <cell r="A3" t="str">
            <v>ZONA METROPOLITANA</v>
          </cell>
          <cell r="B3">
            <v>4225</v>
          </cell>
          <cell r="E3" t="str">
            <v>ZONA METROPOLITANA</v>
          </cell>
          <cell r="F3">
            <v>686</v>
          </cell>
          <cell r="J3" t="str">
            <v>ZONA METROPOLITANA</v>
          </cell>
          <cell r="K3">
            <v>118</v>
          </cell>
        </row>
        <row r="4">
          <cell r="A4" t="str">
            <v>ZONA NORTE</v>
          </cell>
          <cell r="B4">
            <v>2747</v>
          </cell>
          <cell r="E4" t="str">
            <v>ZONA NORTE</v>
          </cell>
          <cell r="F4">
            <v>128</v>
          </cell>
          <cell r="J4" t="str">
            <v>ZONA NORTE</v>
          </cell>
          <cell r="K4">
            <v>128</v>
          </cell>
        </row>
        <row r="5">
          <cell r="A5" t="str">
            <v>ZONA SUR</v>
          </cell>
          <cell r="B5">
            <v>1653</v>
          </cell>
          <cell r="E5" t="str">
            <v>ZONA SUR</v>
          </cell>
          <cell r="F5">
            <v>92</v>
          </cell>
          <cell r="J5" t="str">
            <v>ZONA SUR</v>
          </cell>
          <cell r="K5">
            <v>97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"/>
      <sheetName val="LAB"/>
      <sheetName val="GRAF LAB"/>
      <sheetName val="CONS"/>
      <sheetName val="Hoja7"/>
      <sheetName val="ODONT"/>
      <sheetName val="Hoja8"/>
    </sheetNames>
    <sheetDataSet>
      <sheetData sheetId="0"/>
      <sheetData sheetId="1">
        <row r="2">
          <cell r="B2" t="str">
            <v>MASCULINO</v>
          </cell>
          <cell r="C2" t="str">
            <v>FEMENINO</v>
          </cell>
          <cell r="H2" t="str">
            <v>OF.  SUPERIORES</v>
          </cell>
          <cell r="I2" t="str">
            <v>OF.  SUBALTERNOS</v>
          </cell>
          <cell r="J2" t="str">
            <v>ALISTADOS</v>
          </cell>
          <cell r="K2" t="str">
            <v>A/M</v>
          </cell>
          <cell r="L2" t="str">
            <v>FAMILIARES</v>
          </cell>
          <cell r="M2" t="str">
            <v>CIVILES</v>
          </cell>
        </row>
        <row r="3">
          <cell r="B3">
            <v>340</v>
          </cell>
          <cell r="C3">
            <v>397</v>
          </cell>
          <cell r="G3" t="str">
            <v>MEDICINA GENERAL</v>
          </cell>
          <cell r="H3">
            <v>113</v>
          </cell>
          <cell r="I3">
            <v>125</v>
          </cell>
          <cell r="J3">
            <v>281</v>
          </cell>
          <cell r="K3">
            <v>85</v>
          </cell>
          <cell r="L3">
            <v>72</v>
          </cell>
          <cell r="M3">
            <v>61</v>
          </cell>
        </row>
      </sheetData>
      <sheetData sheetId="2"/>
      <sheetData sheetId="3"/>
      <sheetData sheetId="4"/>
      <sheetData sheetId="5"/>
      <sheetData sheetId="6"/>
      <sheetData sheetId="7">
        <row r="17">
          <cell r="F17" t="str">
            <v>MASCULINO</v>
          </cell>
          <cell r="G17" t="str">
            <v>FFEMENINO</v>
          </cell>
        </row>
        <row r="19">
          <cell r="E19" t="str">
            <v>DENTISTICA</v>
          </cell>
          <cell r="F19">
            <v>463</v>
          </cell>
          <cell r="G19">
            <v>398</v>
          </cell>
        </row>
        <row r="20">
          <cell r="E20" t="str">
            <v>DIAGNOSTICOS</v>
          </cell>
          <cell r="F20">
            <v>160</v>
          </cell>
          <cell r="G20">
            <v>175</v>
          </cell>
        </row>
        <row r="21">
          <cell r="E21" t="str">
            <v>MAXILO FACIAL</v>
          </cell>
          <cell r="F21">
            <v>160</v>
          </cell>
          <cell r="G21">
            <v>130</v>
          </cell>
        </row>
        <row r="22">
          <cell r="E22" t="str">
            <v>MEDICACION</v>
          </cell>
          <cell r="F22">
            <v>165</v>
          </cell>
          <cell r="G22">
            <v>148</v>
          </cell>
        </row>
        <row r="23">
          <cell r="E23" t="str">
            <v>PERIODONCIA</v>
          </cell>
          <cell r="F23">
            <v>225</v>
          </cell>
          <cell r="G23">
            <v>156</v>
          </cell>
        </row>
        <row r="24">
          <cell r="E24" t="str">
            <v>PROSTODONCIA</v>
          </cell>
          <cell r="F24">
            <v>134</v>
          </cell>
          <cell r="G24">
            <v>85</v>
          </cell>
        </row>
        <row r="25">
          <cell r="E25" t="str">
            <v>RADIOGRAFIAS</v>
          </cell>
          <cell r="F25">
            <v>115</v>
          </cell>
          <cell r="G25">
            <v>100</v>
          </cell>
        </row>
        <row r="26">
          <cell r="E26" t="str">
            <v>RETIRO DE SUTURA</v>
          </cell>
          <cell r="F26">
            <v>28</v>
          </cell>
          <cell r="G26">
            <v>16</v>
          </cell>
        </row>
        <row r="27">
          <cell r="E27" t="str">
            <v>ODONTOPEDIATRIA</v>
          </cell>
          <cell r="F27">
            <v>94</v>
          </cell>
          <cell r="G27">
            <v>109</v>
          </cell>
        </row>
        <row r="28">
          <cell r="E28" t="str">
            <v>ENDODONCIA</v>
          </cell>
          <cell r="F28">
            <v>71</v>
          </cell>
          <cell r="G28">
            <v>57</v>
          </cell>
        </row>
        <row r="29">
          <cell r="E29" t="str">
            <v>PLACAS PANORAMICAS</v>
          </cell>
          <cell r="F29">
            <v>41</v>
          </cell>
          <cell r="G29">
            <v>37</v>
          </cell>
        </row>
        <row r="30">
          <cell r="E30" t="str">
            <v>IMPLANTOLOGIA DENTAL</v>
          </cell>
          <cell r="F30">
            <v>5</v>
          </cell>
          <cell r="G30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  <sheetName val="GRAF CONS"/>
      <sheetName val="XCAT"/>
      <sheetName val="GRAF CAT"/>
      <sheetName val="ANESTESIOLOGIA"/>
      <sheetName val="EST. RADIOLOGICOS"/>
      <sheetName val="TOMOGRAFIA"/>
      <sheetName val="EMER"/>
      <sheetName val="graf emer"/>
      <sheetName val="NACIMIENTOS "/>
      <sheetName val="GRAF NAC"/>
      <sheetName val="PARTOS"/>
      <sheetName val="GRAF PART"/>
      <sheetName val="CIRUGIAS"/>
      <sheetName val="GRAF CIRU"/>
      <sheetName val="XSEXO"/>
      <sheetName val="GRAF SEX"/>
      <sheetName val="XEDAD"/>
      <sheetName val="GRAF GRUP ED"/>
      <sheetName val="OXI. Y ELE"/>
      <sheetName val="ANATOM PAT"/>
      <sheetName val="PEDIATRIA"/>
      <sheetName val="GRAF PEDIA"/>
      <sheetName val="LABORATORIO"/>
      <sheetName val="GRAF LAB"/>
      <sheetName val="AXILOFACIAL "/>
      <sheetName val="GRAF MAX"/>
      <sheetName val="VACUNACION"/>
      <sheetName val="GARF VAC"/>
      <sheetName val="MALARIA"/>
      <sheetName val="ETS"/>
      <sheetName val="GRAF ETS"/>
      <sheetName val="ODONT"/>
      <sheetName val="GRAF ODON"/>
      <sheetName val="PROC"/>
      <sheetName val="GRAF PROC"/>
      <sheetName val="enfermedesades febriles"/>
      <sheetName val="GRAF FEB"/>
      <sheetName val="LICENCIA"/>
      <sheetName val="PIE DIAB"/>
      <sheetName val="CAUSAS DE ING"/>
      <sheetName val="PERSONAL"/>
    </sheetNames>
    <sheetDataSet>
      <sheetData sheetId="0"/>
      <sheetData sheetId="1">
        <row r="3">
          <cell r="A3" t="str">
            <v>CIRUGIA EN GENERAL</v>
          </cell>
          <cell r="B3">
            <v>8341</v>
          </cell>
        </row>
        <row r="4">
          <cell r="A4" t="str">
            <v>GINECO-OBSTETRICIA</v>
          </cell>
          <cell r="B4">
            <v>1601</v>
          </cell>
        </row>
        <row r="5">
          <cell r="A5" t="str">
            <v>MEDICINA INTERNA</v>
          </cell>
          <cell r="B5">
            <v>14084</v>
          </cell>
        </row>
        <row r="6">
          <cell r="A6" t="str">
            <v>ODONTOLOGIA</v>
          </cell>
          <cell r="B6">
            <v>1135</v>
          </cell>
        </row>
        <row r="7">
          <cell r="A7" t="str">
            <v>PEDIATRIA</v>
          </cell>
          <cell r="B7">
            <v>2553</v>
          </cell>
        </row>
      </sheetData>
      <sheetData sheetId="2"/>
      <sheetData sheetId="3">
        <row r="2">
          <cell r="A2" t="str">
            <v>OFICIALES DEL E.R.D.</v>
          </cell>
          <cell r="B2">
            <v>2366</v>
          </cell>
        </row>
        <row r="3">
          <cell r="A3" t="str">
            <v>OFICIALES DE LA  A.R.D.</v>
          </cell>
          <cell r="B3">
            <v>480</v>
          </cell>
        </row>
        <row r="4">
          <cell r="A4" t="str">
            <v>OFICIALES DE LA   F.A.R.D.</v>
          </cell>
          <cell r="B4">
            <v>80</v>
          </cell>
          <cell r="D4" t="str">
            <v>OFICIALES DEL E.R.D.</v>
          </cell>
          <cell r="E4">
            <v>64</v>
          </cell>
        </row>
        <row r="5">
          <cell r="A5" t="str">
            <v>OFICIALES DE LA P.N.</v>
          </cell>
          <cell r="B5">
            <v>65</v>
          </cell>
          <cell r="D5" t="str">
            <v>OFICIALES DE LA  A.R.D.</v>
          </cell>
          <cell r="E5">
            <v>24</v>
          </cell>
          <cell r="G5" t="str">
            <v>MILITARES</v>
          </cell>
          <cell r="H5">
            <v>20</v>
          </cell>
        </row>
        <row r="6">
          <cell r="A6" t="str">
            <v>CADETES DEL MIDE Y P.N.</v>
          </cell>
          <cell r="B6">
            <v>41</v>
          </cell>
          <cell r="D6" t="str">
            <v>OFICIALES DE LA   F.A.R.D.</v>
          </cell>
          <cell r="E6">
            <v>14</v>
          </cell>
          <cell r="G6" t="str">
            <v xml:space="preserve">CIVILES   </v>
          </cell>
          <cell r="H6">
            <v>53</v>
          </cell>
        </row>
        <row r="7">
          <cell r="A7" t="str">
            <v>ALISTADOS E.R.D.</v>
          </cell>
          <cell r="B7">
            <v>1939</v>
          </cell>
          <cell r="D7" t="str">
            <v>OFICIALES DE LA P.N.</v>
          </cell>
          <cell r="E7">
            <v>3</v>
          </cell>
        </row>
        <row r="8">
          <cell r="A8" t="str">
            <v>ALISTADOS DE LA  A.R.D.</v>
          </cell>
          <cell r="B8">
            <v>391</v>
          </cell>
          <cell r="D8" t="str">
            <v>CADETES DEL MIDE Y P.N.</v>
          </cell>
          <cell r="E8">
            <v>2</v>
          </cell>
        </row>
        <row r="9">
          <cell r="A9" t="str">
            <v>ALISTADOS DE LA  F.A.R.D.</v>
          </cell>
          <cell r="B9">
            <v>155</v>
          </cell>
          <cell r="D9" t="str">
            <v>ALISTADOS E.R.D.</v>
          </cell>
          <cell r="E9">
            <v>202</v>
          </cell>
        </row>
        <row r="10">
          <cell r="A10" t="str">
            <v>ALISTADOS DE LA P.N.</v>
          </cell>
          <cell r="B10">
            <v>91</v>
          </cell>
          <cell r="D10" t="str">
            <v>ALISTADOS DE LA  A.R.D.</v>
          </cell>
          <cell r="E10">
            <v>49</v>
          </cell>
        </row>
        <row r="11">
          <cell r="A11" t="str">
            <v>ASIMILADOS MIDE Y P.N.</v>
          </cell>
          <cell r="B11">
            <v>884</v>
          </cell>
          <cell r="D11" t="str">
            <v>ALISTADOS DE LA  F.A.R.D.</v>
          </cell>
          <cell r="E11">
            <v>26</v>
          </cell>
        </row>
        <row r="12">
          <cell r="A12" t="str">
            <v>IGUALADOS MIDE Y P.N.</v>
          </cell>
          <cell r="B12">
            <v>54</v>
          </cell>
          <cell r="D12" t="str">
            <v>ALISTADOS DE LA P.N.</v>
          </cell>
          <cell r="E12">
            <v>10</v>
          </cell>
        </row>
        <row r="13">
          <cell r="A13" t="str">
            <v>CIVILES FAMILIARES MIEMBROS E.R.D.</v>
          </cell>
          <cell r="B13">
            <v>3772</v>
          </cell>
          <cell r="D13" t="str">
            <v>ASIMILADOS MIDE Y P.N.</v>
          </cell>
          <cell r="E13">
            <v>21</v>
          </cell>
        </row>
        <row r="14">
          <cell r="A14" t="str">
            <v>CIVILES FAMILIARES MIEMBROS DE LA A.R.D..</v>
          </cell>
          <cell r="B14">
            <v>768</v>
          </cell>
          <cell r="D14" t="str">
            <v>IGUALADOS MIDE Y P.N.</v>
          </cell>
          <cell r="E14">
            <v>2</v>
          </cell>
        </row>
        <row r="15">
          <cell r="A15" t="str">
            <v>CIVILES FAMILIARES MIEMBROS DE LA F.A.R.D.</v>
          </cell>
          <cell r="B15">
            <v>316</v>
          </cell>
          <cell r="D15" t="str">
            <v>CIVILES FAMILIARES MIEMBROS E.R.D.</v>
          </cell>
          <cell r="E15">
            <v>264</v>
          </cell>
        </row>
        <row r="16">
          <cell r="A16" t="str">
            <v>CIVILES FAMILIARES MIEMBROS DE LA P.N.</v>
          </cell>
          <cell r="B16">
            <v>194</v>
          </cell>
          <cell r="D16" t="str">
            <v>CIVILES FAMILIARES MIEMBROS DE LA A.R.D..</v>
          </cell>
          <cell r="E16">
            <v>102</v>
          </cell>
        </row>
        <row r="17">
          <cell r="A17" t="str">
            <v>RETIRADOS Y PENSIONADOS</v>
          </cell>
          <cell r="B17">
            <v>553</v>
          </cell>
          <cell r="D17" t="str">
            <v>CIVILES FAMILIARES MIEMBROS DE LA F.A.R.D.</v>
          </cell>
          <cell r="E17">
            <v>20</v>
          </cell>
        </row>
        <row r="18">
          <cell r="A18" t="str">
            <v>SENASA</v>
          </cell>
          <cell r="B18">
            <v>14691</v>
          </cell>
          <cell r="D18" t="str">
            <v>CIVILES FAMILIARES MIEMBROS DE LA P.N.</v>
          </cell>
          <cell r="E18">
            <v>26</v>
          </cell>
        </row>
        <row r="19">
          <cell r="A19" t="str">
            <v>ACCION CIVICA</v>
          </cell>
          <cell r="B19">
            <v>803</v>
          </cell>
          <cell r="D19" t="str">
            <v>RETIRADOS Y PENSIONADOS</v>
          </cell>
          <cell r="E19">
            <v>75</v>
          </cell>
        </row>
        <row r="20">
          <cell r="D20" t="str">
            <v>SENASA</v>
          </cell>
          <cell r="E20">
            <v>177</v>
          </cell>
        </row>
      </sheetData>
      <sheetData sheetId="4"/>
      <sheetData sheetId="5"/>
      <sheetData sheetId="6"/>
      <sheetData sheetId="7"/>
      <sheetData sheetId="8">
        <row r="3">
          <cell r="A3" t="str">
            <v xml:space="preserve">      CIRUGIA</v>
          </cell>
          <cell r="B3">
            <v>2073</v>
          </cell>
        </row>
        <row r="4">
          <cell r="A4" t="str">
            <v xml:space="preserve">      GINECOLOGIA  Y OBSTETRICIA</v>
          </cell>
          <cell r="B4">
            <v>768</v>
          </cell>
        </row>
        <row r="5">
          <cell r="A5" t="str">
            <v xml:space="preserve">      MEDICINA INTERNA</v>
          </cell>
          <cell r="B5">
            <v>3512</v>
          </cell>
        </row>
        <row r="6">
          <cell r="A6" t="str">
            <v xml:space="preserve">      PEDIATRIA</v>
          </cell>
          <cell r="B6">
            <v>1554</v>
          </cell>
        </row>
      </sheetData>
      <sheetData sheetId="9"/>
      <sheetData sheetId="10">
        <row r="3">
          <cell r="A3" t="str">
            <v>NACIDOS VIVOS</v>
          </cell>
          <cell r="B3">
            <v>118</v>
          </cell>
        </row>
        <row r="4">
          <cell r="A4" t="str">
            <v xml:space="preserve">NACIDOS MUERTOS </v>
          </cell>
          <cell r="B4">
            <v>0</v>
          </cell>
        </row>
      </sheetData>
      <sheetData sheetId="11"/>
      <sheetData sheetId="12">
        <row r="3">
          <cell r="A3" t="str">
            <v>LEGRADOS</v>
          </cell>
          <cell r="B3">
            <v>12</v>
          </cell>
        </row>
        <row r="4">
          <cell r="A4" t="str">
            <v>PARTO NATURAL</v>
          </cell>
          <cell r="B4">
            <v>32</v>
          </cell>
        </row>
        <row r="5">
          <cell r="A5" t="str">
            <v>PARTO POR  CESAREA</v>
          </cell>
          <cell r="B5">
            <v>86</v>
          </cell>
        </row>
      </sheetData>
      <sheetData sheetId="13"/>
      <sheetData sheetId="14"/>
      <sheetData sheetId="15"/>
      <sheetData sheetId="16"/>
      <sheetData sheetId="17"/>
      <sheetData sheetId="18">
        <row r="4">
          <cell r="A4" t="str">
            <v>Menos de 1</v>
          </cell>
          <cell r="B4">
            <v>972</v>
          </cell>
          <cell r="I4" t="str">
            <v>15      -     19</v>
          </cell>
          <cell r="J4">
            <v>10</v>
          </cell>
          <cell r="O4" t="str">
            <v>Menos de 1</v>
          </cell>
          <cell r="P4">
            <v>2</v>
          </cell>
        </row>
        <row r="5">
          <cell r="A5" t="str">
            <v>1     -     4</v>
          </cell>
          <cell r="B5">
            <v>1157</v>
          </cell>
          <cell r="I5" t="str">
            <v>20      -     24</v>
          </cell>
          <cell r="J5">
            <v>33</v>
          </cell>
          <cell r="O5" t="str">
            <v xml:space="preserve">  5    -    14</v>
          </cell>
          <cell r="P5">
            <v>1</v>
          </cell>
        </row>
        <row r="6">
          <cell r="A6" t="str">
            <v>5     -     14</v>
          </cell>
          <cell r="B6">
            <v>1929</v>
          </cell>
          <cell r="I6" t="str">
            <v>25      -     29</v>
          </cell>
          <cell r="J6">
            <v>37</v>
          </cell>
          <cell r="O6" t="str">
            <v>15    -    64</v>
          </cell>
          <cell r="P6">
            <v>17</v>
          </cell>
        </row>
        <row r="7">
          <cell r="A7" t="str">
            <v>15     -     64</v>
          </cell>
          <cell r="B7">
            <v>14933</v>
          </cell>
          <cell r="I7" t="str">
            <v>30      -     34</v>
          </cell>
          <cell r="J7">
            <v>26</v>
          </cell>
          <cell r="O7" t="str">
            <v>65 y más</v>
          </cell>
          <cell r="P7">
            <v>53</v>
          </cell>
        </row>
        <row r="8">
          <cell r="A8" t="str">
            <v>65 y más</v>
          </cell>
          <cell r="B8">
            <v>3548</v>
          </cell>
          <cell r="I8" t="str">
            <v>35 y más</v>
          </cell>
          <cell r="J8">
            <v>14</v>
          </cell>
        </row>
        <row r="9">
          <cell r="A9" t="str">
            <v>IGNORADOS</v>
          </cell>
          <cell r="B9">
            <v>5152</v>
          </cell>
        </row>
      </sheetData>
      <sheetData sheetId="19"/>
      <sheetData sheetId="20"/>
      <sheetData sheetId="21"/>
      <sheetData sheetId="22">
        <row r="1">
          <cell r="A1" t="str">
            <v>CIRUGIAS. PEDIATRICAS</v>
          </cell>
          <cell r="B1">
            <v>6</v>
          </cell>
        </row>
        <row r="2">
          <cell r="A2" t="str">
            <v>CONSULTAS PEDIATRICAS</v>
          </cell>
          <cell r="B2">
            <v>2553</v>
          </cell>
        </row>
        <row r="3">
          <cell r="A3" t="str">
            <v>DEFUNCIONES PEDIATRICAS</v>
          </cell>
          <cell r="B3">
            <v>0</v>
          </cell>
        </row>
        <row r="4">
          <cell r="A4" t="str">
            <v>DEFUNCIONES PERINATO</v>
          </cell>
          <cell r="B4">
            <v>1</v>
          </cell>
        </row>
        <row r="5">
          <cell r="A5" t="str">
            <v>EGRESOS DE PEDIATRIA</v>
          </cell>
          <cell r="B5">
            <v>68</v>
          </cell>
        </row>
        <row r="6">
          <cell r="A6" t="str">
            <v>EMERGENCIAS PEDIATRICAS</v>
          </cell>
          <cell r="B6">
            <v>1554</v>
          </cell>
        </row>
        <row r="7">
          <cell r="A7" t="str">
            <v>INGRESOS DE PEDIATRIA</v>
          </cell>
          <cell r="B7">
            <v>77</v>
          </cell>
        </row>
        <row r="8">
          <cell r="A8" t="str">
            <v>INGRESOS DE PERINATOLOGIA</v>
          </cell>
          <cell r="B8">
            <v>49</v>
          </cell>
        </row>
        <row r="9">
          <cell r="A9" t="str">
            <v>NACIMIENTOS DE PERINATOS</v>
          </cell>
          <cell r="B9">
            <v>120</v>
          </cell>
        </row>
      </sheetData>
      <sheetData sheetId="23"/>
      <sheetData sheetId="24">
        <row r="3">
          <cell r="A3" t="str">
            <v xml:space="preserve">  BACTERIOLOGIA</v>
          </cell>
          <cell r="B3">
            <v>1451</v>
          </cell>
        </row>
        <row r="4">
          <cell r="A4" t="str">
            <v xml:space="preserve">  BANCO DE SANGRE</v>
          </cell>
          <cell r="B4">
            <v>2112</v>
          </cell>
        </row>
        <row r="5">
          <cell r="A5" t="str">
            <v xml:space="preserve">  ELECTROLITICOS SERICOS Y GASES ARTERIALES</v>
          </cell>
          <cell r="B5">
            <v>974</v>
          </cell>
        </row>
        <row r="6">
          <cell r="A6" t="str">
            <v xml:space="preserve">  HEMATOLOGIA</v>
          </cell>
          <cell r="B6">
            <v>8267</v>
          </cell>
        </row>
        <row r="7">
          <cell r="A7" t="str">
            <v xml:space="preserve">  PARASITOLOGIA</v>
          </cell>
          <cell r="B7">
            <v>1540</v>
          </cell>
        </row>
        <row r="8">
          <cell r="A8" t="str">
            <v xml:space="preserve">  QUIMICA</v>
          </cell>
          <cell r="B8">
            <v>33091</v>
          </cell>
        </row>
        <row r="9">
          <cell r="A9" t="str">
            <v xml:space="preserve">  SEROLOGIA</v>
          </cell>
          <cell r="B9">
            <v>1980</v>
          </cell>
        </row>
        <row r="10">
          <cell r="A10" t="str">
            <v xml:space="preserve">  URIANALISIS</v>
          </cell>
          <cell r="B10">
            <v>3193</v>
          </cell>
        </row>
        <row r="11">
          <cell r="A11" t="str">
            <v xml:space="preserve">  VIROLOGIA</v>
          </cell>
          <cell r="B11">
            <v>3562</v>
          </cell>
        </row>
        <row r="12">
          <cell r="A12" t="str">
            <v>COAGULACION</v>
          </cell>
          <cell r="B12">
            <v>2790</v>
          </cell>
        </row>
        <row r="13">
          <cell r="A13" t="str">
            <v xml:space="preserve">PRUEBAS ESPECIALES </v>
          </cell>
          <cell r="B13">
            <v>1568</v>
          </cell>
        </row>
      </sheetData>
      <sheetData sheetId="25"/>
      <sheetData sheetId="26"/>
      <sheetData sheetId="27"/>
      <sheetData sheetId="28">
        <row r="3">
          <cell r="A3" t="str">
            <v>PENTAVALENTE</v>
          </cell>
          <cell r="B3">
            <v>181</v>
          </cell>
        </row>
        <row r="4">
          <cell r="A4" t="str">
            <v>TDAP</v>
          </cell>
          <cell r="B4">
            <v>60</v>
          </cell>
        </row>
        <row r="5">
          <cell r="A5" t="str">
            <v>VPH</v>
          </cell>
          <cell r="B5">
            <v>23</v>
          </cell>
        </row>
        <row r="6">
          <cell r="A6" t="str">
            <v>BCG</v>
          </cell>
          <cell r="B6">
            <v>86</v>
          </cell>
        </row>
        <row r="7">
          <cell r="A7" t="str">
            <v>DPT</v>
          </cell>
          <cell r="B7">
            <v>150</v>
          </cell>
        </row>
        <row r="8">
          <cell r="A8" t="str">
            <v>SRP</v>
          </cell>
          <cell r="B8">
            <v>90</v>
          </cell>
        </row>
        <row r="9">
          <cell r="A9" t="str">
            <v>SR</v>
          </cell>
          <cell r="B9">
            <v>0</v>
          </cell>
        </row>
        <row r="10">
          <cell r="A10" t="str">
            <v>HEPATITIS B</v>
          </cell>
          <cell r="B10">
            <v>75</v>
          </cell>
        </row>
        <row r="11">
          <cell r="A11" t="str">
            <v>POLIO IPV</v>
          </cell>
          <cell r="B11">
            <v>155</v>
          </cell>
        </row>
        <row r="12">
          <cell r="A12" t="str">
            <v>POLIO OPV</v>
          </cell>
          <cell r="B12">
            <v>79</v>
          </cell>
        </row>
        <row r="13">
          <cell r="A13" t="str">
            <v>DT</v>
          </cell>
          <cell r="B13">
            <v>304</v>
          </cell>
        </row>
        <row r="14">
          <cell r="A14" t="str">
            <v>MENINGOCOCO</v>
          </cell>
          <cell r="B14">
            <v>0</v>
          </cell>
        </row>
        <row r="15">
          <cell r="A15" t="str">
            <v>NEUMOCOCO</v>
          </cell>
          <cell r="B15">
            <v>196</v>
          </cell>
        </row>
        <row r="16">
          <cell r="A16" t="str">
            <v>ROTAVIRUS</v>
          </cell>
          <cell r="B16">
            <v>115</v>
          </cell>
        </row>
        <row r="17">
          <cell r="A17" t="str">
            <v>INFLUENZA</v>
          </cell>
          <cell r="B17">
            <v>88</v>
          </cell>
        </row>
      </sheetData>
      <sheetData sheetId="29"/>
      <sheetData sheetId="30"/>
      <sheetData sheetId="31">
        <row r="3">
          <cell r="A3" t="str">
            <v xml:space="preserve">  NUMERO DE CONSULTAS DE I.T.S.</v>
          </cell>
          <cell r="B3">
            <v>13</v>
          </cell>
        </row>
        <row r="4">
          <cell r="A4" t="str">
            <v xml:space="preserve">  NUMERO DE CONSULTAS PRE-CONSEJERIA</v>
          </cell>
          <cell r="B4">
            <v>640</v>
          </cell>
        </row>
        <row r="5">
          <cell r="A5" t="str">
            <v xml:space="preserve">  NUMEROS DE CHARLAS IMPARTIDAS</v>
          </cell>
          <cell r="B5">
            <v>575</v>
          </cell>
        </row>
        <row r="6">
          <cell r="A6" t="str">
            <v xml:space="preserve">  PACIENTES  MEDICACION  ANTIRRETROVIRAL</v>
          </cell>
          <cell r="B6">
            <v>6</v>
          </cell>
        </row>
        <row r="7">
          <cell r="A7" t="str">
            <v xml:space="preserve">  PACIENTES INGRESADOS VIH- SIDA</v>
          </cell>
          <cell r="B7">
            <v>4</v>
          </cell>
        </row>
        <row r="8">
          <cell r="A8" t="str">
            <v xml:space="preserve">  TOTAL  DE PRUEBAS V.I.H.</v>
          </cell>
          <cell r="B8">
            <v>549</v>
          </cell>
        </row>
        <row r="9">
          <cell r="A9" t="str">
            <v xml:space="preserve">  TOTAL CONSULTA  DE PACIENTES</v>
          </cell>
          <cell r="B9">
            <v>531</v>
          </cell>
        </row>
        <row r="10">
          <cell r="A10" t="str">
            <v xml:space="preserve">  TOTAL DE PRUEBAS ( V.I.H) POSITIVA</v>
          </cell>
          <cell r="B10">
            <v>6</v>
          </cell>
        </row>
        <row r="11">
          <cell r="A11" t="str">
            <v xml:space="preserve"> CONSULTAS POST CONSEJERIA</v>
          </cell>
          <cell r="B11">
            <v>549</v>
          </cell>
        </row>
      </sheetData>
      <sheetData sheetId="32"/>
      <sheetData sheetId="33">
        <row r="3">
          <cell r="A3" t="str">
            <v>ACION CIVICA / RETIRADOS</v>
          </cell>
          <cell r="B3">
            <v>255</v>
          </cell>
        </row>
        <row r="4">
          <cell r="A4" t="str">
            <v>ALISTADOS</v>
          </cell>
          <cell r="B4">
            <v>193</v>
          </cell>
        </row>
        <row r="5">
          <cell r="A5" t="str">
            <v>ASIMILADOS</v>
          </cell>
          <cell r="B5">
            <v>66</v>
          </cell>
        </row>
        <row r="6">
          <cell r="A6" t="str">
            <v xml:space="preserve">FAMILIA DE MILITAR </v>
          </cell>
          <cell r="B6">
            <v>464</v>
          </cell>
        </row>
        <row r="7">
          <cell r="A7" t="str">
            <v>IGUALADOS</v>
          </cell>
          <cell r="B7">
            <v>11</v>
          </cell>
        </row>
        <row r="8">
          <cell r="A8" t="str">
            <v>OFICIALES GENERALES</v>
          </cell>
          <cell r="B8">
            <v>2</v>
          </cell>
        </row>
        <row r="9">
          <cell r="A9" t="str">
            <v>OFICIALES SUBALTERNOS</v>
          </cell>
          <cell r="B9">
            <v>115</v>
          </cell>
        </row>
        <row r="10">
          <cell r="A10" t="str">
            <v>OFICIALES SUPERIORES</v>
          </cell>
          <cell r="B10">
            <v>29</v>
          </cell>
        </row>
      </sheetData>
      <sheetData sheetId="34"/>
      <sheetData sheetId="35">
        <row r="3">
          <cell r="A3" t="str">
            <v>PROCEDIMIENTOS GENERALES</v>
          </cell>
          <cell r="B3">
            <v>1248</v>
          </cell>
        </row>
        <row r="4">
          <cell r="A4" t="str">
            <v>PROCEDIMIENTOS DE ODONTOPEDIATRIA</v>
          </cell>
          <cell r="B4">
            <v>139</v>
          </cell>
        </row>
        <row r="5">
          <cell r="A5" t="str">
            <v>PROCEDIMIENTOS DE ORTODONCIA</v>
          </cell>
          <cell r="B5">
            <v>89</v>
          </cell>
        </row>
        <row r="6">
          <cell r="A6" t="str">
            <v>PROCEDIMIENTOS DE PROTESIS</v>
          </cell>
          <cell r="B6">
            <v>84</v>
          </cell>
        </row>
        <row r="7">
          <cell r="A7" t="str">
            <v>PROCEDIMIENTOS DE MAXILO FACIAL</v>
          </cell>
          <cell r="B7">
            <v>375</v>
          </cell>
        </row>
      </sheetData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"/>
      <sheetName val="GRAF CONS"/>
      <sheetName val="POR SEX"/>
      <sheetName val="RAF SEX"/>
      <sheetName val="ANA"/>
      <sheetName val="X CAT"/>
      <sheetName val="GRAF CAT"/>
      <sheetName val="EMERGENCIA"/>
      <sheetName val="GRAF EMER"/>
      <sheetName val="IN-EGR"/>
      <sheetName val="GRAF IN-EGR"/>
      <sheetName val="PARTOS"/>
      <sheetName val="GRAF PARTO"/>
      <sheetName val="GRUP EDA"/>
      <sheetName val="GRAF GRUP"/>
      <sheetName val="RAYOS X"/>
    </sheetNames>
    <sheetDataSet>
      <sheetData sheetId="0"/>
      <sheetData sheetId="1">
        <row r="3">
          <cell r="A3" t="str">
            <v>CARDIOLOGIA</v>
          </cell>
          <cell r="B3">
            <v>1434</v>
          </cell>
        </row>
        <row r="4">
          <cell r="A4" t="str">
            <v>CHEQUEO NIÑOS SANOS</v>
          </cell>
          <cell r="B4">
            <v>60</v>
          </cell>
        </row>
        <row r="5">
          <cell r="A5" t="str">
            <v>CIRUGIA GENERAL</v>
          </cell>
          <cell r="B5">
            <v>1563</v>
          </cell>
        </row>
        <row r="6">
          <cell r="A6" t="str">
            <v>CIRUGIA PEDIATRICA</v>
          </cell>
          <cell r="B6">
            <v>104</v>
          </cell>
        </row>
        <row r="7">
          <cell r="A7" t="str">
            <v>CIRUGIA TORAXICA</v>
          </cell>
          <cell r="B7">
            <v>42</v>
          </cell>
        </row>
        <row r="8">
          <cell r="A8" t="str">
            <v>CIRUGIA VASCULAR</v>
          </cell>
          <cell r="B8">
            <v>463</v>
          </cell>
        </row>
        <row r="9">
          <cell r="A9" t="str">
            <v>DERMATOLOGIA</v>
          </cell>
          <cell r="B9">
            <v>784</v>
          </cell>
        </row>
        <row r="10">
          <cell r="A10" t="str">
            <v>DIABETOLOGIA</v>
          </cell>
          <cell r="B10">
            <v>523</v>
          </cell>
        </row>
        <row r="11">
          <cell r="A11" t="str">
            <v>ENDOCRINOLOGIA</v>
          </cell>
          <cell r="B11">
            <v>1074</v>
          </cell>
        </row>
        <row r="12">
          <cell r="A12" t="str">
            <v>FISIATRIA</v>
          </cell>
          <cell r="B12">
            <v>798</v>
          </cell>
        </row>
        <row r="13">
          <cell r="A13" t="str">
            <v>GASTROENTEROLOGIA</v>
          </cell>
          <cell r="B13">
            <v>664</v>
          </cell>
        </row>
        <row r="14">
          <cell r="A14" t="str">
            <v>GERIATRIA</v>
          </cell>
          <cell r="B14">
            <v>129</v>
          </cell>
        </row>
        <row r="15">
          <cell r="A15" t="str">
            <v>GINECOLOGIA</v>
          </cell>
          <cell r="B15">
            <v>1507</v>
          </cell>
        </row>
        <row r="16">
          <cell r="A16" t="str">
            <v>HEMATOLOGIA</v>
          </cell>
          <cell r="B16">
            <v>218</v>
          </cell>
        </row>
        <row r="17">
          <cell r="A17" t="str">
            <v>MEDICINA FAMILIAR</v>
          </cell>
          <cell r="B17">
            <v>1182</v>
          </cell>
        </row>
        <row r="18">
          <cell r="A18" t="str">
            <v>MEDICINA GENERAL</v>
          </cell>
          <cell r="B18">
            <v>1302</v>
          </cell>
        </row>
        <row r="19">
          <cell r="A19" t="str">
            <v>MEDICINA INTERNA</v>
          </cell>
          <cell r="B19">
            <v>538</v>
          </cell>
        </row>
        <row r="20">
          <cell r="A20" t="str">
            <v>NEUMOLOGIA</v>
          </cell>
          <cell r="B20">
            <v>358</v>
          </cell>
        </row>
        <row r="21">
          <cell r="A21" t="str">
            <v>NEUMOLOGIA PEDIATRICA</v>
          </cell>
          <cell r="B21">
            <v>223</v>
          </cell>
        </row>
        <row r="22">
          <cell r="A22" t="str">
            <v>NEUROCIRUGIA</v>
          </cell>
          <cell r="B22">
            <v>812</v>
          </cell>
        </row>
        <row r="23">
          <cell r="A23" t="str">
            <v>NUTRICION</v>
          </cell>
          <cell r="B23">
            <v>418</v>
          </cell>
        </row>
        <row r="24">
          <cell r="A24" t="str">
            <v>OBSTETRICIA</v>
          </cell>
          <cell r="B24">
            <v>840</v>
          </cell>
        </row>
        <row r="25">
          <cell r="A25" t="str">
            <v>ODONTOLOGIA</v>
          </cell>
          <cell r="B25">
            <v>2811</v>
          </cell>
        </row>
        <row r="26">
          <cell r="A26" t="str">
            <v>OFTALMOLOGIA</v>
          </cell>
          <cell r="B26">
            <v>643</v>
          </cell>
        </row>
        <row r="27">
          <cell r="A27" t="str">
            <v>ORTOPEDIA</v>
          </cell>
          <cell r="B27">
            <v>492</v>
          </cell>
        </row>
        <row r="28">
          <cell r="A28" t="str">
            <v>OTORRINO</v>
          </cell>
          <cell r="B28">
            <v>606</v>
          </cell>
        </row>
        <row r="29">
          <cell r="A29" t="str">
            <v>PEDIATRIA</v>
          </cell>
          <cell r="B29">
            <v>2119</v>
          </cell>
        </row>
        <row r="30">
          <cell r="A30" t="str">
            <v>PSICOLOGIA</v>
          </cell>
          <cell r="B30">
            <v>1726</v>
          </cell>
        </row>
        <row r="31">
          <cell r="A31" t="str">
            <v>PSIQUIATRIA</v>
          </cell>
          <cell r="B31">
            <v>378</v>
          </cell>
        </row>
        <row r="32">
          <cell r="A32" t="str">
            <v>UROLOGIA</v>
          </cell>
          <cell r="B32">
            <v>439</v>
          </cell>
        </row>
        <row r="33">
          <cell r="A33" t="str">
            <v xml:space="preserve">NEUROLOGIA </v>
          </cell>
          <cell r="B33">
            <v>202</v>
          </cell>
        </row>
      </sheetData>
      <sheetData sheetId="2"/>
      <sheetData sheetId="3">
        <row r="2">
          <cell r="A2" t="str">
            <v>MASCULINO</v>
          </cell>
          <cell r="B2">
            <v>11726</v>
          </cell>
          <cell r="D2" t="str">
            <v>FEMENINO</v>
          </cell>
          <cell r="E2">
            <v>20</v>
          </cell>
        </row>
        <row r="3">
          <cell r="A3" t="str">
            <v>FEMENINO</v>
          </cell>
          <cell r="B3">
            <v>12726</v>
          </cell>
          <cell r="D3" t="str">
            <v>MASCULINO</v>
          </cell>
          <cell r="E3">
            <v>20</v>
          </cell>
        </row>
      </sheetData>
      <sheetData sheetId="4"/>
      <sheetData sheetId="5"/>
      <sheetData sheetId="6">
        <row r="3">
          <cell r="E3" t="str">
            <v>MILITARES</v>
          </cell>
          <cell r="F3">
            <v>2347</v>
          </cell>
        </row>
        <row r="4">
          <cell r="A4" t="str">
            <v>MILITAR</v>
          </cell>
          <cell r="B4">
            <v>266</v>
          </cell>
          <cell r="E4" t="str">
            <v>FAMILIAS DE MILITARES</v>
          </cell>
          <cell r="F4">
            <v>4090</v>
          </cell>
        </row>
        <row r="5">
          <cell r="A5" t="str">
            <v>FAMILIAR DE MILITAR</v>
          </cell>
          <cell r="B5">
            <v>213</v>
          </cell>
          <cell r="E5" t="str">
            <v>CIVILES</v>
          </cell>
          <cell r="F5">
            <v>18015</v>
          </cell>
          <cell r="I5" t="str">
            <v>MILITAR</v>
          </cell>
          <cell r="J5">
            <v>1479</v>
          </cell>
        </row>
        <row r="6">
          <cell r="A6" t="str">
            <v>MILITAR RETIRADO</v>
          </cell>
          <cell r="B6">
            <v>30</v>
          </cell>
          <cell r="I6" t="str">
            <v>MILITARES DE OTRA INSTITUCION</v>
          </cell>
          <cell r="J6">
            <v>262</v>
          </cell>
        </row>
        <row r="7">
          <cell r="A7" t="str">
            <v>CIVIL</v>
          </cell>
          <cell r="B7">
            <v>447</v>
          </cell>
          <cell r="I7" t="str">
            <v>FAMILIAR DE MILITAR</v>
          </cell>
          <cell r="J7">
            <v>5023</v>
          </cell>
        </row>
        <row r="8">
          <cell r="I8" t="str">
            <v>MILITAR RETIRADO</v>
          </cell>
          <cell r="J8">
            <v>50</v>
          </cell>
        </row>
        <row r="9">
          <cell r="I9" t="str">
            <v>ACCION CIVICA</v>
          </cell>
          <cell r="J9">
            <v>6814</v>
          </cell>
        </row>
      </sheetData>
      <sheetData sheetId="7"/>
      <sheetData sheetId="8">
        <row r="3">
          <cell r="A3" t="str">
            <v>CIRUGIA</v>
          </cell>
          <cell r="B3">
            <v>2175</v>
          </cell>
        </row>
        <row r="4">
          <cell r="A4" t="str">
            <v>GINECOBSTETRICIA</v>
          </cell>
          <cell r="B4">
            <v>1272</v>
          </cell>
        </row>
        <row r="5">
          <cell r="A5" t="str">
            <v>MEDICINA INTERNA</v>
          </cell>
          <cell r="B5">
            <v>5154</v>
          </cell>
        </row>
        <row r="6">
          <cell r="A6" t="str">
            <v>PEDIATRIA</v>
          </cell>
          <cell r="B6">
            <v>4659</v>
          </cell>
        </row>
      </sheetData>
      <sheetData sheetId="9"/>
      <sheetData sheetId="10">
        <row r="3">
          <cell r="C3" t="str">
            <v>CANT</v>
          </cell>
        </row>
        <row r="4">
          <cell r="B4" t="str">
            <v>CIRUGIA</v>
          </cell>
          <cell r="C4">
            <v>125</v>
          </cell>
          <cell r="E4" t="str">
            <v>CIRUGIA</v>
          </cell>
          <cell r="F4">
            <v>111</v>
          </cell>
        </row>
        <row r="5">
          <cell r="B5" t="str">
            <v>GINECOOBSTETRICIA</v>
          </cell>
          <cell r="C5">
            <v>174</v>
          </cell>
          <cell r="E5" t="str">
            <v>GINECO- OBSTETRICIA</v>
          </cell>
          <cell r="F5">
            <v>151</v>
          </cell>
        </row>
        <row r="6">
          <cell r="B6" t="str">
            <v>MEDICINA INTERNA</v>
          </cell>
          <cell r="C6">
            <v>503</v>
          </cell>
          <cell r="E6" t="str">
            <v>MEDICINA INTERNA</v>
          </cell>
          <cell r="F6">
            <v>468</v>
          </cell>
        </row>
        <row r="7">
          <cell r="B7" t="str">
            <v>PEDIATRIA</v>
          </cell>
          <cell r="C7">
            <v>154</v>
          </cell>
          <cell r="E7" t="str">
            <v>PEDIATRIA</v>
          </cell>
          <cell r="F7">
            <v>175</v>
          </cell>
        </row>
      </sheetData>
      <sheetData sheetId="11"/>
      <sheetData sheetId="12">
        <row r="3">
          <cell r="A3" t="str">
            <v>NORMALES</v>
          </cell>
          <cell r="B3">
            <v>26</v>
          </cell>
        </row>
        <row r="4">
          <cell r="A4" t="str">
            <v>CESÁREAS</v>
          </cell>
          <cell r="B4">
            <v>57</v>
          </cell>
        </row>
      </sheetData>
      <sheetData sheetId="13"/>
      <sheetData sheetId="14">
        <row r="4">
          <cell r="I4" t="str">
            <v>15 - 19</v>
          </cell>
          <cell r="J4">
            <v>15</v>
          </cell>
        </row>
        <row r="5">
          <cell r="A5" t="str">
            <v>15-24 AÑOS</v>
          </cell>
          <cell r="B5">
            <v>2</v>
          </cell>
          <cell r="I5" t="str">
            <v>20 - 24</v>
          </cell>
          <cell r="J5">
            <v>36</v>
          </cell>
        </row>
        <row r="6">
          <cell r="A6" t="str">
            <v>25- 64 AÑOS</v>
          </cell>
          <cell r="B6">
            <v>12</v>
          </cell>
          <cell r="I6" t="str">
            <v>25 - 29</v>
          </cell>
          <cell r="J6">
            <v>19</v>
          </cell>
        </row>
        <row r="7">
          <cell r="A7" t="str">
            <v>65 Y + AÑOS</v>
          </cell>
          <cell r="B7">
            <v>26</v>
          </cell>
          <cell r="I7" t="str">
            <v xml:space="preserve">30 - 34 </v>
          </cell>
          <cell r="J7">
            <v>22</v>
          </cell>
        </row>
        <row r="8">
          <cell r="I8" t="str">
            <v>35 - 39</v>
          </cell>
          <cell r="J8">
            <v>7</v>
          </cell>
        </row>
        <row r="9">
          <cell r="I9" t="str">
            <v>40-44</v>
          </cell>
          <cell r="J9">
            <v>3</v>
          </cell>
        </row>
      </sheetData>
      <sheetData sheetId="15">
        <row r="4">
          <cell r="K4" t="str">
            <v>MANO</v>
          </cell>
          <cell r="L4">
            <v>62</v>
          </cell>
        </row>
        <row r="5">
          <cell r="K5" t="str">
            <v>PELVIS</v>
          </cell>
          <cell r="L5">
            <v>100</v>
          </cell>
        </row>
        <row r="6">
          <cell r="K6" t="str">
            <v>SENOS PARANASALES</v>
          </cell>
          <cell r="L6">
            <v>2</v>
          </cell>
        </row>
        <row r="7">
          <cell r="K7" t="str">
            <v>TORAX</v>
          </cell>
          <cell r="L7">
            <v>9795</v>
          </cell>
        </row>
        <row r="8">
          <cell r="K8" t="str">
            <v>CRÁNEO</v>
          </cell>
          <cell r="L8">
            <v>8643</v>
          </cell>
        </row>
        <row r="9">
          <cell r="K9" t="str">
            <v>COL. LUMBAR</v>
          </cell>
          <cell r="L9">
            <v>6735</v>
          </cell>
        </row>
        <row r="10">
          <cell r="K10" t="str">
            <v>FÉMUR</v>
          </cell>
          <cell r="L10">
            <v>200</v>
          </cell>
        </row>
        <row r="11">
          <cell r="K11" t="str">
            <v>COL. CERVICAL</v>
          </cell>
          <cell r="L11">
            <v>138</v>
          </cell>
        </row>
        <row r="12">
          <cell r="K12" t="str">
            <v xml:space="preserve">COL, CER </v>
          </cell>
          <cell r="L12">
            <v>5061</v>
          </cell>
        </row>
        <row r="13">
          <cell r="K13" t="str">
            <v xml:space="preserve">COL, DOR </v>
          </cell>
          <cell r="L13">
            <v>2728</v>
          </cell>
        </row>
        <row r="14">
          <cell r="K14" t="str">
            <v>EXTREMI INFER</v>
          </cell>
          <cell r="L14">
            <v>6960</v>
          </cell>
        </row>
        <row r="15">
          <cell r="K15" t="str">
            <v xml:space="preserve">EXTREMI SUP </v>
          </cell>
          <cell r="L15">
            <v>6702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>
        <row r="3">
          <cell r="I3" t="str">
            <v>ACCIDENTE</v>
          </cell>
          <cell r="J3">
            <v>1549</v>
          </cell>
        </row>
        <row r="4">
          <cell r="I4" t="str">
            <v>AMBULACIA</v>
          </cell>
          <cell r="J4">
            <v>877</v>
          </cell>
        </row>
        <row r="5">
          <cell r="I5" t="str">
            <v>ATROPELLAMIENTO</v>
          </cell>
          <cell r="J5">
            <v>77</v>
          </cell>
        </row>
        <row r="6">
          <cell r="I6" t="str">
            <v xml:space="preserve">CALENTAMIENTO </v>
          </cell>
          <cell r="J6">
            <v>1262</v>
          </cell>
        </row>
        <row r="7">
          <cell r="I7" t="str">
            <v>CAM. RESCATE</v>
          </cell>
          <cell r="J7">
            <v>21</v>
          </cell>
        </row>
        <row r="8">
          <cell r="I8" t="str">
            <v>CHOQUE</v>
          </cell>
          <cell r="J8">
            <v>667</v>
          </cell>
        </row>
        <row r="9">
          <cell r="I9" t="str">
            <v>COMBUSTIBLE</v>
          </cell>
          <cell r="J9">
            <v>4660</v>
          </cell>
        </row>
        <row r="10">
          <cell r="I10" t="str">
            <v>ELÉCTRICA</v>
          </cell>
          <cell r="J10">
            <v>882</v>
          </cell>
        </row>
        <row r="11">
          <cell r="I11" t="str">
            <v>FALLECIDOS</v>
          </cell>
          <cell r="J11">
            <v>117</v>
          </cell>
        </row>
        <row r="12">
          <cell r="I12" t="str">
            <v>GRÚAS</v>
          </cell>
          <cell r="J12">
            <v>656</v>
          </cell>
        </row>
        <row r="13">
          <cell r="I13" t="str">
            <v>HERIDOS</v>
          </cell>
          <cell r="J13">
            <v>867</v>
          </cell>
        </row>
        <row r="14">
          <cell r="I14" t="str">
            <v>MECANICA</v>
          </cell>
          <cell r="J14">
            <v>17595</v>
          </cell>
        </row>
        <row r="15">
          <cell r="I15" t="str">
            <v>SEGURIDAD</v>
          </cell>
          <cell r="J15">
            <v>13368</v>
          </cell>
        </row>
        <row r="16">
          <cell r="I16" t="str">
            <v>TALLERES</v>
          </cell>
          <cell r="J16">
            <v>384</v>
          </cell>
        </row>
        <row r="17">
          <cell r="I17" t="str">
            <v>VOLCADURA</v>
          </cell>
          <cell r="J17">
            <v>91</v>
          </cell>
        </row>
        <row r="18">
          <cell r="I18" t="str">
            <v>DESLIZAMIENTO</v>
          </cell>
          <cell r="J18">
            <v>714</v>
          </cell>
        </row>
        <row r="19">
          <cell r="I19" t="str">
            <v>NEUMÁTICO</v>
          </cell>
          <cell r="J19">
            <v>17990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V"/>
      <sheetName val="GRAF PROV"/>
      <sheetName val="REFORESTA"/>
    </sheetNames>
    <sheetDataSet>
      <sheetData sheetId="0" refreshError="1"/>
      <sheetData sheetId="1">
        <row r="3">
          <cell r="A3" t="str">
            <v>Azua</v>
          </cell>
          <cell r="B3">
            <v>1638.1000000000001</v>
          </cell>
          <cell r="D3" t="str">
            <v>Incautación de arena</v>
          </cell>
          <cell r="E3">
            <v>32366.16</v>
          </cell>
        </row>
        <row r="4">
          <cell r="A4" t="str">
            <v>Bahoruco</v>
          </cell>
          <cell r="B4">
            <v>457.68</v>
          </cell>
          <cell r="D4" t="str">
            <v>Incautación de madera (Pies)</v>
          </cell>
          <cell r="E4">
            <v>37199.379999999997</v>
          </cell>
        </row>
        <row r="5">
          <cell r="A5" t="str">
            <v>Barahona</v>
          </cell>
          <cell r="B5">
            <v>457</v>
          </cell>
          <cell r="D5" t="str">
            <v>operativo</v>
          </cell>
          <cell r="E5">
            <v>9433</v>
          </cell>
        </row>
        <row r="6">
          <cell r="A6" t="str">
            <v>Bayaguana (Monte Plata)</v>
          </cell>
          <cell r="B6">
            <v>3603</v>
          </cell>
          <cell r="D6" t="str">
            <v>persona detenida</v>
          </cell>
          <cell r="E6">
            <v>587</v>
          </cell>
        </row>
        <row r="7">
          <cell r="A7" t="str">
            <v>Constanza (La Vega)</v>
          </cell>
          <cell r="B7">
            <v>304</v>
          </cell>
          <cell r="D7" t="str">
            <v>Sacos de carbón incautados</v>
          </cell>
          <cell r="E7">
            <v>655</v>
          </cell>
        </row>
        <row r="8">
          <cell r="A8" t="str">
            <v>Dajabón</v>
          </cell>
          <cell r="B8">
            <v>596.6</v>
          </cell>
          <cell r="D8" t="str">
            <v>Vehículos  Retenidos</v>
          </cell>
          <cell r="E8">
            <v>415</v>
          </cell>
        </row>
        <row r="9">
          <cell r="A9" t="str">
            <v>Distrito Nacional</v>
          </cell>
          <cell r="B9">
            <v>3144</v>
          </cell>
        </row>
        <row r="10">
          <cell r="A10" t="str">
            <v>Duarte</v>
          </cell>
          <cell r="B10">
            <v>1404</v>
          </cell>
        </row>
        <row r="11">
          <cell r="A11" t="str">
            <v>El seíbo</v>
          </cell>
          <cell r="B11">
            <v>254.24</v>
          </cell>
        </row>
        <row r="12">
          <cell r="A12" t="str">
            <v>Elías Piña</v>
          </cell>
          <cell r="B12">
            <v>6033.96</v>
          </cell>
        </row>
        <row r="13">
          <cell r="A13" t="str">
            <v>Espaillat</v>
          </cell>
          <cell r="B13">
            <v>2963</v>
          </cell>
        </row>
        <row r="14">
          <cell r="A14" t="str">
            <v>Gaspar Hernández (Espaillat)</v>
          </cell>
          <cell r="B14">
            <v>345</v>
          </cell>
        </row>
        <row r="15">
          <cell r="A15" t="str">
            <v>Hato Mayor</v>
          </cell>
          <cell r="B15">
            <v>1147.2</v>
          </cell>
        </row>
        <row r="16">
          <cell r="A16" t="str">
            <v>Hermanas Mirabal (Salcedo)</v>
          </cell>
          <cell r="B16">
            <v>184</v>
          </cell>
        </row>
        <row r="17">
          <cell r="A17" t="str">
            <v>Independencia</v>
          </cell>
          <cell r="B17">
            <v>3901</v>
          </cell>
        </row>
        <row r="18">
          <cell r="A18" t="str">
            <v>Isla Saona</v>
          </cell>
          <cell r="B18">
            <v>181</v>
          </cell>
        </row>
        <row r="19">
          <cell r="A19" t="str">
            <v>Jánico</v>
          </cell>
          <cell r="B19">
            <v>2073.85</v>
          </cell>
        </row>
        <row r="20">
          <cell r="A20" t="str">
            <v>Jarabacoa (La Vega)</v>
          </cell>
          <cell r="B20">
            <v>411</v>
          </cell>
        </row>
        <row r="21">
          <cell r="A21" t="str">
            <v>La Altagracia</v>
          </cell>
          <cell r="B21">
            <v>387</v>
          </cell>
        </row>
        <row r="22">
          <cell r="A22" t="str">
            <v>La Romana</v>
          </cell>
          <cell r="B22">
            <v>1097</v>
          </cell>
        </row>
        <row r="23">
          <cell r="A23" t="str">
            <v>La Vega</v>
          </cell>
          <cell r="B23">
            <v>1456</v>
          </cell>
        </row>
        <row r="24">
          <cell r="A24" t="str">
            <v>María Trinidad Sánchez</v>
          </cell>
          <cell r="B24">
            <v>833</v>
          </cell>
        </row>
        <row r="25">
          <cell r="A25" t="str">
            <v>Miches (El seíbo)</v>
          </cell>
          <cell r="B25">
            <v>268.5</v>
          </cell>
        </row>
        <row r="26">
          <cell r="A26" t="str">
            <v>Monción (Santiago Rodríguez)</v>
          </cell>
          <cell r="B26">
            <v>151</v>
          </cell>
        </row>
        <row r="27">
          <cell r="A27" t="str">
            <v>Monseñor Nouel</v>
          </cell>
          <cell r="B27">
            <v>1029.47</v>
          </cell>
        </row>
        <row r="28">
          <cell r="A28" t="str">
            <v>Monte Plata</v>
          </cell>
          <cell r="B28">
            <v>14596.5</v>
          </cell>
        </row>
        <row r="29">
          <cell r="A29" t="str">
            <v>Montecristi</v>
          </cell>
          <cell r="B29">
            <v>210</v>
          </cell>
        </row>
        <row r="30">
          <cell r="A30" t="str">
            <v>Paraíso Barahona)</v>
          </cell>
          <cell r="B30">
            <v>933.3</v>
          </cell>
        </row>
        <row r="31">
          <cell r="A31" t="str">
            <v>Pedernales</v>
          </cell>
          <cell r="B31">
            <v>688</v>
          </cell>
        </row>
        <row r="32">
          <cell r="A32" t="str">
            <v>Peravia</v>
          </cell>
          <cell r="B32">
            <v>528</v>
          </cell>
        </row>
        <row r="33">
          <cell r="A33" t="str">
            <v>Puerto Plata</v>
          </cell>
          <cell r="B33">
            <v>819.89</v>
          </cell>
        </row>
        <row r="34">
          <cell r="A34" t="str">
            <v>Restauración (Dajabón)</v>
          </cell>
          <cell r="B34">
            <v>2424</v>
          </cell>
        </row>
        <row r="35">
          <cell r="A35" t="str">
            <v>Sabana Grande de Boyá</v>
          </cell>
          <cell r="B35">
            <v>464</v>
          </cell>
        </row>
        <row r="36">
          <cell r="A36" t="str">
            <v>Samaná</v>
          </cell>
          <cell r="B36">
            <v>812</v>
          </cell>
        </row>
        <row r="37">
          <cell r="A37" t="str">
            <v>San Cristóbal</v>
          </cell>
          <cell r="B37">
            <v>6925</v>
          </cell>
        </row>
        <row r="38">
          <cell r="A38" t="str">
            <v>San José de las Matas (Santiago)</v>
          </cell>
          <cell r="B38">
            <v>4147.95</v>
          </cell>
        </row>
        <row r="39">
          <cell r="A39" t="str">
            <v>San José de Ocoa</v>
          </cell>
          <cell r="B39">
            <v>380</v>
          </cell>
        </row>
        <row r="40">
          <cell r="A40" t="str">
            <v>San Juan de la Maguana</v>
          </cell>
          <cell r="B40">
            <v>2357.7800000000002</v>
          </cell>
        </row>
        <row r="41">
          <cell r="A41" t="str">
            <v>San Pedro de Macorís</v>
          </cell>
          <cell r="B41">
            <v>1208.5</v>
          </cell>
        </row>
        <row r="42">
          <cell r="A42" t="str">
            <v>Sánchez Ramírez</v>
          </cell>
          <cell r="B42">
            <v>2080</v>
          </cell>
        </row>
        <row r="43">
          <cell r="A43" t="str">
            <v>Santiago de los Caballeros</v>
          </cell>
          <cell r="B43">
            <v>1574.77</v>
          </cell>
        </row>
        <row r="44">
          <cell r="A44" t="str">
            <v>Santiago Rodríguez</v>
          </cell>
          <cell r="B44">
            <v>3312</v>
          </cell>
        </row>
        <row r="45">
          <cell r="A45" t="str">
            <v>Santo Domingo</v>
          </cell>
          <cell r="B45">
            <v>348</v>
          </cell>
        </row>
        <row r="46">
          <cell r="A46" t="str">
            <v>Valle Nuevo</v>
          </cell>
          <cell r="B46">
            <v>465.5</v>
          </cell>
        </row>
        <row r="47">
          <cell r="A47" t="str">
            <v>Valverde</v>
          </cell>
          <cell r="B47">
            <v>317.22000000000003</v>
          </cell>
        </row>
        <row r="48">
          <cell r="A48" t="str">
            <v>Vicente Noble</v>
          </cell>
          <cell r="B48">
            <v>485.03000000000003</v>
          </cell>
        </row>
        <row r="49">
          <cell r="A49" t="str">
            <v>Villa Altagracia (San Cristóbal)</v>
          </cell>
          <cell r="B49">
            <v>1103.5</v>
          </cell>
        </row>
        <row r="50">
          <cell r="A50" t="str">
            <v>Yamasá (Monte Plata)</v>
          </cell>
          <cell r="B50">
            <v>154</v>
          </cell>
        </row>
      </sheetData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"/>
      <sheetName val="POR INSRT"/>
      <sheetName val="GRAF INT"/>
    </sheetNames>
    <sheetDataSet>
      <sheetData sheetId="0" refreshError="1"/>
      <sheetData sheetId="1">
        <row r="2">
          <cell r="A2" t="str">
            <v>Armas Blancas Retenidas</v>
          </cell>
          <cell r="B2">
            <v>1629</v>
          </cell>
        </row>
        <row r="3">
          <cell r="A3" t="str">
            <v>Armas de Fabricación Casera</v>
          </cell>
          <cell r="B3">
            <v>21</v>
          </cell>
        </row>
        <row r="4">
          <cell r="A4" t="str">
            <v xml:space="preserve">Armas de Fuego Registradas </v>
          </cell>
          <cell r="B4">
            <v>151</v>
          </cell>
        </row>
        <row r="5">
          <cell r="A5" t="str">
            <v>Armas de Fuego Retenidas sin Documentos</v>
          </cell>
          <cell r="B5">
            <v>55</v>
          </cell>
        </row>
        <row r="6">
          <cell r="A6" t="str">
            <v>Dinero Incautado</v>
          </cell>
          <cell r="B6">
            <v>121355</v>
          </cell>
        </row>
        <row r="7">
          <cell r="A7" t="str">
            <v>Extranjeros Indocumentados</v>
          </cell>
          <cell r="B7">
            <v>17691</v>
          </cell>
        </row>
        <row r="8">
          <cell r="A8" t="str">
            <v>Hookas Incautadas</v>
          </cell>
          <cell r="B8">
            <v>18</v>
          </cell>
        </row>
        <row r="9">
          <cell r="A9" t="str">
            <v>Motocicletas Depuradas</v>
          </cell>
          <cell r="B9">
            <v>830</v>
          </cell>
        </row>
        <row r="10">
          <cell r="A10" t="str">
            <v>Motocicletas Registradas</v>
          </cell>
          <cell r="B10">
            <v>393480</v>
          </cell>
        </row>
        <row r="11">
          <cell r="A11" t="str">
            <v>Motocicletas Retenidas</v>
          </cell>
          <cell r="B11">
            <v>31946</v>
          </cell>
        </row>
        <row r="12">
          <cell r="A12" t="str">
            <v>Multas de Amet</v>
          </cell>
          <cell r="B12">
            <v>397</v>
          </cell>
        </row>
        <row r="13">
          <cell r="A13" t="str">
            <v>Objetos Incautados</v>
          </cell>
          <cell r="B13">
            <v>104253</v>
          </cell>
        </row>
        <row r="14">
          <cell r="A14" t="str">
            <v>Personas Depuradas</v>
          </cell>
          <cell r="B14">
            <v>2097</v>
          </cell>
        </row>
        <row r="15">
          <cell r="A15" t="str">
            <v>Personas Detenidas</v>
          </cell>
          <cell r="B15">
            <v>32326</v>
          </cell>
        </row>
        <row r="16">
          <cell r="A16" t="str">
            <v>Personas Detenidas con Registro Policiales</v>
          </cell>
          <cell r="B16">
            <v>131345</v>
          </cell>
        </row>
        <row r="17">
          <cell r="A17" t="str">
            <v>Personas Registradas</v>
          </cell>
          <cell r="B17">
            <v>914952</v>
          </cell>
        </row>
        <row r="18">
          <cell r="A18" t="str">
            <v>Pistolas de Juguetes</v>
          </cell>
          <cell r="B18">
            <v>109</v>
          </cell>
        </row>
        <row r="19">
          <cell r="A19" t="str">
            <v>Porción de Cocaina</v>
          </cell>
          <cell r="B19">
            <v>1333</v>
          </cell>
        </row>
        <row r="20">
          <cell r="A20" t="str">
            <v>Porción de Crack</v>
          </cell>
          <cell r="B20">
            <v>641</v>
          </cell>
        </row>
        <row r="21">
          <cell r="A21" t="str">
            <v>Porción de Marihuana</v>
          </cell>
          <cell r="B21">
            <v>2136</v>
          </cell>
        </row>
        <row r="22">
          <cell r="A22" t="str">
            <v xml:space="preserve">Porción de Material desconocido </v>
          </cell>
          <cell r="B22">
            <v>305</v>
          </cell>
        </row>
        <row r="23">
          <cell r="A23" t="str">
            <v>Profugos</v>
          </cell>
          <cell r="B23">
            <v>15770</v>
          </cell>
        </row>
        <row r="24">
          <cell r="A24" t="str">
            <v>Vehículos Depurados</v>
          </cell>
          <cell r="B24">
            <v>2969</v>
          </cell>
        </row>
        <row r="25">
          <cell r="A25" t="str">
            <v>Vehículos Registrados</v>
          </cell>
          <cell r="B25">
            <v>266593</v>
          </cell>
        </row>
        <row r="26">
          <cell r="A26" t="str">
            <v xml:space="preserve">Vehículos Retenidos </v>
          </cell>
          <cell r="B26">
            <v>3018</v>
          </cell>
        </row>
      </sheetData>
      <sheetData sheetId="2" refreshError="1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"/>
      <sheetName val="GRAF INC"/>
      <sheetName val="PERSO"/>
      <sheetName val="GRAF PER"/>
    </sheetNames>
    <sheetDataSet>
      <sheetData sheetId="0" refreshError="1"/>
      <sheetData sheetId="1">
        <row r="3">
          <cell r="A3" t="str">
            <v>ARMAS BLANCAS RETENIDAS</v>
          </cell>
          <cell r="B3">
            <v>22</v>
          </cell>
        </row>
        <row r="4">
          <cell r="A4" t="str">
            <v>MOTOCICLETAS REGISTRADAS</v>
          </cell>
          <cell r="B4">
            <v>22404</v>
          </cell>
        </row>
        <row r="5">
          <cell r="A5" t="str">
            <v>MOTOCICLETAS RETENIDAS</v>
          </cell>
          <cell r="B5">
            <v>5986</v>
          </cell>
        </row>
        <row r="6">
          <cell r="A6" t="str">
            <v>PERSONAS DETENIDAS</v>
          </cell>
          <cell r="B6">
            <v>9484</v>
          </cell>
        </row>
        <row r="7">
          <cell r="A7" t="str">
            <v>PERSONAS REGISTRADAS</v>
          </cell>
          <cell r="B7">
            <v>35949</v>
          </cell>
        </row>
        <row r="8">
          <cell r="A8" t="str">
            <v>VEHÍCULOS REGISTRADOS</v>
          </cell>
          <cell r="B8">
            <v>17380</v>
          </cell>
        </row>
        <row r="9">
          <cell r="A9" t="str">
            <v>VEHÍCULOS RETENIDOS</v>
          </cell>
          <cell r="B9">
            <v>2774</v>
          </cell>
        </row>
      </sheetData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3"/>
      <sheetName val="PERSO"/>
      <sheetName val="Hoja5"/>
    </sheetNames>
    <sheetDataSet>
      <sheetData sheetId="0" refreshError="1"/>
      <sheetData sheetId="1">
        <row r="3">
          <cell r="A3" t="str">
            <v>ARMAS BLANCAS</v>
          </cell>
          <cell r="B3">
            <v>196</v>
          </cell>
        </row>
        <row r="4">
          <cell r="A4" t="str">
            <v>ARMAS DE FABRICACION CASERA</v>
          </cell>
          <cell r="B4">
            <v>11</v>
          </cell>
        </row>
        <row r="5">
          <cell r="A5" t="str">
            <v>ARMAS DE FUEGO OCUPADAS</v>
          </cell>
          <cell r="B5">
            <v>19</v>
          </cell>
        </row>
        <row r="6">
          <cell r="A6" t="str">
            <v>ARMAS DE FUEGO RETENIDAS POR DOCUMENTOS</v>
          </cell>
          <cell r="B6">
            <v>8</v>
          </cell>
        </row>
        <row r="7">
          <cell r="A7" t="str">
            <v>BALANZAS</v>
          </cell>
          <cell r="B7">
            <v>14</v>
          </cell>
        </row>
        <row r="8">
          <cell r="A8" t="str">
            <v>BOCINAS</v>
          </cell>
          <cell r="B8">
            <v>20</v>
          </cell>
        </row>
        <row r="9">
          <cell r="A9" t="str">
            <v>CAJONES</v>
          </cell>
          <cell r="B9">
            <v>28</v>
          </cell>
        </row>
        <row r="10">
          <cell r="A10" t="str">
            <v>CELULARES</v>
          </cell>
          <cell r="B10">
            <v>58</v>
          </cell>
        </row>
        <row r="11">
          <cell r="A11" t="str">
            <v>DINERO EN EFECTIVO</v>
          </cell>
          <cell r="B11">
            <v>75446</v>
          </cell>
        </row>
        <row r="12">
          <cell r="A12" t="str">
            <v>EQUIPOS DE SONIDO (RADIO)</v>
          </cell>
          <cell r="B12">
            <v>11</v>
          </cell>
        </row>
        <row r="13">
          <cell r="A13" t="str">
            <v>EXTRANJEROS DETENIDOS</v>
          </cell>
          <cell r="B13">
            <v>1288</v>
          </cell>
        </row>
        <row r="14">
          <cell r="A14" t="str">
            <v>GRAMO DE COCAINA</v>
          </cell>
          <cell r="B14">
            <v>45</v>
          </cell>
        </row>
        <row r="15">
          <cell r="A15" t="str">
            <v>GRAMO DE MARIHUANA</v>
          </cell>
          <cell r="B15">
            <v>216</v>
          </cell>
        </row>
        <row r="16">
          <cell r="A16" t="str">
            <v>KITIPO</v>
          </cell>
          <cell r="B16">
            <v>20</v>
          </cell>
        </row>
        <row r="17">
          <cell r="A17" t="str">
            <v>MAQUINAS TRAGAMONEDAS</v>
          </cell>
          <cell r="B17">
            <v>9</v>
          </cell>
        </row>
        <row r="18">
          <cell r="A18" t="str">
            <v>MATAS DE MARIHUANA</v>
          </cell>
          <cell r="B18">
            <v>10</v>
          </cell>
        </row>
        <row r="19">
          <cell r="A19" t="str">
            <v>MOTOCICLETAS DETENIDAS POR DOCUMENTOS</v>
          </cell>
          <cell r="B19">
            <v>9316</v>
          </cell>
        </row>
        <row r="20">
          <cell r="A20" t="str">
            <v>MOTOCICLETAS PARA FINES DE INVESTIGACION</v>
          </cell>
          <cell r="B20">
            <v>12</v>
          </cell>
        </row>
        <row r="21">
          <cell r="A21" t="str">
            <v>MOTOCICLETAS RECUPERADAS</v>
          </cell>
          <cell r="B21">
            <v>11</v>
          </cell>
        </row>
        <row r="22">
          <cell r="A22" t="str">
            <v>MOTOCICLETAS REGISTRADAS</v>
          </cell>
          <cell r="B22">
            <v>67507</v>
          </cell>
        </row>
        <row r="23">
          <cell r="A23" t="str">
            <v>NEGOCIOS VISITADOS (Advertencias)</v>
          </cell>
          <cell r="B23">
            <v>18</v>
          </cell>
        </row>
        <row r="24">
          <cell r="A24" t="str">
            <v>PAQUETE DE MARIHUANA</v>
          </cell>
          <cell r="B24">
            <v>2</v>
          </cell>
        </row>
        <row r="25">
          <cell r="A25" t="str">
            <v>PAQUETES DE CRACK</v>
          </cell>
          <cell r="B25">
            <v>1</v>
          </cell>
        </row>
        <row r="26">
          <cell r="A26" t="str">
            <v>PARSONAS RETENIDAS POR PARTICIPACION EN CARRERAS</v>
          </cell>
          <cell r="B26">
            <v>2</v>
          </cell>
        </row>
        <row r="27">
          <cell r="A27" t="str">
            <v>PERSONAS EN-FLAGRANTE DELITO</v>
          </cell>
          <cell r="B27">
            <v>489</v>
          </cell>
        </row>
        <row r="28">
          <cell r="A28" t="str">
            <v>PERSONAS ENVIADAS A FISCALIA</v>
          </cell>
          <cell r="B28">
            <v>427</v>
          </cell>
        </row>
        <row r="29">
          <cell r="A29" t="str">
            <v>PERSONAS REQUISADAS Y DEPURADAS</v>
          </cell>
          <cell r="B29">
            <v>126923</v>
          </cell>
        </row>
        <row r="30">
          <cell r="A30" t="str">
            <v>PERSONAS RETENIDAS</v>
          </cell>
          <cell r="B30">
            <v>6683</v>
          </cell>
        </row>
        <row r="31">
          <cell r="A31" t="str">
            <v>PERSONAS RETENIDAS FICHADAS</v>
          </cell>
          <cell r="B31">
            <v>45</v>
          </cell>
        </row>
        <row r="32">
          <cell r="A32" t="str">
            <v>PERSONAS RETENIDAS POR SUSTANCIAS CONTROLADAS</v>
          </cell>
          <cell r="B32">
            <v>85</v>
          </cell>
        </row>
        <row r="33">
          <cell r="A33" t="str">
            <v>PLANTAS DE MUSICA</v>
          </cell>
          <cell r="B33">
            <v>6</v>
          </cell>
        </row>
        <row r="34">
          <cell r="A34" t="str">
            <v>PORCIONES DE COCAINA</v>
          </cell>
          <cell r="B34">
            <v>462</v>
          </cell>
        </row>
        <row r="35">
          <cell r="A35" t="str">
            <v>PORCIONES DE CRACK</v>
          </cell>
          <cell r="B35">
            <v>812</v>
          </cell>
        </row>
        <row r="36">
          <cell r="A36" t="str">
            <v>PORCIONES DE MARIHUANA</v>
          </cell>
          <cell r="B36">
            <v>714</v>
          </cell>
        </row>
        <row r="37">
          <cell r="A37" t="str">
            <v>PROFUGOS DE LA JUSTICIA</v>
          </cell>
          <cell r="B37">
            <v>37</v>
          </cell>
        </row>
        <row r="38">
          <cell r="A38" t="str">
            <v>RECONOCIDOS DELINCUENTES</v>
          </cell>
          <cell r="B38">
            <v>121</v>
          </cell>
        </row>
        <row r="39">
          <cell r="A39" t="str">
            <v>SOLARES INTERVENIDOS POR DESALOJO</v>
          </cell>
          <cell r="B39">
            <v>0</v>
          </cell>
        </row>
        <row r="40">
          <cell r="A40" t="str">
            <v>VEHICULOS DETENIDOS POR DOCUMENTOS</v>
          </cell>
          <cell r="B40">
            <v>46</v>
          </cell>
        </row>
        <row r="41">
          <cell r="A41" t="str">
            <v>VEHICULOS PARA FINES DE INVESTIGACION</v>
          </cell>
          <cell r="B41">
            <v>8</v>
          </cell>
        </row>
        <row r="42">
          <cell r="A42" t="str">
            <v>VEHICULOS POR CONTAMINACION SONICA</v>
          </cell>
          <cell r="B42">
            <v>1</v>
          </cell>
        </row>
        <row r="43">
          <cell r="A43" t="str">
            <v>VEHICULOS REGISTRADOS</v>
          </cell>
          <cell r="B43">
            <v>33602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 fuer"/>
      <sheetName val="bajas 2"/>
      <sheetName val="graf. baja"/>
      <sheetName val="personal fuera"/>
      <sheetName val="ING Y PERD "/>
      <sheetName val="GRAF ING"/>
      <sheetName val="DETE. EMBARC"/>
      <sheetName val="graf. emb"/>
      <sheetName val="SOMETIDOS A LA JUSTUCIA"/>
      <sheetName val="MISIONES"/>
      <sheetName val="GRAF MISONES"/>
      <sheetName val="ACCION CIVICA"/>
      <sheetName val="GRAF. ACC"/>
    </sheetNames>
    <sheetDataSet>
      <sheetData sheetId="0" refreshError="1"/>
      <sheetData sheetId="1">
        <row r="3">
          <cell r="F3" t="str">
            <v>MASCULINO</v>
          </cell>
          <cell r="G3">
            <v>10104</v>
          </cell>
        </row>
        <row r="4">
          <cell r="F4" t="str">
            <v>FEMENUNO</v>
          </cell>
          <cell r="G4">
            <v>2554</v>
          </cell>
        </row>
      </sheetData>
      <sheetData sheetId="2" refreshError="1"/>
      <sheetData sheetId="3">
        <row r="2">
          <cell r="A2" t="str">
            <v>EXPIRACION DE ALISTAMIENTO (NO REALISTO)</v>
          </cell>
          <cell r="B2">
            <v>5</v>
          </cell>
          <cell r="K2" t="str">
            <v>CAPITÁN DE FRAGATA</v>
          </cell>
          <cell r="L2">
            <v>1</v>
          </cell>
        </row>
        <row r="3">
          <cell r="A3" t="str">
            <v>FALTAS GRAVES DEBIDAMENTE COMPROBADAS</v>
          </cell>
          <cell r="B3">
            <v>16</v>
          </cell>
          <cell r="K3" t="str">
            <v>CAPITÁN DE CORBETA</v>
          </cell>
          <cell r="L3">
            <v>1</v>
          </cell>
        </row>
        <row r="4">
          <cell r="A4" t="str">
            <v>INADAPTABILIDAD A LA VIDA MILITAR</v>
          </cell>
          <cell r="B4">
            <v>5</v>
          </cell>
          <cell r="K4" t="str">
            <v>TENIENTE DE NAVÍO</v>
          </cell>
          <cell r="L4">
            <v>3</v>
          </cell>
        </row>
        <row r="5">
          <cell r="A5" t="str">
            <v>RETIRO VOLUNTARIO</v>
          </cell>
          <cell r="B5">
            <v>8</v>
          </cell>
          <cell r="K5" t="str">
            <v>TENIENTE DE FRAGATA</v>
          </cell>
          <cell r="L5">
            <v>1</v>
          </cell>
        </row>
        <row r="6">
          <cell r="A6" t="str">
            <v>SOLICITUD ACEPTADA</v>
          </cell>
          <cell r="B6">
            <v>14</v>
          </cell>
          <cell r="K6" t="str">
            <v>TENIENTE DE CORBETA</v>
          </cell>
          <cell r="L6">
            <v>1</v>
          </cell>
        </row>
        <row r="7">
          <cell r="A7" t="str">
            <v>POR SENTENCIA COND. DE CONSEJO DE GUERRA</v>
          </cell>
          <cell r="B7">
            <v>1</v>
          </cell>
          <cell r="K7" t="str">
            <v>GUARDIAMARINA 2DO. AÑO</v>
          </cell>
          <cell r="L7">
            <v>1</v>
          </cell>
        </row>
        <row r="8">
          <cell r="A8" t="str">
            <v>CONCESIÓN DE PENSIÓN</v>
          </cell>
          <cell r="B8">
            <v>3</v>
          </cell>
          <cell r="K8" t="str">
            <v>GUARDIAMARINA 1ER. AÑO</v>
          </cell>
          <cell r="L8">
            <v>5</v>
          </cell>
        </row>
        <row r="9">
          <cell r="K9" t="str">
            <v>SARGENTO MAYOR</v>
          </cell>
          <cell r="L9">
            <v>9</v>
          </cell>
        </row>
        <row r="10">
          <cell r="K10" t="str">
            <v>SARGENTO</v>
          </cell>
          <cell r="L10">
            <v>8</v>
          </cell>
        </row>
        <row r="11">
          <cell r="K11" t="str">
            <v>CABO</v>
          </cell>
          <cell r="L11">
            <v>7</v>
          </cell>
        </row>
        <row r="12">
          <cell r="K12" t="str">
            <v>MARINERO ESPECIALISTA</v>
          </cell>
          <cell r="L12">
            <v>4</v>
          </cell>
        </row>
        <row r="13">
          <cell r="K13" t="str">
            <v>MARINERO</v>
          </cell>
          <cell r="L13">
            <v>4</v>
          </cell>
        </row>
        <row r="14">
          <cell r="K14" t="str">
            <v>MARINERO AUXILIAR</v>
          </cell>
          <cell r="L14">
            <v>1</v>
          </cell>
        </row>
        <row r="15">
          <cell r="K15" t="str">
            <v>GRUMETE</v>
          </cell>
          <cell r="L15">
            <v>6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CAYUCOS</v>
          </cell>
          <cell r="B2">
            <v>11</v>
          </cell>
        </row>
        <row r="3">
          <cell r="A3" t="str">
            <v>CLANDESTINAS</v>
          </cell>
          <cell r="B3">
            <v>65</v>
          </cell>
          <cell r="G3" t="str">
            <v>CUBANOS</v>
          </cell>
          <cell r="H3">
            <v>2</v>
          </cell>
        </row>
        <row r="4">
          <cell r="A4" t="str">
            <v>FIBRA DE VIDRIO</v>
          </cell>
          <cell r="B4">
            <v>27</v>
          </cell>
          <cell r="G4" t="str">
            <v>DOMINICANOS</v>
          </cell>
          <cell r="H4">
            <v>1261</v>
          </cell>
        </row>
        <row r="5">
          <cell r="A5" t="str">
            <v>GO FAST</v>
          </cell>
          <cell r="B5">
            <v>1</v>
          </cell>
          <cell r="G5" t="str">
            <v>HAITIANOS</v>
          </cell>
          <cell r="H5">
            <v>130</v>
          </cell>
        </row>
        <row r="6">
          <cell r="A6" t="str">
            <v>HAITIANAS</v>
          </cell>
          <cell r="B6">
            <v>6</v>
          </cell>
          <cell r="G6" t="str">
            <v>VENEZOLANOS</v>
          </cell>
          <cell r="H6">
            <v>4</v>
          </cell>
        </row>
        <row r="7">
          <cell r="A7" t="str">
            <v>MATRICULADAS</v>
          </cell>
          <cell r="B7">
            <v>16</v>
          </cell>
          <cell r="G7" t="str">
            <v>COLOMBIANOS</v>
          </cell>
          <cell r="H7">
            <v>1</v>
          </cell>
        </row>
        <row r="8">
          <cell r="A8" t="str">
            <v>VELERO</v>
          </cell>
          <cell r="B8">
            <v>3</v>
          </cell>
          <cell r="G8" t="str">
            <v>KAZAJOS</v>
          </cell>
          <cell r="H8">
            <v>7</v>
          </cell>
        </row>
        <row r="9">
          <cell r="A9" t="str">
            <v>CANTAMARAN</v>
          </cell>
          <cell r="B9">
            <v>3</v>
          </cell>
          <cell r="G9" t="str">
            <v>ALBANES</v>
          </cell>
          <cell r="H9">
            <v>1</v>
          </cell>
        </row>
        <row r="10">
          <cell r="G10" t="str">
            <v>NORTEAMERICANOS</v>
          </cell>
          <cell r="H10">
            <v>3</v>
          </cell>
        </row>
        <row r="11">
          <cell r="G11" t="str">
            <v>BAHAMESES</v>
          </cell>
          <cell r="H11">
            <v>2</v>
          </cell>
        </row>
        <row r="12">
          <cell r="G12" t="str">
            <v>BRASILEÑOS</v>
          </cell>
          <cell r="H12">
            <v>2</v>
          </cell>
        </row>
      </sheetData>
      <sheetData sheetId="9" refreshError="1"/>
      <sheetData sheetId="10" refreshError="1"/>
      <sheetData sheetId="11">
        <row r="2">
          <cell r="A2" t="str">
            <v>Apoyo 9-1-1</v>
          </cell>
          <cell r="B2">
            <v>5</v>
          </cell>
        </row>
        <row r="3">
          <cell r="A3" t="str">
            <v>Apoyo DNCD</v>
          </cell>
          <cell r="B3">
            <v>94</v>
          </cell>
        </row>
        <row r="4">
          <cell r="A4" t="str">
            <v>Asistencia marítima</v>
          </cell>
          <cell r="B4">
            <v>44</v>
          </cell>
        </row>
        <row r="5">
          <cell r="A5" t="str">
            <v>Búsqueda y Rescate// Asistencia</v>
          </cell>
          <cell r="B5">
            <v>11</v>
          </cell>
        </row>
        <row r="6">
          <cell r="A6" t="str">
            <v>Ejercicios Instrucción</v>
          </cell>
          <cell r="B6">
            <v>17</v>
          </cell>
        </row>
        <row r="7">
          <cell r="A7" t="str">
            <v>Migración Ilegal</v>
          </cell>
          <cell r="B7">
            <v>31</v>
          </cell>
        </row>
        <row r="8">
          <cell r="A8" t="str">
            <v>Patrulla y vigilancia</v>
          </cell>
          <cell r="B8">
            <v>72</v>
          </cell>
        </row>
        <row r="9">
          <cell r="A9" t="str">
            <v>Seguridad Marítima</v>
          </cell>
          <cell r="B9">
            <v>30</v>
          </cell>
        </row>
      </sheetData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."/>
      <sheetName val="PERSONAL"/>
      <sheetName val="GRAF. PERO "/>
    </sheetNames>
    <sheetDataSet>
      <sheetData sheetId="0" refreshError="1"/>
      <sheetData sheetId="1">
        <row r="3">
          <cell r="A3" t="str">
            <v>Extranjeros Indocumentados detenidos</v>
          </cell>
          <cell r="B3">
            <v>5</v>
          </cell>
        </row>
        <row r="4">
          <cell r="A4" t="str">
            <v>Motocicletas Registradas</v>
          </cell>
          <cell r="B4">
            <v>22934</v>
          </cell>
        </row>
        <row r="5">
          <cell r="A5" t="str">
            <v xml:space="preserve">Motocicletas Retenidas </v>
          </cell>
          <cell r="B5">
            <v>3405</v>
          </cell>
        </row>
        <row r="6">
          <cell r="A6" t="str">
            <v>Personas Detenidas</v>
          </cell>
          <cell r="B6">
            <v>4048</v>
          </cell>
        </row>
        <row r="7">
          <cell r="A7" t="str">
            <v>Personas Registradas</v>
          </cell>
          <cell r="B7">
            <v>31402</v>
          </cell>
        </row>
        <row r="8">
          <cell r="A8" t="str">
            <v>Vehiculos Registrados</v>
          </cell>
          <cell r="B8">
            <v>17220</v>
          </cell>
        </row>
        <row r="9">
          <cell r="A9" t="str">
            <v>Vehiculos Retenidos</v>
          </cell>
          <cell r="B9">
            <v>31</v>
          </cell>
        </row>
        <row r="10">
          <cell r="A10" t="str">
            <v>Armas de Fuego Retenidas sin Documentos</v>
          </cell>
          <cell r="B10">
            <v>7</v>
          </cell>
        </row>
        <row r="11">
          <cell r="A11" t="str">
            <v>Armas de Fabricación Casera</v>
          </cell>
          <cell r="B11">
            <v>6</v>
          </cell>
        </row>
        <row r="12">
          <cell r="A12" t="str">
            <v>Pistolas de Juguetes</v>
          </cell>
          <cell r="B12">
            <v>0</v>
          </cell>
        </row>
        <row r="13">
          <cell r="A13" t="str">
            <v>Porción de Cocaina</v>
          </cell>
          <cell r="B13">
            <v>531</v>
          </cell>
        </row>
        <row r="14">
          <cell r="A14" t="str">
            <v>Porción de Marihuana</v>
          </cell>
          <cell r="B14">
            <v>517</v>
          </cell>
        </row>
        <row r="15">
          <cell r="A15" t="str">
            <v>Porción de Crack</v>
          </cell>
          <cell r="B15">
            <v>867</v>
          </cell>
        </row>
        <row r="16">
          <cell r="A16" t="str">
            <v>Armas Blancas Retenidas</v>
          </cell>
          <cell r="B16">
            <v>8</v>
          </cell>
        </row>
        <row r="17">
          <cell r="A17" t="str">
            <v xml:space="preserve">Balanza </v>
          </cell>
          <cell r="B17">
            <v>4</v>
          </cell>
        </row>
        <row r="18">
          <cell r="A18" t="str">
            <v>Bocinas</v>
          </cell>
          <cell r="B18">
            <v>13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"/>
      <sheetName val="DATOS"/>
    </sheetNames>
    <sheetDataSet>
      <sheetData sheetId="0">
        <row r="3">
          <cell r="A3" t="str">
            <v>AYUDAS ECONÓMICAS </v>
          </cell>
          <cell r="B3">
            <v>100</v>
          </cell>
        </row>
        <row r="4">
          <cell r="A4" t="str">
            <v>CARTAS DE ATENCIONES MEDICAS</v>
          </cell>
          <cell r="B4">
            <v>168</v>
          </cell>
        </row>
        <row r="5">
          <cell r="A5" t="str">
            <v xml:space="preserve">RACIONES ALIMENTICIAS </v>
          </cell>
          <cell r="B5">
            <v>6050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ja1"/>
    </sheetNames>
    <sheetDataSet>
      <sheetData sheetId="0" refreshError="1"/>
      <sheetData sheetId="1">
        <row r="2">
          <cell r="A2" t="str">
            <v>ARMAS RECUPERADAS</v>
          </cell>
          <cell r="B2">
            <v>1</v>
          </cell>
        </row>
        <row r="3">
          <cell r="A3" t="str">
            <v>ATRACOS</v>
          </cell>
          <cell r="B3">
            <v>4</v>
          </cell>
        </row>
        <row r="4">
          <cell r="A4" t="str">
            <v>HERIDOS</v>
          </cell>
          <cell r="B4">
            <v>3</v>
          </cell>
        </row>
        <row r="5">
          <cell r="A5" t="str">
            <v>MUERTES</v>
          </cell>
          <cell r="B5">
            <v>5</v>
          </cell>
        </row>
        <row r="6">
          <cell r="A6" t="str">
            <v>NOVEDADES</v>
          </cell>
          <cell r="B6">
            <v>4</v>
          </cell>
        </row>
        <row r="7">
          <cell r="A7" t="str">
            <v>PERDIDA DE ARMAS</v>
          </cell>
          <cell r="B7">
            <v>3</v>
          </cell>
        </row>
        <row r="8">
          <cell r="A8" t="str">
            <v>SUSTRACCION DE ARMAS</v>
          </cell>
          <cell r="B8">
            <v>9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o_Postgrado"/>
      <sheetName val="Educ_Cont. Graduado_Postgr. "/>
      <sheetName val="Educ_Continua Esc_Especializada"/>
    </sheetNames>
    <sheetDataSet>
      <sheetData sheetId="0" refreshError="1"/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PAIS"/>
      <sheetName val="GRAF SEXO"/>
      <sheetName val="GRAF INST"/>
    </sheetNames>
    <sheetDataSet>
      <sheetData sheetId="0">
        <row r="1">
          <cell r="A1" t="str">
            <v>FRANCIA</v>
          </cell>
          <cell r="B1">
            <v>1</v>
          </cell>
        </row>
        <row r="2">
          <cell r="A2" t="str">
            <v>BRASIL</v>
          </cell>
          <cell r="B2">
            <v>17</v>
          </cell>
        </row>
        <row r="3">
          <cell r="A3" t="str">
            <v>COLOMBIA</v>
          </cell>
          <cell r="B3">
            <v>25</v>
          </cell>
        </row>
        <row r="4">
          <cell r="A4" t="str">
            <v xml:space="preserve">CUBA </v>
          </cell>
          <cell r="B4">
            <v>3</v>
          </cell>
        </row>
        <row r="5">
          <cell r="A5" t="str">
            <v>EL SALVADOR</v>
          </cell>
          <cell r="B5">
            <v>2</v>
          </cell>
        </row>
        <row r="6">
          <cell r="A6" t="str">
            <v>ESTADOS UNIDOS</v>
          </cell>
          <cell r="B6">
            <v>56</v>
          </cell>
        </row>
        <row r="7">
          <cell r="A7" t="str">
            <v>ESPAÑA</v>
          </cell>
          <cell r="B7">
            <v>37</v>
          </cell>
        </row>
        <row r="8">
          <cell r="A8" t="str">
            <v>GUATEMALA</v>
          </cell>
          <cell r="B8">
            <v>16</v>
          </cell>
        </row>
        <row r="9">
          <cell r="A9" t="str">
            <v>CHILE</v>
          </cell>
          <cell r="B9">
            <v>2</v>
          </cell>
        </row>
        <row r="10">
          <cell r="A10" t="str">
            <v>ITALIA</v>
          </cell>
          <cell r="B10">
            <v>2</v>
          </cell>
        </row>
        <row r="11">
          <cell r="A11" t="str">
            <v>ALEMANIA</v>
          </cell>
          <cell r="B11">
            <v>2</v>
          </cell>
        </row>
        <row r="12">
          <cell r="A12" t="str">
            <v>MEXICO</v>
          </cell>
          <cell r="B12">
            <v>32</v>
          </cell>
        </row>
        <row r="13">
          <cell r="A13" t="str">
            <v>PERU</v>
          </cell>
          <cell r="B13">
            <v>6</v>
          </cell>
        </row>
        <row r="14">
          <cell r="A14" t="str">
            <v>PORTUGAL</v>
          </cell>
          <cell r="B14">
            <v>3</v>
          </cell>
        </row>
        <row r="15">
          <cell r="A15" t="str">
            <v>PUERTO RICO</v>
          </cell>
          <cell r="B15">
            <v>6</v>
          </cell>
        </row>
        <row r="16">
          <cell r="A16" t="str">
            <v>RUSIA</v>
          </cell>
          <cell r="B16">
            <v>1</v>
          </cell>
        </row>
        <row r="17">
          <cell r="A17" t="str">
            <v>PANAMA</v>
          </cell>
          <cell r="B17">
            <v>5</v>
          </cell>
        </row>
        <row r="18">
          <cell r="A18" t="str">
            <v>VENEZUELA</v>
          </cell>
          <cell r="B18">
            <v>25</v>
          </cell>
        </row>
        <row r="19">
          <cell r="A19" t="str">
            <v>CANADA</v>
          </cell>
          <cell r="B19">
            <v>1</v>
          </cell>
        </row>
        <row r="20">
          <cell r="A20" t="str">
            <v>ECUADOR</v>
          </cell>
          <cell r="B20">
            <v>1</v>
          </cell>
        </row>
        <row r="21">
          <cell r="A21" t="str">
            <v>COSTA RICA</v>
          </cell>
          <cell r="B21">
            <v>8</v>
          </cell>
        </row>
        <row r="22">
          <cell r="A22" t="str">
            <v>NICARAGUA</v>
          </cell>
          <cell r="B22">
            <v>5</v>
          </cell>
        </row>
        <row r="23">
          <cell r="A23" t="str">
            <v>JAMAICA</v>
          </cell>
          <cell r="B23">
            <v>4</v>
          </cell>
        </row>
        <row r="24">
          <cell r="A24" t="str">
            <v>MARTINICA</v>
          </cell>
          <cell r="B24">
            <v>28</v>
          </cell>
        </row>
        <row r="25">
          <cell r="A25" t="str">
            <v>CHINA</v>
          </cell>
          <cell r="B25">
            <v>1</v>
          </cell>
        </row>
        <row r="26">
          <cell r="A26" t="str">
            <v>HONDURAS</v>
          </cell>
          <cell r="B26">
            <v>1</v>
          </cell>
        </row>
      </sheetData>
      <sheetData sheetId="1">
        <row r="1">
          <cell r="A1" t="str">
            <v>MASCULINO</v>
          </cell>
          <cell r="B1">
            <v>237</v>
          </cell>
        </row>
        <row r="2">
          <cell r="A2" t="str">
            <v>FEMENINO</v>
          </cell>
          <cell r="B2">
            <v>53</v>
          </cell>
        </row>
      </sheetData>
      <sheetData sheetId="2">
        <row r="1">
          <cell r="A1" t="str">
            <v>MIDE</v>
          </cell>
          <cell r="B1">
            <v>6</v>
          </cell>
        </row>
        <row r="2">
          <cell r="A2" t="str">
            <v>ERD</v>
          </cell>
          <cell r="B2">
            <v>142</v>
          </cell>
        </row>
        <row r="3">
          <cell r="A3" t="str">
            <v>ARD</v>
          </cell>
          <cell r="B3">
            <v>48</v>
          </cell>
        </row>
        <row r="4">
          <cell r="A4" t="str">
            <v>FARD</v>
          </cell>
          <cell r="B4">
            <v>94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PROV"/>
      <sheetName val="GRAF. ASIST"/>
      <sheetName val="GRAF. SEX"/>
      <sheetName val="GRAF. COND"/>
      <sheetName val="GRAF EX"/>
    </sheetNames>
    <sheetDataSet>
      <sheetData sheetId="0">
        <row r="1">
          <cell r="A1" t="str">
            <v>ARROYO BARRIL</v>
          </cell>
          <cell r="B1">
            <v>793</v>
          </cell>
        </row>
        <row r="2">
          <cell r="A2" t="str">
            <v>ARROYO CANO</v>
          </cell>
          <cell r="B2">
            <v>174</v>
          </cell>
        </row>
        <row r="3">
          <cell r="A3" t="str">
            <v>BANI</v>
          </cell>
          <cell r="B3">
            <v>1105</v>
          </cell>
        </row>
        <row r="4">
          <cell r="A4" t="str">
            <v>BARAHONA</v>
          </cell>
          <cell r="B4">
            <v>1279</v>
          </cell>
        </row>
        <row r="5">
          <cell r="A5" t="str">
            <v>BOCA DE CACHÓN</v>
          </cell>
          <cell r="B5">
            <v>370</v>
          </cell>
        </row>
        <row r="6">
          <cell r="A6" t="str">
            <v>CASTILLO</v>
          </cell>
          <cell r="B6">
            <v>521</v>
          </cell>
        </row>
        <row r="7">
          <cell r="A7" t="str">
            <v>DUVERGÉ</v>
          </cell>
          <cell r="B7">
            <v>365</v>
          </cell>
        </row>
        <row r="8">
          <cell r="A8" t="str">
            <v>ELIAS PIÑA</v>
          </cell>
          <cell r="B8">
            <v>339</v>
          </cell>
        </row>
        <row r="9">
          <cell r="A9" t="str">
            <v>ENRIQUILLO</v>
          </cell>
          <cell r="B9">
            <v>155</v>
          </cell>
        </row>
        <row r="10">
          <cell r="A10" t="str">
            <v>GASPAR HERNÁNDEZ (MOCA)</v>
          </cell>
          <cell r="B10">
            <v>380</v>
          </cell>
        </row>
        <row r="11">
          <cell r="A11" t="str">
            <v>HATO MAYOR</v>
          </cell>
          <cell r="B11">
            <v>385</v>
          </cell>
        </row>
        <row r="12">
          <cell r="A12" t="str">
            <v>JARABACOA ( LA VEGA)</v>
          </cell>
          <cell r="B12">
            <v>124</v>
          </cell>
        </row>
        <row r="13">
          <cell r="A13" t="str">
            <v>LA CIÉNAGA</v>
          </cell>
          <cell r="B13">
            <v>241</v>
          </cell>
        </row>
        <row r="14">
          <cell r="A14" t="str">
            <v>LA ROMANA</v>
          </cell>
          <cell r="B14">
            <v>1168</v>
          </cell>
        </row>
        <row r="15">
          <cell r="A15" t="str">
            <v>LA VEGA</v>
          </cell>
          <cell r="B15">
            <v>746</v>
          </cell>
        </row>
        <row r="16">
          <cell r="A16" t="str">
            <v>LA VICTORIA</v>
          </cell>
          <cell r="B16">
            <v>490</v>
          </cell>
        </row>
        <row r="17">
          <cell r="A17" t="str">
            <v>LAS MATAS DE FARFÁN</v>
          </cell>
          <cell r="B17">
            <v>266</v>
          </cell>
        </row>
        <row r="18">
          <cell r="A18" t="str">
            <v>LOS ALCARRIZOS</v>
          </cell>
          <cell r="B18">
            <v>184</v>
          </cell>
        </row>
        <row r="19">
          <cell r="A19" t="str">
            <v>LOS CASTILLOS</v>
          </cell>
          <cell r="B19">
            <v>1079</v>
          </cell>
        </row>
        <row r="20">
          <cell r="A20" t="str">
            <v>LOS PAJONES (NAGUA)</v>
          </cell>
          <cell r="B20">
            <v>86</v>
          </cell>
        </row>
        <row r="21">
          <cell r="A21" t="str">
            <v>MICHES</v>
          </cell>
          <cell r="B21">
            <v>455</v>
          </cell>
        </row>
        <row r="22">
          <cell r="A22" t="str">
            <v>MOCA</v>
          </cell>
          <cell r="B22">
            <v>693</v>
          </cell>
        </row>
        <row r="23">
          <cell r="A23" t="str">
            <v>NAGUA</v>
          </cell>
          <cell r="B23">
            <v>471</v>
          </cell>
        </row>
        <row r="24">
          <cell r="A24" t="str">
            <v>NEYBA</v>
          </cell>
          <cell r="B24">
            <v>729</v>
          </cell>
        </row>
        <row r="25">
          <cell r="A25" t="str">
            <v>PEDERNALES</v>
          </cell>
          <cell r="B25">
            <v>115</v>
          </cell>
        </row>
        <row r="26">
          <cell r="A26" t="str">
            <v>PIMENTEL</v>
          </cell>
          <cell r="B26">
            <v>610</v>
          </cell>
        </row>
        <row r="27">
          <cell r="A27" t="str">
            <v>SAN CRISTÓBAL</v>
          </cell>
          <cell r="B27">
            <v>1710</v>
          </cell>
        </row>
        <row r="28">
          <cell r="A28" t="str">
            <v>SAN JOSÉ DE LAS MATAS</v>
          </cell>
          <cell r="B28">
            <v>159</v>
          </cell>
        </row>
        <row r="29">
          <cell r="A29" t="str">
            <v>SAN JOSÉ DE OCOA</v>
          </cell>
          <cell r="B29">
            <v>241</v>
          </cell>
        </row>
        <row r="30">
          <cell r="A30" t="str">
            <v>SAN PEDRO DE MACORIS</v>
          </cell>
          <cell r="B30">
            <v>1558</v>
          </cell>
        </row>
        <row r="31">
          <cell r="A31" t="str">
            <v>SANTO DOMINGO ESTE</v>
          </cell>
          <cell r="B31">
            <v>2146</v>
          </cell>
        </row>
        <row r="32">
          <cell r="A32" t="str">
            <v>VALLEJUELO</v>
          </cell>
          <cell r="B32">
            <v>374</v>
          </cell>
        </row>
        <row r="33">
          <cell r="A33" t="str">
            <v>VALVERDE MAO</v>
          </cell>
          <cell r="B33">
            <v>743</v>
          </cell>
        </row>
        <row r="34">
          <cell r="A34" t="str">
            <v>YAGUATE (SAN CRISTÓBAL)</v>
          </cell>
          <cell r="B34">
            <v>139</v>
          </cell>
        </row>
      </sheetData>
      <sheetData sheetId="1">
        <row r="1">
          <cell r="B1" t="str">
            <v>INSCRITOS</v>
          </cell>
          <cell r="C1" t="str">
            <v>ASISTENCIA GENERAL</v>
          </cell>
        </row>
        <row r="2">
          <cell r="A2" t="str">
            <v>ARROYO BARRIL</v>
          </cell>
          <cell r="B2">
            <v>1380</v>
          </cell>
          <cell r="C2">
            <v>1062</v>
          </cell>
        </row>
        <row r="3">
          <cell r="A3" t="str">
            <v>ARROYO CANO</v>
          </cell>
          <cell r="B3">
            <v>270</v>
          </cell>
          <cell r="C3">
            <v>230</v>
          </cell>
        </row>
        <row r="4">
          <cell r="A4" t="str">
            <v>BANI</v>
          </cell>
          <cell r="B4">
            <v>1398</v>
          </cell>
          <cell r="C4">
            <v>1222</v>
          </cell>
        </row>
        <row r="5">
          <cell r="A5" t="str">
            <v>BARAHONA</v>
          </cell>
          <cell r="B5">
            <v>1680</v>
          </cell>
          <cell r="C5">
            <v>1471</v>
          </cell>
        </row>
        <row r="6">
          <cell r="A6" t="str">
            <v>BOCA DE CACHÓN</v>
          </cell>
          <cell r="B6">
            <v>372</v>
          </cell>
          <cell r="C6">
            <v>372</v>
          </cell>
        </row>
        <row r="7">
          <cell r="A7" t="str">
            <v>CASTILLO</v>
          </cell>
          <cell r="B7">
            <v>717</v>
          </cell>
          <cell r="C7">
            <v>667</v>
          </cell>
        </row>
        <row r="8">
          <cell r="A8" t="str">
            <v>DUVERGÉ</v>
          </cell>
          <cell r="B8">
            <v>457</v>
          </cell>
          <cell r="C8">
            <v>396</v>
          </cell>
        </row>
        <row r="9">
          <cell r="A9" t="str">
            <v>ELIAS PIÑA</v>
          </cell>
          <cell r="B9">
            <v>475</v>
          </cell>
          <cell r="C9">
            <v>420</v>
          </cell>
        </row>
        <row r="10">
          <cell r="A10" t="str">
            <v>ENRIQUILLO</v>
          </cell>
          <cell r="B10">
            <v>220</v>
          </cell>
          <cell r="C10">
            <v>169</v>
          </cell>
        </row>
        <row r="11">
          <cell r="A11" t="str">
            <v>GASPAR HERNÁNDEZ (MOCA)</v>
          </cell>
          <cell r="B11">
            <v>700</v>
          </cell>
          <cell r="C11">
            <v>400</v>
          </cell>
        </row>
        <row r="12">
          <cell r="A12" t="str">
            <v>HATO MAYOR</v>
          </cell>
          <cell r="B12">
            <v>742</v>
          </cell>
          <cell r="C12">
            <v>385</v>
          </cell>
        </row>
        <row r="13">
          <cell r="A13" t="str">
            <v>JARABACOA ( LA VEGA)</v>
          </cell>
          <cell r="B13">
            <v>147</v>
          </cell>
          <cell r="C13">
            <v>147</v>
          </cell>
        </row>
        <row r="14">
          <cell r="A14" t="str">
            <v>LA CIÉNAGA</v>
          </cell>
          <cell r="B14">
            <v>345</v>
          </cell>
          <cell r="C14">
            <v>345</v>
          </cell>
        </row>
        <row r="15">
          <cell r="A15" t="str">
            <v>LA ROMANA</v>
          </cell>
          <cell r="B15">
            <v>1970</v>
          </cell>
          <cell r="C15">
            <v>1201</v>
          </cell>
        </row>
        <row r="16">
          <cell r="A16" t="str">
            <v>LA VEGA</v>
          </cell>
          <cell r="B16">
            <v>1298</v>
          </cell>
          <cell r="C16">
            <v>1153</v>
          </cell>
        </row>
        <row r="17">
          <cell r="A17" t="str">
            <v>LA VICTORIA</v>
          </cell>
          <cell r="B17">
            <v>1250</v>
          </cell>
          <cell r="C17">
            <v>710</v>
          </cell>
        </row>
        <row r="18">
          <cell r="A18" t="str">
            <v>LAS MATAS DE FARFÁN</v>
          </cell>
          <cell r="B18">
            <v>335</v>
          </cell>
          <cell r="C18">
            <v>276</v>
          </cell>
        </row>
        <row r="19">
          <cell r="A19" t="str">
            <v>LOS ALCARRIZOS</v>
          </cell>
          <cell r="B19">
            <v>287</v>
          </cell>
          <cell r="C19">
            <v>230</v>
          </cell>
        </row>
        <row r="20">
          <cell r="A20" t="str">
            <v>LOS CASTILLOS</v>
          </cell>
          <cell r="B20">
            <v>1798</v>
          </cell>
          <cell r="C20">
            <v>1543</v>
          </cell>
          <cell r="J20" t="str">
            <v>ASISTENTES</v>
          </cell>
          <cell r="K20" t="str">
            <v>AUSENCIAS</v>
          </cell>
        </row>
        <row r="21">
          <cell r="A21" t="str">
            <v>LOS PAJONES (NAGUA)</v>
          </cell>
          <cell r="B21">
            <v>130</v>
          </cell>
          <cell r="C21">
            <v>90</v>
          </cell>
          <cell r="J21">
            <v>25350</v>
          </cell>
          <cell r="K21">
            <v>7857</v>
          </cell>
        </row>
        <row r="22">
          <cell r="A22" t="str">
            <v>MICHES</v>
          </cell>
          <cell r="B22">
            <v>455</v>
          </cell>
          <cell r="C22">
            <v>455</v>
          </cell>
        </row>
        <row r="23">
          <cell r="A23" t="str">
            <v>MOCA</v>
          </cell>
          <cell r="B23">
            <v>1500</v>
          </cell>
          <cell r="C23">
            <v>777</v>
          </cell>
        </row>
        <row r="24">
          <cell r="A24" t="str">
            <v>NAGUA</v>
          </cell>
          <cell r="B24">
            <v>610</v>
          </cell>
          <cell r="C24">
            <v>471</v>
          </cell>
        </row>
        <row r="25">
          <cell r="A25" t="str">
            <v>NEYBA</v>
          </cell>
          <cell r="B25">
            <v>977</v>
          </cell>
          <cell r="C25">
            <v>764</v>
          </cell>
        </row>
        <row r="26">
          <cell r="A26" t="str">
            <v>PEDERNALES</v>
          </cell>
          <cell r="B26">
            <v>185</v>
          </cell>
          <cell r="C26">
            <v>153</v>
          </cell>
        </row>
        <row r="27">
          <cell r="A27" t="str">
            <v>PIMENTEL</v>
          </cell>
          <cell r="B27">
            <v>765</v>
          </cell>
          <cell r="C27">
            <v>694</v>
          </cell>
        </row>
        <row r="28">
          <cell r="A28" t="str">
            <v>SAN CRISTÓBAL</v>
          </cell>
          <cell r="B28">
            <v>3240</v>
          </cell>
          <cell r="C28">
            <v>2160</v>
          </cell>
        </row>
        <row r="29">
          <cell r="A29" t="str">
            <v>SAN JOSÉ DE LAS MATAS</v>
          </cell>
          <cell r="B29">
            <v>303</v>
          </cell>
          <cell r="C29">
            <v>175</v>
          </cell>
        </row>
        <row r="30">
          <cell r="A30" t="str">
            <v>SAN JOSÉ DE OCOA</v>
          </cell>
          <cell r="B30">
            <v>415</v>
          </cell>
          <cell r="C30">
            <v>328</v>
          </cell>
        </row>
        <row r="31">
          <cell r="A31" t="str">
            <v>SAN PEDRO DE MACORIS</v>
          </cell>
          <cell r="B31">
            <v>3098</v>
          </cell>
          <cell r="C31">
            <v>1658</v>
          </cell>
        </row>
        <row r="32">
          <cell r="A32" t="str">
            <v>SANTO DOMINGO ESTE</v>
          </cell>
          <cell r="B32">
            <v>3876</v>
          </cell>
          <cell r="C32">
            <v>3876</v>
          </cell>
        </row>
        <row r="33">
          <cell r="A33" t="str">
            <v>VALLEJUELO</v>
          </cell>
          <cell r="B33">
            <v>485</v>
          </cell>
          <cell r="C33">
            <v>374</v>
          </cell>
        </row>
        <row r="34">
          <cell r="A34" t="str">
            <v>VALVERDE MAO</v>
          </cell>
          <cell r="B34">
            <v>1082</v>
          </cell>
          <cell r="C34">
            <v>804</v>
          </cell>
        </row>
        <row r="35">
          <cell r="A35" t="str">
            <v>YAGUATE (SAN CRISTÓBAL)</v>
          </cell>
          <cell r="B35">
            <v>245</v>
          </cell>
          <cell r="C35">
            <v>172</v>
          </cell>
        </row>
      </sheetData>
      <sheetData sheetId="2">
        <row r="1">
          <cell r="B1" t="str">
            <v>FEMENINO</v>
          </cell>
          <cell r="C1" t="str">
            <v>MASCULINO</v>
          </cell>
        </row>
        <row r="2">
          <cell r="A2" t="str">
            <v>ARROYO BARRIL</v>
          </cell>
          <cell r="B2">
            <v>574</v>
          </cell>
          <cell r="C2">
            <v>219</v>
          </cell>
        </row>
        <row r="3">
          <cell r="A3" t="str">
            <v>ARROYO CANO</v>
          </cell>
          <cell r="B3">
            <v>123</v>
          </cell>
          <cell r="C3">
            <v>51</v>
          </cell>
        </row>
        <row r="4">
          <cell r="A4" t="str">
            <v>BANI</v>
          </cell>
          <cell r="B4">
            <v>790</v>
          </cell>
          <cell r="C4">
            <v>315</v>
          </cell>
        </row>
        <row r="5">
          <cell r="A5" t="str">
            <v>BARAHONA</v>
          </cell>
          <cell r="B5">
            <v>790</v>
          </cell>
          <cell r="C5">
            <v>489</v>
          </cell>
        </row>
        <row r="6">
          <cell r="A6" t="str">
            <v>BOCA DE CACHÓN</v>
          </cell>
          <cell r="B6">
            <v>305</v>
          </cell>
          <cell r="C6">
            <v>65</v>
          </cell>
        </row>
        <row r="7">
          <cell r="A7" t="str">
            <v>CASTILLO</v>
          </cell>
          <cell r="B7">
            <v>375</v>
          </cell>
          <cell r="C7">
            <v>146</v>
          </cell>
        </row>
        <row r="8">
          <cell r="A8" t="str">
            <v>DUVERGÉ</v>
          </cell>
          <cell r="B8">
            <v>278</v>
          </cell>
          <cell r="C8">
            <v>87</v>
          </cell>
        </row>
        <row r="9">
          <cell r="A9" t="str">
            <v>ELIAS PIÑA</v>
          </cell>
          <cell r="B9">
            <v>219</v>
          </cell>
          <cell r="C9">
            <v>120</v>
          </cell>
        </row>
        <row r="10">
          <cell r="A10" t="str">
            <v>ENRIQUILLO</v>
          </cell>
          <cell r="B10">
            <v>101</v>
          </cell>
          <cell r="C10">
            <v>54</v>
          </cell>
        </row>
        <row r="11">
          <cell r="A11" t="str">
            <v>GASPAR HERNÁNDEZ (MOCA)</v>
          </cell>
          <cell r="B11">
            <v>365</v>
          </cell>
          <cell r="C11">
            <v>15</v>
          </cell>
        </row>
        <row r="12">
          <cell r="A12" t="str">
            <v>HATO MAYOR</v>
          </cell>
          <cell r="B12">
            <v>292</v>
          </cell>
          <cell r="C12">
            <v>93</v>
          </cell>
        </row>
        <row r="13">
          <cell r="A13" t="str">
            <v>JARABACOA ( LA VEGA)</v>
          </cell>
          <cell r="B13">
            <v>115</v>
          </cell>
          <cell r="C13">
            <v>9</v>
          </cell>
        </row>
        <row r="14">
          <cell r="A14" t="str">
            <v>LA CIÉNAGA</v>
          </cell>
          <cell r="B14">
            <v>170</v>
          </cell>
          <cell r="C14">
            <v>71</v>
          </cell>
        </row>
        <row r="15">
          <cell r="A15" t="str">
            <v>LA ROMANA</v>
          </cell>
          <cell r="B15">
            <v>641</v>
          </cell>
          <cell r="C15">
            <v>527</v>
          </cell>
        </row>
        <row r="16">
          <cell r="A16" t="str">
            <v>LA VEGA</v>
          </cell>
          <cell r="B16">
            <v>467</v>
          </cell>
          <cell r="C16">
            <v>279</v>
          </cell>
        </row>
        <row r="17">
          <cell r="A17" t="str">
            <v>LA VICTORIA</v>
          </cell>
          <cell r="B17">
            <v>0</v>
          </cell>
          <cell r="C17">
            <v>490</v>
          </cell>
        </row>
        <row r="18">
          <cell r="A18" t="str">
            <v>LAS MATAS DE FARFÁN</v>
          </cell>
          <cell r="B18">
            <v>134</v>
          </cell>
          <cell r="C18">
            <v>132</v>
          </cell>
        </row>
        <row r="19">
          <cell r="A19" t="str">
            <v>LOS ALCARRIZOS</v>
          </cell>
          <cell r="B19">
            <v>150</v>
          </cell>
          <cell r="C19">
            <v>34</v>
          </cell>
        </row>
        <row r="20">
          <cell r="A20" t="str">
            <v>LOS CASTILLOS</v>
          </cell>
          <cell r="B20">
            <v>777</v>
          </cell>
          <cell r="C20">
            <v>302</v>
          </cell>
        </row>
        <row r="21">
          <cell r="A21" t="str">
            <v>LOS PAJONES (NAGUA)</v>
          </cell>
          <cell r="B21">
            <v>74</v>
          </cell>
          <cell r="C21">
            <v>12</v>
          </cell>
        </row>
        <row r="22">
          <cell r="A22" t="str">
            <v>MICHES</v>
          </cell>
          <cell r="B22">
            <v>193</v>
          </cell>
          <cell r="C22">
            <v>262</v>
          </cell>
        </row>
        <row r="23">
          <cell r="A23" t="str">
            <v>MOCA</v>
          </cell>
          <cell r="B23">
            <v>320</v>
          </cell>
          <cell r="C23">
            <v>373</v>
          </cell>
        </row>
        <row r="24">
          <cell r="A24" t="str">
            <v>NAGUA</v>
          </cell>
          <cell r="B24">
            <v>305</v>
          </cell>
          <cell r="C24">
            <v>166</v>
          </cell>
        </row>
        <row r="25">
          <cell r="A25" t="str">
            <v>NEYBA</v>
          </cell>
          <cell r="B25">
            <v>458</v>
          </cell>
          <cell r="C25">
            <v>271</v>
          </cell>
        </row>
        <row r="26">
          <cell r="A26" t="str">
            <v>PEDERNALES</v>
          </cell>
          <cell r="B26">
            <v>84</v>
          </cell>
          <cell r="C26">
            <v>31</v>
          </cell>
        </row>
        <row r="27">
          <cell r="A27" t="str">
            <v>PIMENTEL</v>
          </cell>
          <cell r="B27">
            <v>340</v>
          </cell>
          <cell r="C27">
            <v>270</v>
          </cell>
        </row>
        <row r="28">
          <cell r="A28" t="str">
            <v>SAN CRISTÓBAL</v>
          </cell>
          <cell r="B28">
            <v>1292</v>
          </cell>
          <cell r="C28">
            <v>418</v>
          </cell>
        </row>
        <row r="29">
          <cell r="A29" t="str">
            <v>SAN JOSÉ DE LAS MATAS</v>
          </cell>
          <cell r="B29">
            <v>88</v>
          </cell>
          <cell r="C29">
            <v>71</v>
          </cell>
        </row>
        <row r="30">
          <cell r="A30" t="str">
            <v>SAN JOSÉ DE OCOA</v>
          </cell>
          <cell r="B30">
            <v>156</v>
          </cell>
          <cell r="C30">
            <v>85</v>
          </cell>
        </row>
        <row r="31">
          <cell r="A31" t="str">
            <v>SAN PEDRO DE MACORIS</v>
          </cell>
          <cell r="B31">
            <v>623</v>
          </cell>
          <cell r="C31">
            <v>935</v>
          </cell>
        </row>
        <row r="32">
          <cell r="A32" t="str">
            <v>SANTO DOMINGO ESTE</v>
          </cell>
          <cell r="B32">
            <v>1605</v>
          </cell>
          <cell r="C32">
            <v>541</v>
          </cell>
        </row>
        <row r="33">
          <cell r="A33" t="str">
            <v>VALLEJUELO</v>
          </cell>
          <cell r="B33">
            <v>228</v>
          </cell>
          <cell r="C33">
            <v>146</v>
          </cell>
        </row>
        <row r="38">
          <cell r="H38" t="str">
            <v>FEMENINO</v>
          </cell>
          <cell r="I38" t="str">
            <v>MASCULINO</v>
          </cell>
        </row>
        <row r="39">
          <cell r="H39">
            <v>13092</v>
          </cell>
          <cell r="I39">
            <v>7301</v>
          </cell>
        </row>
      </sheetData>
      <sheetData sheetId="3">
        <row r="1">
          <cell r="B1" t="str">
            <v>CIVILES</v>
          </cell>
          <cell r="C1" t="str">
            <v>MILITARES</v>
          </cell>
        </row>
        <row r="2">
          <cell r="A2" t="str">
            <v>ARROYO BARRIL</v>
          </cell>
          <cell r="B2">
            <v>785</v>
          </cell>
          <cell r="C2">
            <v>8</v>
          </cell>
        </row>
        <row r="3">
          <cell r="A3" t="str">
            <v>ARROYO CANO</v>
          </cell>
          <cell r="B3">
            <v>173</v>
          </cell>
          <cell r="C3">
            <v>1</v>
          </cell>
        </row>
        <row r="4">
          <cell r="A4" t="str">
            <v>BANI</v>
          </cell>
          <cell r="B4">
            <v>1101</v>
          </cell>
          <cell r="C4">
            <v>4</v>
          </cell>
        </row>
        <row r="5">
          <cell r="A5" t="str">
            <v>BARAHONA</v>
          </cell>
          <cell r="B5">
            <v>1260</v>
          </cell>
          <cell r="C5">
            <v>19</v>
          </cell>
        </row>
        <row r="6">
          <cell r="A6" t="str">
            <v>BOCA DE CACHÓN</v>
          </cell>
          <cell r="B6">
            <v>370</v>
          </cell>
          <cell r="C6">
            <v>0</v>
          </cell>
        </row>
        <row r="7">
          <cell r="A7" t="str">
            <v>CASTILLO</v>
          </cell>
          <cell r="B7">
            <v>519</v>
          </cell>
          <cell r="C7">
            <v>2</v>
          </cell>
        </row>
        <row r="8">
          <cell r="A8" t="str">
            <v>DUVERGÉ</v>
          </cell>
          <cell r="B8">
            <v>357</v>
          </cell>
          <cell r="C8">
            <v>8</v>
          </cell>
        </row>
        <row r="9">
          <cell r="A9" t="str">
            <v>ELIAS PIÑA</v>
          </cell>
          <cell r="B9">
            <v>335</v>
          </cell>
          <cell r="C9">
            <v>4</v>
          </cell>
        </row>
        <row r="10">
          <cell r="A10" t="str">
            <v>ENRIQUILLO</v>
          </cell>
          <cell r="B10">
            <v>154</v>
          </cell>
          <cell r="C10">
            <v>1</v>
          </cell>
        </row>
        <row r="11">
          <cell r="A11" t="str">
            <v>GASPAR HERNÁNDEZ (MOCA)</v>
          </cell>
          <cell r="B11">
            <v>380</v>
          </cell>
          <cell r="C11">
            <v>0</v>
          </cell>
        </row>
        <row r="12">
          <cell r="A12" t="str">
            <v>HATO MAYOR</v>
          </cell>
          <cell r="B12">
            <v>381</v>
          </cell>
          <cell r="C12">
            <v>4</v>
          </cell>
        </row>
        <row r="13">
          <cell r="A13" t="str">
            <v>JARABACOA ( LA VEGA)</v>
          </cell>
          <cell r="B13">
            <v>124</v>
          </cell>
          <cell r="C13">
            <v>0</v>
          </cell>
        </row>
        <row r="14">
          <cell r="A14" t="str">
            <v>LA CIÉNAGA</v>
          </cell>
          <cell r="B14">
            <v>239</v>
          </cell>
          <cell r="C14">
            <v>2</v>
          </cell>
        </row>
        <row r="15">
          <cell r="A15" t="str">
            <v>LA ROMANA</v>
          </cell>
          <cell r="B15">
            <v>1164</v>
          </cell>
          <cell r="C15">
            <v>4</v>
          </cell>
        </row>
        <row r="16">
          <cell r="A16" t="str">
            <v>LA VEGA</v>
          </cell>
          <cell r="B16">
            <v>736</v>
          </cell>
          <cell r="C16">
            <v>10</v>
          </cell>
        </row>
        <row r="17">
          <cell r="A17" t="str">
            <v>LA VICTORIA</v>
          </cell>
          <cell r="B17">
            <v>490</v>
          </cell>
          <cell r="C17">
            <v>0</v>
          </cell>
        </row>
        <row r="18">
          <cell r="A18" t="str">
            <v>LAS MATAS DE FARFÁN</v>
          </cell>
          <cell r="B18">
            <v>264</v>
          </cell>
          <cell r="C18">
            <v>2</v>
          </cell>
        </row>
        <row r="19">
          <cell r="A19" t="str">
            <v>LOS ALCARRIZOS</v>
          </cell>
          <cell r="B19">
            <v>180</v>
          </cell>
          <cell r="C19">
            <v>4</v>
          </cell>
        </row>
        <row r="20">
          <cell r="A20" t="str">
            <v>LOS CASTILLOS</v>
          </cell>
          <cell r="B20">
            <v>1074</v>
          </cell>
          <cell r="C20">
            <v>5</v>
          </cell>
        </row>
        <row r="21">
          <cell r="A21" t="str">
            <v>LOS PAJONES (NAGUA)</v>
          </cell>
          <cell r="B21">
            <v>86</v>
          </cell>
          <cell r="C21">
            <v>0</v>
          </cell>
          <cell r="J21" t="str">
            <v>CIVILES</v>
          </cell>
          <cell r="K21" t="str">
            <v>MILITARES</v>
          </cell>
        </row>
        <row r="22">
          <cell r="A22" t="str">
            <v>MICHES</v>
          </cell>
          <cell r="B22">
            <v>454</v>
          </cell>
          <cell r="C22">
            <v>1</v>
          </cell>
          <cell r="J22">
            <v>20171</v>
          </cell>
          <cell r="K22">
            <v>222</v>
          </cell>
        </row>
        <row r="23">
          <cell r="A23" t="str">
            <v>MOCA</v>
          </cell>
          <cell r="B23">
            <v>690</v>
          </cell>
          <cell r="C23">
            <v>3</v>
          </cell>
        </row>
        <row r="24">
          <cell r="A24" t="str">
            <v>NAGUA</v>
          </cell>
          <cell r="B24">
            <v>469</v>
          </cell>
          <cell r="C24">
            <v>2</v>
          </cell>
        </row>
        <row r="25">
          <cell r="A25" t="str">
            <v>NEYBA</v>
          </cell>
          <cell r="B25">
            <v>727</v>
          </cell>
          <cell r="C25">
            <v>2</v>
          </cell>
        </row>
        <row r="26">
          <cell r="A26" t="str">
            <v>PEDERNALES</v>
          </cell>
          <cell r="B26">
            <v>115</v>
          </cell>
          <cell r="C26">
            <v>0</v>
          </cell>
        </row>
        <row r="27">
          <cell r="A27" t="str">
            <v>PIMENTEL</v>
          </cell>
          <cell r="B27">
            <v>610</v>
          </cell>
          <cell r="C27">
            <v>0</v>
          </cell>
        </row>
        <row r="28">
          <cell r="A28" t="str">
            <v>SAN CRISTÓBAL</v>
          </cell>
          <cell r="B28">
            <v>1697</v>
          </cell>
          <cell r="C28">
            <v>13</v>
          </cell>
        </row>
        <row r="29">
          <cell r="A29" t="str">
            <v>SAN JOSÉ DE LAS MATAS</v>
          </cell>
          <cell r="B29">
            <v>155</v>
          </cell>
          <cell r="C29">
            <v>4</v>
          </cell>
        </row>
        <row r="30">
          <cell r="A30" t="str">
            <v>SAN JOSÉ DE OCOA</v>
          </cell>
          <cell r="B30">
            <v>240</v>
          </cell>
          <cell r="C30">
            <v>1</v>
          </cell>
        </row>
        <row r="31">
          <cell r="A31" t="str">
            <v>SAN PEDRO DE MACORIS</v>
          </cell>
          <cell r="B31">
            <v>1556</v>
          </cell>
          <cell r="C31">
            <v>2</v>
          </cell>
        </row>
        <row r="32">
          <cell r="A32" t="str">
            <v>SANTO DOMINGO ESTE</v>
          </cell>
          <cell r="B32">
            <v>2038</v>
          </cell>
          <cell r="C32">
            <v>108</v>
          </cell>
        </row>
        <row r="33">
          <cell r="A33" t="str">
            <v>VALLEJUELO</v>
          </cell>
          <cell r="B33">
            <v>373</v>
          </cell>
          <cell r="C33">
            <v>1</v>
          </cell>
        </row>
        <row r="34">
          <cell r="A34" t="str">
            <v>VALVERDE MAO</v>
          </cell>
          <cell r="B34">
            <v>736</v>
          </cell>
          <cell r="C34">
            <v>7</v>
          </cell>
        </row>
        <row r="35">
          <cell r="A35" t="str">
            <v>YAGUATE (SAN CRISTÓBAL)</v>
          </cell>
          <cell r="B35">
            <v>139</v>
          </cell>
          <cell r="C35">
            <v>0</v>
          </cell>
        </row>
      </sheetData>
      <sheetData sheetId="4">
        <row r="1">
          <cell r="B1" t="str">
            <v>NACIONALES</v>
          </cell>
          <cell r="C1" t="str">
            <v>EXTRANGEROS</v>
          </cell>
        </row>
        <row r="2">
          <cell r="A2" t="str">
            <v>ARROYO BARRIL</v>
          </cell>
          <cell r="B2">
            <v>778</v>
          </cell>
          <cell r="C2">
            <v>15</v>
          </cell>
        </row>
        <row r="3">
          <cell r="A3" t="str">
            <v>ARROYO CANO</v>
          </cell>
          <cell r="B3">
            <v>174</v>
          </cell>
          <cell r="C3">
            <v>0</v>
          </cell>
        </row>
        <row r="4">
          <cell r="A4" t="str">
            <v>BANI</v>
          </cell>
          <cell r="B4">
            <v>1101</v>
          </cell>
          <cell r="C4">
            <v>4</v>
          </cell>
        </row>
        <row r="5">
          <cell r="A5" t="str">
            <v>BARAHONA</v>
          </cell>
          <cell r="B5">
            <v>1252</v>
          </cell>
          <cell r="C5">
            <v>27</v>
          </cell>
        </row>
        <row r="6">
          <cell r="A6" t="str">
            <v>BOCA DE CACHÓN</v>
          </cell>
          <cell r="B6">
            <v>355</v>
          </cell>
          <cell r="C6">
            <v>15</v>
          </cell>
        </row>
        <row r="7">
          <cell r="A7" t="str">
            <v>CASTILLO</v>
          </cell>
          <cell r="B7">
            <v>495</v>
          </cell>
          <cell r="C7">
            <v>26</v>
          </cell>
        </row>
        <row r="8">
          <cell r="A8" t="str">
            <v>DUVERGÉ</v>
          </cell>
          <cell r="B8">
            <v>365</v>
          </cell>
          <cell r="C8">
            <v>0</v>
          </cell>
        </row>
        <row r="9">
          <cell r="A9" t="str">
            <v>ELIAS PIÑA</v>
          </cell>
          <cell r="B9">
            <v>336</v>
          </cell>
          <cell r="C9">
            <v>3</v>
          </cell>
        </row>
        <row r="10">
          <cell r="A10" t="str">
            <v>ENRIQUILLO</v>
          </cell>
          <cell r="B10">
            <v>154</v>
          </cell>
          <cell r="C10">
            <v>1</v>
          </cell>
        </row>
        <row r="11">
          <cell r="A11" t="str">
            <v>GASPAR HERNÁNDEZ (MOCA)</v>
          </cell>
          <cell r="B11">
            <v>374</v>
          </cell>
          <cell r="C11">
            <v>6</v>
          </cell>
        </row>
        <row r="12">
          <cell r="A12" t="str">
            <v>HATO MAYOR</v>
          </cell>
          <cell r="B12">
            <v>380</v>
          </cell>
          <cell r="C12">
            <v>5</v>
          </cell>
        </row>
        <row r="13">
          <cell r="A13" t="str">
            <v>JARABACOA ( LA VEGA)</v>
          </cell>
          <cell r="B13">
            <v>123</v>
          </cell>
          <cell r="C13">
            <v>1</v>
          </cell>
        </row>
        <row r="14">
          <cell r="A14" t="str">
            <v>LA CIÉNAGA</v>
          </cell>
          <cell r="B14">
            <v>241</v>
          </cell>
          <cell r="C14">
            <v>0</v>
          </cell>
        </row>
        <row r="15">
          <cell r="A15" t="str">
            <v>LA ROMANA</v>
          </cell>
          <cell r="B15">
            <v>1113</v>
          </cell>
          <cell r="C15">
            <v>55</v>
          </cell>
        </row>
        <row r="16">
          <cell r="A16" t="str">
            <v>LA VEGA</v>
          </cell>
          <cell r="B16">
            <v>707</v>
          </cell>
          <cell r="C16">
            <v>39</v>
          </cell>
        </row>
        <row r="17">
          <cell r="A17" t="str">
            <v>LA VICTORIA</v>
          </cell>
          <cell r="B17">
            <v>478</v>
          </cell>
          <cell r="C17">
            <v>12</v>
          </cell>
        </row>
        <row r="18">
          <cell r="A18" t="str">
            <v>LAS MATAS DE FARFÁN</v>
          </cell>
          <cell r="B18">
            <v>263</v>
          </cell>
          <cell r="C18">
            <v>3</v>
          </cell>
        </row>
        <row r="19">
          <cell r="A19" t="str">
            <v>LOS ALCARRIZOS</v>
          </cell>
          <cell r="B19">
            <v>177</v>
          </cell>
          <cell r="C19">
            <v>7</v>
          </cell>
        </row>
        <row r="20">
          <cell r="A20" t="str">
            <v>LOS CASTILLOS</v>
          </cell>
          <cell r="B20">
            <v>1051</v>
          </cell>
          <cell r="C20">
            <v>28</v>
          </cell>
        </row>
        <row r="21">
          <cell r="A21" t="str">
            <v>LOS PAJONES (NAGUA)</v>
          </cell>
          <cell r="B21">
            <v>86</v>
          </cell>
          <cell r="C21">
            <v>0</v>
          </cell>
        </row>
        <row r="22">
          <cell r="A22" t="str">
            <v>MICHES</v>
          </cell>
          <cell r="B22">
            <v>433</v>
          </cell>
          <cell r="C22">
            <v>22</v>
          </cell>
        </row>
        <row r="23">
          <cell r="A23" t="str">
            <v>MOCA</v>
          </cell>
          <cell r="B23">
            <v>660</v>
          </cell>
          <cell r="C23">
            <v>33</v>
          </cell>
          <cell r="F23" t="str">
            <v>EXTRANJEROS</v>
          </cell>
          <cell r="G23" t="str">
            <v>NACIONALES</v>
          </cell>
        </row>
        <row r="24">
          <cell r="A24" t="str">
            <v>NAGUA</v>
          </cell>
          <cell r="B24">
            <v>468</v>
          </cell>
          <cell r="C24">
            <v>3</v>
          </cell>
          <cell r="F24">
            <v>367</v>
          </cell>
          <cell r="G24">
            <v>20026</v>
          </cell>
        </row>
        <row r="25">
          <cell r="A25" t="str">
            <v>NEYBA</v>
          </cell>
          <cell r="B25">
            <v>729</v>
          </cell>
          <cell r="C25">
            <v>0</v>
          </cell>
        </row>
        <row r="26">
          <cell r="A26" t="str">
            <v>PEDERNALES</v>
          </cell>
          <cell r="B26">
            <v>114</v>
          </cell>
          <cell r="C26">
            <v>1</v>
          </cell>
        </row>
        <row r="27">
          <cell r="A27" t="str">
            <v>PIMENTEL</v>
          </cell>
          <cell r="B27">
            <v>610</v>
          </cell>
          <cell r="C27">
            <v>0</v>
          </cell>
        </row>
        <row r="28">
          <cell r="A28" t="str">
            <v>SAN CRISTÓBAL</v>
          </cell>
          <cell r="B28">
            <v>1702</v>
          </cell>
          <cell r="C28">
            <v>8</v>
          </cell>
        </row>
        <row r="29">
          <cell r="A29" t="str">
            <v>SAN JOSÉ DE LAS MATAS</v>
          </cell>
          <cell r="B29">
            <v>157</v>
          </cell>
          <cell r="C29">
            <v>2</v>
          </cell>
        </row>
        <row r="30">
          <cell r="A30" t="str">
            <v>SAN JOSÉ DE OCOA</v>
          </cell>
          <cell r="B30">
            <v>236</v>
          </cell>
          <cell r="C30">
            <v>5</v>
          </cell>
        </row>
        <row r="31">
          <cell r="A31" t="str">
            <v>SAN PEDRO DE MACORIS</v>
          </cell>
          <cell r="B31">
            <v>1543</v>
          </cell>
          <cell r="C31">
            <v>15</v>
          </cell>
        </row>
        <row r="32">
          <cell r="A32" t="str">
            <v>SANTO DOMINGO ESTE</v>
          </cell>
          <cell r="B32">
            <v>2130</v>
          </cell>
          <cell r="C32">
            <v>16</v>
          </cell>
        </row>
        <row r="33">
          <cell r="A33" t="str">
            <v>VALLEJUELO</v>
          </cell>
          <cell r="B33">
            <v>370</v>
          </cell>
          <cell r="C33">
            <v>4</v>
          </cell>
        </row>
        <row r="34">
          <cell r="A34" t="str">
            <v>VALVERDE MAO</v>
          </cell>
          <cell r="B34">
            <v>733</v>
          </cell>
          <cell r="C34">
            <v>10</v>
          </cell>
        </row>
        <row r="35">
          <cell r="A35" t="str">
            <v>YAGUATE (SAN CRISTÓBAL)</v>
          </cell>
          <cell r="B35">
            <v>138</v>
          </cell>
          <cell r="C35">
            <v>1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ES"/>
      <sheetName val="graf pen"/>
      <sheetName val="FALLECIMIENTOS"/>
      <sheetName val="graf fall"/>
    </sheetNames>
    <sheetDataSet>
      <sheetData sheetId="0" refreshError="1"/>
      <sheetData sheetId="1">
        <row r="1">
          <cell r="D1" t="str">
            <v>MIDE</v>
          </cell>
          <cell r="E1">
            <v>12</v>
          </cell>
        </row>
        <row r="2">
          <cell r="D2" t="str">
            <v>ERD</v>
          </cell>
          <cell r="E2">
            <v>176</v>
          </cell>
        </row>
        <row r="3">
          <cell r="A3" t="str">
            <v>Coronel ó Cap. de Navío</v>
          </cell>
          <cell r="B3">
            <v>2</v>
          </cell>
          <cell r="D3" t="str">
            <v>ARD</v>
          </cell>
          <cell r="E3">
            <v>50</v>
          </cell>
        </row>
        <row r="4">
          <cell r="A4" t="str">
            <v>Tte. Coronel ó Cap. de Fragata</v>
          </cell>
          <cell r="B4">
            <v>8</v>
          </cell>
          <cell r="D4" t="str">
            <v>FARD</v>
          </cell>
          <cell r="E4">
            <v>79</v>
          </cell>
        </row>
        <row r="5">
          <cell r="A5" t="str">
            <v>Mayor ó Cap. de Corbeta</v>
          </cell>
          <cell r="B5">
            <v>32</v>
          </cell>
          <cell r="D5" t="str">
            <v>DNI</v>
          </cell>
          <cell r="E5">
            <v>24</v>
          </cell>
        </row>
        <row r="6">
          <cell r="A6" t="str">
            <v xml:space="preserve">Capitán ó Ten. de Navío </v>
          </cell>
          <cell r="B6">
            <v>53</v>
          </cell>
        </row>
        <row r="7">
          <cell r="A7" t="str">
            <v>1er.Tte. ó Teniente de Fragata</v>
          </cell>
          <cell r="B7">
            <v>23</v>
          </cell>
        </row>
        <row r="8">
          <cell r="A8" t="str">
            <v>2do.Tte ó Teniente de Corbeta</v>
          </cell>
          <cell r="B8">
            <v>32</v>
          </cell>
        </row>
        <row r="9">
          <cell r="A9" t="str">
            <v>Oficial 1ra. Clase</v>
          </cell>
          <cell r="B9">
            <v>4</v>
          </cell>
        </row>
        <row r="10">
          <cell r="A10" t="str">
            <v>Sargento Mayor</v>
          </cell>
          <cell r="B10">
            <v>44</v>
          </cell>
        </row>
        <row r="11">
          <cell r="A11" t="str">
            <v>Sargento</v>
          </cell>
          <cell r="B11">
            <v>6</v>
          </cell>
        </row>
        <row r="12">
          <cell r="A12" t="str">
            <v>Cabo</v>
          </cell>
          <cell r="B12">
            <v>3</v>
          </cell>
        </row>
        <row r="13">
          <cell r="A13" t="str">
            <v>Raso  ó Marinero + GM</v>
          </cell>
          <cell r="B13">
            <v>2</v>
          </cell>
        </row>
        <row r="14">
          <cell r="A14" t="str">
            <v>Asimilados</v>
          </cell>
          <cell r="B14">
            <v>22</v>
          </cell>
        </row>
        <row r="15">
          <cell r="A15" t="str">
            <v xml:space="preserve">Tutoras </v>
          </cell>
          <cell r="B15">
            <v>14</v>
          </cell>
        </row>
        <row r="16">
          <cell r="A16" t="str">
            <v>Tutores</v>
          </cell>
          <cell r="B16">
            <v>2</v>
          </cell>
        </row>
        <row r="17">
          <cell r="A17" t="str">
            <v xml:space="preserve">Viudas </v>
          </cell>
          <cell r="B17">
            <v>72</v>
          </cell>
        </row>
        <row r="18">
          <cell r="A18" t="str">
            <v xml:space="preserve">Viudos </v>
          </cell>
          <cell r="B18">
            <v>2</v>
          </cell>
        </row>
        <row r="19">
          <cell r="A19" t="str">
            <v>Inspector Meritorio</v>
          </cell>
          <cell r="B19">
            <v>8</v>
          </cell>
        </row>
        <row r="20">
          <cell r="A20" t="str">
            <v>Inspector</v>
          </cell>
          <cell r="B20">
            <v>6</v>
          </cell>
        </row>
        <row r="21">
          <cell r="A21" t="str">
            <v xml:space="preserve">Inspector especial </v>
          </cell>
          <cell r="B21">
            <v>6</v>
          </cell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"/>
      <sheetName val="LAB"/>
      <sheetName val="GRAF LAB"/>
      <sheetName val="CONS"/>
      <sheetName val="Hoja7"/>
      <sheetName val="ODONT"/>
      <sheetName val="Hoja8"/>
    </sheetNames>
    <sheetDataSet>
      <sheetData sheetId="0" refreshError="1"/>
      <sheetData sheetId="1">
        <row r="2">
          <cell r="B2" t="str">
            <v>MASCULINO</v>
          </cell>
          <cell r="C2" t="str">
            <v>FEMENINO</v>
          </cell>
          <cell r="H2" t="str">
            <v>OF.  SUPERIORES</v>
          </cell>
          <cell r="I2" t="str">
            <v>OF.  SUBALTERNOS</v>
          </cell>
          <cell r="J2" t="str">
            <v>ALISTADOS</v>
          </cell>
          <cell r="K2" t="str">
            <v>A/M</v>
          </cell>
          <cell r="L2" t="str">
            <v>IGUALADOS</v>
          </cell>
          <cell r="M2" t="str">
            <v>RETIRADOS</v>
          </cell>
          <cell r="N2" t="str">
            <v>FAMILIARES</v>
          </cell>
          <cell r="O2" t="str">
            <v>CIVILES</v>
          </cell>
          <cell r="P2" t="str">
            <v>ACCION CIVICA</v>
          </cell>
        </row>
        <row r="3">
          <cell r="B3">
            <v>931</v>
          </cell>
          <cell r="C3">
            <v>734</v>
          </cell>
          <cell r="G3" t="str">
            <v>MEDICINA GENERAL</v>
          </cell>
          <cell r="H3">
            <v>194</v>
          </cell>
          <cell r="I3">
            <v>355</v>
          </cell>
          <cell r="J3">
            <v>412</v>
          </cell>
          <cell r="K3">
            <v>180</v>
          </cell>
          <cell r="L3">
            <v>24</v>
          </cell>
          <cell r="M3">
            <v>4</v>
          </cell>
          <cell r="N3">
            <v>85</v>
          </cell>
          <cell r="O3">
            <v>325</v>
          </cell>
          <cell r="P3">
            <v>86</v>
          </cell>
        </row>
      </sheetData>
      <sheetData sheetId="2" refreshError="1"/>
      <sheetData sheetId="3">
        <row r="19">
          <cell r="Q19" t="str">
            <v xml:space="preserve">COPROLOGICO </v>
          </cell>
          <cell r="R19">
            <v>28</v>
          </cell>
        </row>
        <row r="20">
          <cell r="Q20" t="str">
            <v xml:space="preserve">CREATININA </v>
          </cell>
          <cell r="R20">
            <v>73</v>
          </cell>
        </row>
        <row r="21">
          <cell r="Q21" t="str">
            <v xml:space="preserve">FALCEMIA </v>
          </cell>
          <cell r="R21">
            <v>8</v>
          </cell>
        </row>
        <row r="22">
          <cell r="Q22" t="str">
            <v xml:space="preserve">GLICEMIA </v>
          </cell>
          <cell r="R22">
            <v>103</v>
          </cell>
        </row>
        <row r="23">
          <cell r="Q23" t="str">
            <v>HCG</v>
          </cell>
          <cell r="R23">
            <v>16</v>
          </cell>
        </row>
        <row r="24">
          <cell r="Q24" t="str">
            <v xml:space="preserve">SANGRE OCULTA </v>
          </cell>
          <cell r="R24">
            <v>28</v>
          </cell>
        </row>
        <row r="25">
          <cell r="Q25" t="str">
            <v xml:space="preserve">TIPIFICACION </v>
          </cell>
          <cell r="R25">
            <v>39</v>
          </cell>
        </row>
        <row r="26">
          <cell r="Q26" t="str">
            <v>UREA</v>
          </cell>
          <cell r="R26">
            <v>35</v>
          </cell>
        </row>
        <row r="27">
          <cell r="Q27" t="str">
            <v xml:space="preserve">VDRL </v>
          </cell>
          <cell r="R27">
            <v>0</v>
          </cell>
        </row>
        <row r="28">
          <cell r="Q28" t="str">
            <v xml:space="preserve">EX. ORINA </v>
          </cell>
          <cell r="R28">
            <v>78</v>
          </cell>
        </row>
        <row r="29">
          <cell r="Q29" t="str">
            <v>HEMOGRAMA</v>
          </cell>
          <cell r="R29">
            <v>153</v>
          </cell>
        </row>
        <row r="30">
          <cell r="Q30" t="str">
            <v>ACIDO URICO</v>
          </cell>
          <cell r="R30">
            <v>27</v>
          </cell>
        </row>
        <row r="31">
          <cell r="Q31" t="str">
            <v>AMILASA</v>
          </cell>
          <cell r="R31">
            <v>2</v>
          </cell>
        </row>
        <row r="32">
          <cell r="Q32" t="str">
            <v>LIPASA</v>
          </cell>
          <cell r="R32">
            <v>2</v>
          </cell>
        </row>
        <row r="33">
          <cell r="Q33" t="str">
            <v>COLESTEROL</v>
          </cell>
          <cell r="R33">
            <v>55</v>
          </cell>
        </row>
        <row r="34">
          <cell r="Q34" t="str">
            <v xml:space="preserve">TRIGLICERIDOS </v>
          </cell>
          <cell r="R34">
            <v>54</v>
          </cell>
        </row>
        <row r="35">
          <cell r="Q35" t="str">
            <v>HDL</v>
          </cell>
          <cell r="R35">
            <v>24</v>
          </cell>
        </row>
        <row r="36">
          <cell r="Q36" t="str">
            <v>LDL</v>
          </cell>
          <cell r="R36">
            <v>24</v>
          </cell>
        </row>
        <row r="37">
          <cell r="Q37" t="str">
            <v>TGO</v>
          </cell>
          <cell r="R37">
            <v>45</v>
          </cell>
        </row>
        <row r="38">
          <cell r="Q38" t="str">
            <v>TGP</v>
          </cell>
          <cell r="R38">
            <v>45</v>
          </cell>
        </row>
        <row r="39">
          <cell r="Q39" t="str">
            <v>FACTOR REUMATICO</v>
          </cell>
          <cell r="R39">
            <v>2</v>
          </cell>
        </row>
        <row r="40">
          <cell r="Q40" t="str">
            <v>ERITROSEDIMENTACION</v>
          </cell>
          <cell r="R40">
            <v>4</v>
          </cell>
        </row>
        <row r="41">
          <cell r="Q41" t="str">
            <v>ASO</v>
          </cell>
          <cell r="R41">
            <v>2</v>
          </cell>
        </row>
        <row r="42">
          <cell r="Q42" t="str">
            <v>MAGNESIO (Mg)</v>
          </cell>
          <cell r="R42">
            <v>2</v>
          </cell>
        </row>
        <row r="43">
          <cell r="Q43" t="str">
            <v>FOSFORO (P)</v>
          </cell>
          <cell r="R43">
            <v>2</v>
          </cell>
        </row>
        <row r="44">
          <cell r="Q44" t="str">
            <v>CALCIO (Ca)</v>
          </cell>
          <cell r="R44">
            <v>2</v>
          </cell>
        </row>
        <row r="45">
          <cell r="Q45" t="str">
            <v>BILIRRUBINA DIRECTA</v>
          </cell>
          <cell r="R45">
            <v>4</v>
          </cell>
        </row>
        <row r="46">
          <cell r="Q46" t="str">
            <v>BILIRRUBINA INDIRECTA</v>
          </cell>
          <cell r="R46">
            <v>4</v>
          </cell>
        </row>
        <row r="47">
          <cell r="Q47" t="str">
            <v>BILIRRUBINA TOTAL</v>
          </cell>
          <cell r="R47">
            <v>4</v>
          </cell>
        </row>
        <row r="48">
          <cell r="Q48" t="str">
            <v>RECUENTO DE PLAQUETA</v>
          </cell>
          <cell r="R48">
            <v>69</v>
          </cell>
        </row>
        <row r="49">
          <cell r="Q49" t="str">
            <v>INVESTIGACION DE HEMATOZOARIO</v>
          </cell>
          <cell r="R49">
            <v>1</v>
          </cell>
        </row>
        <row r="50">
          <cell r="Q50" t="str">
            <v>LDH</v>
          </cell>
          <cell r="R50">
            <v>2</v>
          </cell>
        </row>
        <row r="51">
          <cell r="Q51" t="str">
            <v>HEPATITIS A</v>
          </cell>
          <cell r="R51">
            <v>3</v>
          </cell>
        </row>
        <row r="52">
          <cell r="Q52" t="str">
            <v>HEPATITIS B</v>
          </cell>
          <cell r="R52">
            <v>5</v>
          </cell>
        </row>
        <row r="53">
          <cell r="Q53" t="str">
            <v>HEPATITIS C</v>
          </cell>
          <cell r="R53">
            <v>5</v>
          </cell>
        </row>
      </sheetData>
      <sheetData sheetId="4" refreshError="1"/>
      <sheetData sheetId="5">
        <row r="2">
          <cell r="B2" t="str">
            <v>FEMENINO</v>
          </cell>
          <cell r="C2" t="str">
            <v>MASCULINO</v>
          </cell>
        </row>
        <row r="3">
          <cell r="A3" t="str">
            <v>CARDIOLOGIA</v>
          </cell>
          <cell r="B3">
            <v>0</v>
          </cell>
          <cell r="C3">
            <v>0</v>
          </cell>
          <cell r="I3" t="str">
            <v>OF.  SUPERIORES</v>
          </cell>
          <cell r="J3" t="str">
            <v>OF.  SUBALTERNOS</v>
          </cell>
          <cell r="K3" t="str">
            <v>ALISTADOS</v>
          </cell>
          <cell r="L3" t="str">
            <v>A/M</v>
          </cell>
          <cell r="M3" t="str">
            <v>IGUALADOS</v>
          </cell>
          <cell r="N3" t="str">
            <v>FAMILIARES</v>
          </cell>
          <cell r="O3" t="str">
            <v>ACCION CIVICA</v>
          </cell>
          <cell r="P3" t="str">
            <v>CIVILES</v>
          </cell>
        </row>
        <row r="4">
          <cell r="A4" t="str">
            <v>GASTROENTEROLOGIA</v>
          </cell>
          <cell r="B4">
            <v>47</v>
          </cell>
          <cell r="C4">
            <v>58</v>
          </cell>
          <cell r="H4" t="str">
            <v>GASTROENTEROLOGIA</v>
          </cell>
          <cell r="I4">
            <v>15</v>
          </cell>
          <cell r="J4">
            <v>15</v>
          </cell>
          <cell r="K4">
            <v>20</v>
          </cell>
          <cell r="L4">
            <v>27</v>
          </cell>
          <cell r="M4">
            <v>0</v>
          </cell>
          <cell r="N4">
            <v>7</v>
          </cell>
          <cell r="O4">
            <v>14</v>
          </cell>
          <cell r="P4">
            <v>8</v>
          </cell>
        </row>
        <row r="5">
          <cell r="A5" t="str">
            <v>GINECOLOGIA</v>
          </cell>
          <cell r="B5">
            <v>88</v>
          </cell>
          <cell r="C5">
            <v>0</v>
          </cell>
          <cell r="H5" t="str">
            <v>GINECOLOGIA</v>
          </cell>
          <cell r="I5">
            <v>3</v>
          </cell>
          <cell r="J5">
            <v>10</v>
          </cell>
          <cell r="K5">
            <v>7</v>
          </cell>
          <cell r="L5">
            <v>21</v>
          </cell>
          <cell r="M5">
            <v>7</v>
          </cell>
          <cell r="N5">
            <v>16</v>
          </cell>
          <cell r="O5">
            <v>9</v>
          </cell>
          <cell r="P5">
            <v>15</v>
          </cell>
        </row>
        <row r="6">
          <cell r="A6" t="str">
            <v>OFTALMOLOGIA</v>
          </cell>
          <cell r="B6">
            <v>6</v>
          </cell>
          <cell r="C6">
            <v>5</v>
          </cell>
          <cell r="H6" t="str">
            <v>OFTALMOLOGIA</v>
          </cell>
          <cell r="I6">
            <v>2</v>
          </cell>
          <cell r="J6">
            <v>0</v>
          </cell>
          <cell r="K6">
            <v>4</v>
          </cell>
          <cell r="L6">
            <v>1</v>
          </cell>
          <cell r="M6">
            <v>1</v>
          </cell>
          <cell r="N6">
            <v>1</v>
          </cell>
          <cell r="O6">
            <v>0</v>
          </cell>
          <cell r="P6">
            <v>2</v>
          </cell>
        </row>
        <row r="7">
          <cell r="A7" t="str">
            <v>PEDIATRIA</v>
          </cell>
          <cell r="B7">
            <v>26</v>
          </cell>
          <cell r="C7">
            <v>20</v>
          </cell>
          <cell r="H7" t="str">
            <v>PEDIATRIA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36</v>
          </cell>
          <cell r="O7">
            <v>0</v>
          </cell>
          <cell r="P7">
            <v>10</v>
          </cell>
        </row>
        <row r="8">
          <cell r="A8" t="str">
            <v>PLANIFICACION FAMILIAR</v>
          </cell>
          <cell r="B8">
            <v>10</v>
          </cell>
          <cell r="C8">
            <v>0</v>
          </cell>
          <cell r="H8" t="str">
            <v>PLANIFICACION FAMILIAR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</v>
          </cell>
        </row>
        <row r="9">
          <cell r="A9" t="str">
            <v>PSICOLOGIA</v>
          </cell>
          <cell r="B9">
            <v>55</v>
          </cell>
          <cell r="C9">
            <v>33</v>
          </cell>
          <cell r="H9" t="str">
            <v>PSICOLOGIA</v>
          </cell>
          <cell r="I9">
            <v>5</v>
          </cell>
          <cell r="J9">
            <v>4</v>
          </cell>
          <cell r="K9">
            <v>5</v>
          </cell>
          <cell r="L9">
            <v>10</v>
          </cell>
          <cell r="M9">
            <v>0</v>
          </cell>
          <cell r="N9">
            <v>0</v>
          </cell>
          <cell r="O9">
            <v>1</v>
          </cell>
          <cell r="P9">
            <v>28</v>
          </cell>
        </row>
        <row r="10">
          <cell r="A10" t="str">
            <v>ORTOPEDIA</v>
          </cell>
          <cell r="B10">
            <v>65</v>
          </cell>
          <cell r="C10">
            <v>65</v>
          </cell>
          <cell r="H10" t="str">
            <v>ORTOPEDIA</v>
          </cell>
          <cell r="I10">
            <v>13</v>
          </cell>
          <cell r="J10">
            <v>24</v>
          </cell>
          <cell r="K10">
            <v>21</v>
          </cell>
          <cell r="L10">
            <v>19</v>
          </cell>
          <cell r="M10">
            <v>1</v>
          </cell>
          <cell r="N10">
            <v>0</v>
          </cell>
          <cell r="O10">
            <v>8</v>
          </cell>
          <cell r="P10">
            <v>26</v>
          </cell>
        </row>
        <row r="11">
          <cell r="A11" t="str">
            <v>DERMATOLOGIA</v>
          </cell>
          <cell r="B11">
            <v>50</v>
          </cell>
          <cell r="C11">
            <v>81</v>
          </cell>
          <cell r="H11" t="str">
            <v>DERMATOLOGIA</v>
          </cell>
          <cell r="I11">
            <v>15</v>
          </cell>
          <cell r="J11">
            <v>12</v>
          </cell>
          <cell r="K11">
            <v>13</v>
          </cell>
          <cell r="L11">
            <v>15</v>
          </cell>
          <cell r="M11">
            <v>4</v>
          </cell>
          <cell r="N11">
            <v>13</v>
          </cell>
          <cell r="O11">
            <v>0</v>
          </cell>
          <cell r="P11">
            <v>46</v>
          </cell>
        </row>
        <row r="12">
          <cell r="A12" t="str">
            <v>OTORRINOLARINGOLOGIA</v>
          </cell>
          <cell r="B12">
            <v>24</v>
          </cell>
          <cell r="C12">
            <v>21</v>
          </cell>
          <cell r="H12" t="str">
            <v>OTORRINOLARINGOLOGIA</v>
          </cell>
          <cell r="I12">
            <v>4</v>
          </cell>
          <cell r="J12">
            <v>6</v>
          </cell>
          <cell r="K12">
            <v>5</v>
          </cell>
          <cell r="L12">
            <v>1</v>
          </cell>
          <cell r="M12">
            <v>0</v>
          </cell>
          <cell r="N12">
            <v>6</v>
          </cell>
          <cell r="O12">
            <v>0</v>
          </cell>
          <cell r="P12">
            <v>10</v>
          </cell>
        </row>
        <row r="13">
          <cell r="A13" t="str">
            <v>RAYOS X</v>
          </cell>
          <cell r="B13">
            <v>33</v>
          </cell>
          <cell r="C13">
            <v>63</v>
          </cell>
          <cell r="H13" t="str">
            <v>RAYOS X</v>
          </cell>
          <cell r="I13">
            <v>8</v>
          </cell>
          <cell r="J13">
            <v>16</v>
          </cell>
          <cell r="K13">
            <v>15</v>
          </cell>
          <cell r="L13">
            <v>10</v>
          </cell>
          <cell r="M13">
            <v>2</v>
          </cell>
          <cell r="N13">
            <v>3</v>
          </cell>
          <cell r="O13">
            <v>0</v>
          </cell>
          <cell r="P13">
            <v>30</v>
          </cell>
        </row>
        <row r="14">
          <cell r="A14" t="str">
            <v>DEMATOLOGIA</v>
          </cell>
          <cell r="B14">
            <v>46</v>
          </cell>
          <cell r="C14">
            <v>49</v>
          </cell>
          <cell r="H14" t="str">
            <v>MEDICINA FAMILIAR</v>
          </cell>
          <cell r="I14">
            <v>10</v>
          </cell>
          <cell r="J14">
            <v>21</v>
          </cell>
          <cell r="K14">
            <v>11</v>
          </cell>
          <cell r="L14">
            <v>3</v>
          </cell>
          <cell r="M14">
            <v>1</v>
          </cell>
          <cell r="N14">
            <v>8</v>
          </cell>
          <cell r="O14">
            <v>4</v>
          </cell>
          <cell r="P14">
            <v>7</v>
          </cell>
        </row>
        <row r="15">
          <cell r="A15" t="str">
            <v>MEDICINA FAMILIAR</v>
          </cell>
          <cell r="B15">
            <v>12</v>
          </cell>
          <cell r="C15">
            <v>16</v>
          </cell>
          <cell r="H15" t="str">
            <v>OTORRINO</v>
          </cell>
          <cell r="I15">
            <v>0</v>
          </cell>
          <cell r="J15">
            <v>4</v>
          </cell>
          <cell r="K15">
            <v>5</v>
          </cell>
          <cell r="L15">
            <v>1</v>
          </cell>
          <cell r="M15">
            <v>1</v>
          </cell>
          <cell r="N15">
            <v>3</v>
          </cell>
          <cell r="O15">
            <v>1</v>
          </cell>
          <cell r="P15">
            <v>0</v>
          </cell>
        </row>
        <row r="16">
          <cell r="A16" t="str">
            <v>UROLOGIA</v>
          </cell>
          <cell r="B16">
            <v>0</v>
          </cell>
          <cell r="C16">
            <v>5</v>
          </cell>
          <cell r="H16" t="str">
            <v>UROLOGIA</v>
          </cell>
          <cell r="I16">
            <v>3</v>
          </cell>
          <cell r="J16">
            <v>10</v>
          </cell>
          <cell r="K16">
            <v>9</v>
          </cell>
          <cell r="L16">
            <v>11</v>
          </cell>
          <cell r="M16">
            <v>0</v>
          </cell>
          <cell r="N16">
            <v>6</v>
          </cell>
          <cell r="O16">
            <v>0</v>
          </cell>
          <cell r="P16">
            <v>11</v>
          </cell>
        </row>
        <row r="17">
          <cell r="A17" t="str">
            <v>Total general</v>
          </cell>
          <cell r="B17">
            <v>462</v>
          </cell>
          <cell r="C17">
            <v>416</v>
          </cell>
          <cell r="H17" t="str">
            <v>DEMATOLOGIA</v>
          </cell>
          <cell r="I17">
            <v>10</v>
          </cell>
          <cell r="J17">
            <v>14</v>
          </cell>
          <cell r="K17">
            <v>21</v>
          </cell>
          <cell r="L17">
            <v>9</v>
          </cell>
          <cell r="M17">
            <v>0</v>
          </cell>
          <cell r="N17">
            <v>7</v>
          </cell>
          <cell r="O17">
            <v>10</v>
          </cell>
          <cell r="P17">
            <v>24</v>
          </cell>
        </row>
      </sheetData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  <sheetName val="GRAF CONS"/>
      <sheetName val="XCAT"/>
      <sheetName val="GRAF CAT"/>
      <sheetName val="ANESTESIOLOGIA"/>
      <sheetName val="EST. RADIOLOGICOS"/>
      <sheetName val="TOMOGRAFIA"/>
      <sheetName val="EMER"/>
      <sheetName val="graf emer"/>
      <sheetName val="NACIMIENTOS "/>
      <sheetName val="GRAF NAC"/>
      <sheetName val="PARTOS"/>
      <sheetName val="GRAF PART"/>
      <sheetName val="CIRUGIAS"/>
      <sheetName val="GRAF CIRU"/>
      <sheetName val="XSEXO"/>
      <sheetName val="GRAF SEX"/>
      <sheetName val="XEDAD"/>
      <sheetName val="GRAF GRUP ED"/>
      <sheetName val="OXI. Y ELE"/>
      <sheetName val="ANATOM PAT"/>
      <sheetName val="PEDIATRIA"/>
      <sheetName val="GRAF PEDIA"/>
      <sheetName val="LABORATORIO"/>
      <sheetName val="GRAF LAB"/>
      <sheetName val="AXILOFACIAL "/>
      <sheetName val="GRAF MAX"/>
      <sheetName val="VACUNACION"/>
      <sheetName val="GARF VAC"/>
      <sheetName val="MALARIA"/>
      <sheetName val="ETS"/>
      <sheetName val="GRAF ETS"/>
      <sheetName val="ODONT"/>
      <sheetName val="GRAF ODON"/>
      <sheetName val="PROC"/>
      <sheetName val="GRAF PROC"/>
      <sheetName val="enfermedesades febriles"/>
      <sheetName val="GRAF FEB"/>
      <sheetName val="LICENCIA"/>
      <sheetName val="PIE DIAB"/>
      <sheetName val="CAUSAS DE ING"/>
      <sheetName val="PERSONAL"/>
    </sheetNames>
    <sheetDataSet>
      <sheetData sheetId="0" refreshError="1"/>
      <sheetData sheetId="1">
        <row r="3">
          <cell r="A3" t="str">
            <v>CIRUGIA EN GENERAL</v>
          </cell>
          <cell r="B3">
            <v>8302</v>
          </cell>
        </row>
        <row r="4">
          <cell r="A4" t="str">
            <v>GINECO-OBSTETRICIA</v>
          </cell>
          <cell r="B4">
            <v>1767</v>
          </cell>
        </row>
        <row r="5">
          <cell r="A5" t="str">
            <v>MEDICINA INTERNA</v>
          </cell>
          <cell r="B5">
            <v>14262</v>
          </cell>
        </row>
        <row r="6">
          <cell r="A6" t="str">
            <v>ODONTOLOGIA</v>
          </cell>
          <cell r="B6">
            <v>1157</v>
          </cell>
        </row>
        <row r="7">
          <cell r="A7" t="str">
            <v>PEDIATRIA</v>
          </cell>
          <cell r="B7">
            <v>2662</v>
          </cell>
        </row>
      </sheetData>
      <sheetData sheetId="2" refreshError="1"/>
      <sheetData sheetId="3">
        <row r="3">
          <cell r="A3" t="str">
            <v>OFICIALES DEL E.R.D.</v>
          </cell>
          <cell r="B3">
            <v>2414</v>
          </cell>
        </row>
        <row r="4">
          <cell r="A4" t="str">
            <v>OFICIALES DE LA  A.R.D.</v>
          </cell>
          <cell r="B4">
            <v>550</v>
          </cell>
        </row>
        <row r="5">
          <cell r="A5" t="str">
            <v>OFICIALES DE LA   F.A.R.D.</v>
          </cell>
          <cell r="B5">
            <v>90</v>
          </cell>
          <cell r="D5" t="str">
            <v>OFICIALES DEL E.R.D.</v>
          </cell>
          <cell r="E5">
            <v>67</v>
          </cell>
          <cell r="G5" t="str">
            <v>MILITARES</v>
          </cell>
          <cell r="H5">
            <v>20</v>
          </cell>
        </row>
        <row r="6">
          <cell r="A6" t="str">
            <v>OFICIALES DE LA P.N.</v>
          </cell>
          <cell r="B6">
            <v>60</v>
          </cell>
          <cell r="D6" t="str">
            <v>OFICIALES DE LA  A.R.D.</v>
          </cell>
          <cell r="E6">
            <v>18</v>
          </cell>
          <cell r="G6" t="str">
            <v xml:space="preserve">CIVILES   </v>
          </cell>
          <cell r="H6">
            <v>44</v>
          </cell>
        </row>
        <row r="7">
          <cell r="A7" t="str">
            <v>CADETES DEL MIDE Y P.N.</v>
          </cell>
          <cell r="B7">
            <v>19</v>
          </cell>
          <cell r="D7" t="str">
            <v>OFICIALES DE LA   F.A.R.D.</v>
          </cell>
          <cell r="E7">
            <v>9</v>
          </cell>
        </row>
        <row r="8">
          <cell r="A8" t="str">
            <v>ALISTADOS E.R.D.</v>
          </cell>
          <cell r="B8">
            <v>2936</v>
          </cell>
          <cell r="D8" t="str">
            <v>OFICIALES DE LA P.N.</v>
          </cell>
          <cell r="E8">
            <v>4</v>
          </cell>
        </row>
        <row r="9">
          <cell r="A9" t="str">
            <v>ALISTADOS DE LA  A.R.D.</v>
          </cell>
          <cell r="B9">
            <v>643</v>
          </cell>
          <cell r="D9" t="str">
            <v>CADETES DEL MIDE Y P.N.</v>
          </cell>
          <cell r="E9">
            <v>8</v>
          </cell>
        </row>
        <row r="10">
          <cell r="A10" t="str">
            <v>ALISTADOS DE LA  F.A.R.D.</v>
          </cell>
          <cell r="B10">
            <v>246</v>
          </cell>
          <cell r="D10" t="str">
            <v>ALISTADOS E.R.D.</v>
          </cell>
          <cell r="E10">
            <v>155</v>
          </cell>
        </row>
        <row r="11">
          <cell r="A11" t="str">
            <v>ALISTADOS DE LA P.N.</v>
          </cell>
          <cell r="B11">
            <v>84</v>
          </cell>
          <cell r="D11" t="str">
            <v>ALISTADOS DE LA  A.R.D.</v>
          </cell>
          <cell r="E11">
            <v>60</v>
          </cell>
        </row>
        <row r="12">
          <cell r="A12" t="str">
            <v>ASIMILADOS MIDE Y P.N.</v>
          </cell>
          <cell r="B12">
            <v>766</v>
          </cell>
          <cell r="D12" t="str">
            <v>ALISTADOS DE LA  F.A.R.D.</v>
          </cell>
          <cell r="E12">
            <v>16</v>
          </cell>
        </row>
        <row r="13">
          <cell r="A13" t="str">
            <v>IGUALADOS MIDE Y P.N.</v>
          </cell>
          <cell r="B13">
            <v>93</v>
          </cell>
          <cell r="D13" t="str">
            <v>ALISTADOS DE LA P.N.</v>
          </cell>
          <cell r="E13">
            <v>10</v>
          </cell>
        </row>
        <row r="14">
          <cell r="A14" t="str">
            <v>CIVILES FAMILIARES MIEMBROS E.R.D.</v>
          </cell>
          <cell r="B14">
            <v>4185</v>
          </cell>
          <cell r="D14" t="str">
            <v>ASIMILADOS MIDE Y P.N.</v>
          </cell>
          <cell r="E14">
            <v>23</v>
          </cell>
        </row>
        <row r="15">
          <cell r="A15" t="str">
            <v>CIVILES FAMILIARES MIEMBROS DE LA A.R.D..</v>
          </cell>
          <cell r="B15">
            <v>838</v>
          </cell>
          <cell r="D15" t="str">
            <v>IGUALADOS MIDE Y P.N.</v>
          </cell>
          <cell r="E15">
            <v>2</v>
          </cell>
        </row>
        <row r="16">
          <cell r="A16" t="str">
            <v>CIVILES FAMILIARES MIEMBROS DE LA F.A.R.D.</v>
          </cell>
          <cell r="B16">
            <v>373</v>
          </cell>
          <cell r="D16" t="str">
            <v>CIVILES FAMILIARES MIEMBROS E.R.D.</v>
          </cell>
          <cell r="E16">
            <v>254</v>
          </cell>
        </row>
        <row r="17">
          <cell r="A17" t="str">
            <v>CIVILES FAMILIARES MIEMBROS DE LA P.N.</v>
          </cell>
          <cell r="B17">
            <v>266</v>
          </cell>
          <cell r="D17" t="str">
            <v>CIVILES FAMILIARES MIEMBROS DE LA A.R.D..</v>
          </cell>
          <cell r="E17">
            <v>86</v>
          </cell>
        </row>
        <row r="18">
          <cell r="A18" t="str">
            <v>RETIRADOS Y PENSIONADOS</v>
          </cell>
          <cell r="B18">
            <v>885</v>
          </cell>
          <cell r="D18" t="str">
            <v>CIVILES FAMILIARES MIEMBROS DE LA F.A.R.D.</v>
          </cell>
          <cell r="E18">
            <v>34</v>
          </cell>
        </row>
        <row r="19">
          <cell r="A19" t="str">
            <v>SENASA</v>
          </cell>
          <cell r="B19">
            <v>12834</v>
          </cell>
          <cell r="D19" t="str">
            <v>CIVILES FAMILIARES MIEMBROS DE LA P.N.</v>
          </cell>
          <cell r="E19">
            <v>12</v>
          </cell>
        </row>
        <row r="20">
          <cell r="A20" t="str">
            <v>ACCION CIVICA</v>
          </cell>
          <cell r="B20">
            <v>901</v>
          </cell>
          <cell r="D20" t="str">
            <v>RETIRADOS Y PENSIONADOS</v>
          </cell>
          <cell r="E20">
            <v>67</v>
          </cell>
        </row>
        <row r="21">
          <cell r="D21" t="str">
            <v>SENASA</v>
          </cell>
          <cell r="E21">
            <v>237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 t="str">
            <v>NACIDOS VIVOS</v>
          </cell>
          <cell r="B3">
            <v>106</v>
          </cell>
        </row>
        <row r="4">
          <cell r="A4" t="str">
            <v xml:space="preserve">NACIDOS MUERTOS </v>
          </cell>
          <cell r="B4">
            <v>0</v>
          </cell>
        </row>
      </sheetData>
      <sheetData sheetId="11" refreshError="1"/>
      <sheetData sheetId="12">
        <row r="3">
          <cell r="A3" t="str">
            <v>LEGRADOS</v>
          </cell>
          <cell r="B3">
            <v>15</v>
          </cell>
        </row>
        <row r="4">
          <cell r="A4" t="str">
            <v>PARTO NATURAL</v>
          </cell>
          <cell r="B4">
            <v>19</v>
          </cell>
        </row>
        <row r="5">
          <cell r="A5" t="str">
            <v>PARTO POR  CESAREA</v>
          </cell>
          <cell r="B5">
            <v>87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A4" t="str">
            <v>Menos de 1</v>
          </cell>
          <cell r="B4">
            <v>1032</v>
          </cell>
          <cell r="I4" t="str">
            <v>15      -     19</v>
          </cell>
          <cell r="J4">
            <v>13</v>
          </cell>
          <cell r="O4" t="str">
            <v>Menos de 1</v>
          </cell>
          <cell r="P4">
            <v>1</v>
          </cell>
        </row>
        <row r="5">
          <cell r="A5" t="str">
            <v>1     -     4</v>
          </cell>
          <cell r="B5">
            <v>1230</v>
          </cell>
          <cell r="I5" t="str">
            <v>20      -     24</v>
          </cell>
          <cell r="J5">
            <v>30</v>
          </cell>
          <cell r="O5" t="str">
            <v>15    -    64</v>
          </cell>
          <cell r="P5">
            <v>19</v>
          </cell>
        </row>
        <row r="6">
          <cell r="A6" t="str">
            <v>5     -     14</v>
          </cell>
          <cell r="B6">
            <v>2032</v>
          </cell>
          <cell r="I6" t="str">
            <v>25      -     29</v>
          </cell>
          <cell r="J6">
            <v>28</v>
          </cell>
          <cell r="O6" t="str">
            <v>65 y más</v>
          </cell>
          <cell r="P6">
            <v>44</v>
          </cell>
        </row>
        <row r="7">
          <cell r="A7" t="str">
            <v>15     -     64</v>
          </cell>
          <cell r="B7">
            <v>15441</v>
          </cell>
          <cell r="I7" t="str">
            <v>30      -     34</v>
          </cell>
          <cell r="J7">
            <v>24</v>
          </cell>
        </row>
        <row r="8">
          <cell r="A8" t="str">
            <v>65 y más</v>
          </cell>
          <cell r="B8">
            <v>3646</v>
          </cell>
          <cell r="I8" t="str">
            <v>35 y más</v>
          </cell>
          <cell r="J8">
            <v>11</v>
          </cell>
        </row>
        <row r="9">
          <cell r="A9" t="str">
            <v>IGNORADOS</v>
          </cell>
          <cell r="B9">
            <v>3653</v>
          </cell>
        </row>
      </sheetData>
      <sheetData sheetId="19" refreshError="1"/>
      <sheetData sheetId="20" refreshError="1"/>
      <sheetData sheetId="21" refreshError="1"/>
      <sheetData sheetId="22">
        <row r="1">
          <cell r="A1" t="str">
            <v>CIRUGIAS. PEDIATRICAS</v>
          </cell>
          <cell r="B1">
            <v>5</v>
          </cell>
        </row>
        <row r="2">
          <cell r="A2" t="str">
            <v>CONSULTAS PEDIATRICAS</v>
          </cell>
          <cell r="B2">
            <v>2662</v>
          </cell>
        </row>
        <row r="3">
          <cell r="A3" t="str">
            <v>DEFUNCIONES PERINATO</v>
          </cell>
          <cell r="B3">
            <v>1</v>
          </cell>
        </row>
        <row r="4">
          <cell r="A4" t="str">
            <v>EGRESOS DE PEDIATRIA</v>
          </cell>
          <cell r="B4">
            <v>65</v>
          </cell>
        </row>
        <row r="5">
          <cell r="A5" t="str">
            <v>EMERGENCIAS PEDIATRICAS</v>
          </cell>
          <cell r="B5">
            <v>1324</v>
          </cell>
        </row>
        <row r="6">
          <cell r="A6" t="str">
            <v>INGRESOS DE PEDIATRIA</v>
          </cell>
          <cell r="B6">
            <v>71</v>
          </cell>
        </row>
        <row r="7">
          <cell r="A7" t="str">
            <v>INGRESOS DE PERINATOLOGIA</v>
          </cell>
          <cell r="B7">
            <v>26</v>
          </cell>
        </row>
        <row r="8">
          <cell r="A8" t="str">
            <v>NACIMIENTOS DE PERINATOS</v>
          </cell>
          <cell r="B8">
            <v>106</v>
          </cell>
        </row>
      </sheetData>
      <sheetData sheetId="23" refreshError="1"/>
      <sheetData sheetId="24">
        <row r="3">
          <cell r="A3" t="str">
            <v xml:space="preserve">  BACTERIOLOGIA</v>
          </cell>
          <cell r="B3">
            <v>1142</v>
          </cell>
        </row>
        <row r="4">
          <cell r="A4" t="str">
            <v xml:space="preserve">  BANCO DE SANGRE</v>
          </cell>
          <cell r="B4">
            <v>2217</v>
          </cell>
        </row>
        <row r="5">
          <cell r="A5" t="str">
            <v xml:space="preserve">  ELECTROLITICOS SERICOS Y GASES ARTERIALES</v>
          </cell>
          <cell r="B5">
            <v>663</v>
          </cell>
        </row>
        <row r="6">
          <cell r="A6" t="str">
            <v xml:space="preserve">  HEMATOLOGIA</v>
          </cell>
          <cell r="B6">
            <v>7447</v>
          </cell>
        </row>
        <row r="7">
          <cell r="A7" t="str">
            <v xml:space="preserve">  PARASITOLOGIA</v>
          </cell>
          <cell r="B7">
            <v>1884</v>
          </cell>
        </row>
        <row r="8">
          <cell r="A8" t="str">
            <v xml:space="preserve">  QUIMICA</v>
          </cell>
          <cell r="B8">
            <v>33438</v>
          </cell>
        </row>
        <row r="9">
          <cell r="A9" t="str">
            <v xml:space="preserve">  SEROLOGIA</v>
          </cell>
          <cell r="B9">
            <v>1791</v>
          </cell>
        </row>
        <row r="10">
          <cell r="A10" t="str">
            <v xml:space="preserve">  URIANALISIS</v>
          </cell>
          <cell r="B10">
            <v>3030</v>
          </cell>
        </row>
        <row r="11">
          <cell r="A11" t="str">
            <v xml:space="preserve">  VIROLOGIA</v>
          </cell>
          <cell r="B11">
            <v>4381</v>
          </cell>
        </row>
        <row r="12">
          <cell r="A12" t="str">
            <v>COAGULACION</v>
          </cell>
          <cell r="B12">
            <v>2412</v>
          </cell>
        </row>
        <row r="13">
          <cell r="A13" t="str">
            <v xml:space="preserve">PRUEBAS ESPECIALES </v>
          </cell>
          <cell r="B13">
            <v>1461</v>
          </cell>
        </row>
      </sheetData>
      <sheetData sheetId="25" refreshError="1"/>
      <sheetData sheetId="26" refreshError="1"/>
      <sheetData sheetId="27" refreshError="1"/>
      <sheetData sheetId="28">
        <row r="3">
          <cell r="A3" t="str">
            <v>PENTAVALENTE</v>
          </cell>
          <cell r="B3">
            <v>188</v>
          </cell>
        </row>
        <row r="4">
          <cell r="A4" t="str">
            <v>TDAP</v>
          </cell>
          <cell r="B4">
            <v>79</v>
          </cell>
        </row>
        <row r="5">
          <cell r="A5" t="str">
            <v>VPH</v>
          </cell>
          <cell r="B5">
            <v>33</v>
          </cell>
        </row>
        <row r="6">
          <cell r="A6" t="str">
            <v>BCG</v>
          </cell>
          <cell r="B6">
            <v>56</v>
          </cell>
        </row>
        <row r="7">
          <cell r="A7" t="str">
            <v>DPT</v>
          </cell>
          <cell r="B7">
            <v>91</v>
          </cell>
        </row>
        <row r="8">
          <cell r="A8" t="str">
            <v>SRP</v>
          </cell>
          <cell r="B8">
            <v>82</v>
          </cell>
        </row>
        <row r="9">
          <cell r="A9" t="str">
            <v>SR</v>
          </cell>
          <cell r="B9">
            <v>0</v>
          </cell>
        </row>
        <row r="10">
          <cell r="A10" t="str">
            <v>HEPATITIS B</v>
          </cell>
          <cell r="B10">
            <v>64</v>
          </cell>
        </row>
        <row r="11">
          <cell r="A11" t="str">
            <v>POLIO IPV</v>
          </cell>
          <cell r="B11">
            <v>214</v>
          </cell>
        </row>
        <row r="12">
          <cell r="A12" t="str">
            <v>POLIO OPV</v>
          </cell>
          <cell r="B12">
            <v>135</v>
          </cell>
        </row>
        <row r="13">
          <cell r="A13" t="str">
            <v>DT</v>
          </cell>
          <cell r="B13">
            <v>126</v>
          </cell>
        </row>
        <row r="14">
          <cell r="A14" t="str">
            <v>NEUMOCOCO</v>
          </cell>
          <cell r="B14">
            <v>166</v>
          </cell>
        </row>
        <row r="15">
          <cell r="A15" t="str">
            <v>ROTAVIRUS</v>
          </cell>
          <cell r="B15">
            <v>120</v>
          </cell>
        </row>
      </sheetData>
      <sheetData sheetId="29" refreshError="1"/>
      <sheetData sheetId="30" refreshError="1"/>
      <sheetData sheetId="31">
        <row r="3">
          <cell r="A3" t="str">
            <v xml:space="preserve">  NUMERO DE CONSULTAS DE I.T.S.</v>
          </cell>
          <cell r="B3">
            <v>13</v>
          </cell>
        </row>
        <row r="4">
          <cell r="A4" t="str">
            <v xml:space="preserve">  NUMERO DE CONSULTAS PRE-CONSEJERIA</v>
          </cell>
          <cell r="B4">
            <v>640</v>
          </cell>
        </row>
        <row r="5">
          <cell r="A5" t="str">
            <v xml:space="preserve">  NUMEROS DE CHARLAS IMPARTIDAS</v>
          </cell>
          <cell r="B5">
            <v>575</v>
          </cell>
        </row>
        <row r="6">
          <cell r="A6" t="str">
            <v xml:space="preserve">  PACIENTES  MEDICACION  ANTIRRETROVIRAL</v>
          </cell>
          <cell r="B6">
            <v>6</v>
          </cell>
        </row>
        <row r="7">
          <cell r="A7" t="str">
            <v xml:space="preserve">  PACIENTES INGRESADOS VIH- SIDA</v>
          </cell>
          <cell r="B7">
            <v>4</v>
          </cell>
        </row>
        <row r="8">
          <cell r="A8" t="str">
            <v xml:space="preserve">  TOTAL  DE PRUEBAS V.I.H.</v>
          </cell>
          <cell r="B8">
            <v>549</v>
          </cell>
        </row>
        <row r="9">
          <cell r="A9" t="str">
            <v xml:space="preserve">  TOTAL CONSULTA  DE PACIENTES</v>
          </cell>
          <cell r="B9">
            <v>531</v>
          </cell>
        </row>
        <row r="10">
          <cell r="A10" t="str">
            <v xml:space="preserve">  TOTAL DE PRUEBAS ( V.I.H) POSITIVA</v>
          </cell>
          <cell r="B10">
            <v>6</v>
          </cell>
        </row>
        <row r="11">
          <cell r="A11" t="str">
            <v xml:space="preserve"> CONSULTAS POST CONSEJERIA</v>
          </cell>
          <cell r="B11">
            <v>549</v>
          </cell>
        </row>
      </sheetData>
      <sheetData sheetId="32" refreshError="1"/>
      <sheetData sheetId="33" refreshError="1"/>
      <sheetData sheetId="34" refreshError="1"/>
      <sheetData sheetId="35">
        <row r="3">
          <cell r="A3" t="str">
            <v>PROCEDIMIENTOS GENERALES</v>
          </cell>
          <cell r="B3">
            <v>1437</v>
          </cell>
        </row>
        <row r="4">
          <cell r="A4" t="str">
            <v>PROCEDIMIENTOS DE ODONTOPEDIATRIA</v>
          </cell>
          <cell r="B4">
            <v>121</v>
          </cell>
        </row>
        <row r="5">
          <cell r="A5" t="str">
            <v>PROCEDIMIENTOS DE ORTODONCIA</v>
          </cell>
          <cell r="B5">
            <v>95</v>
          </cell>
        </row>
        <row r="6">
          <cell r="A6" t="str">
            <v>PROCEDIMIENTOS DE PROTESIS</v>
          </cell>
          <cell r="B6">
            <v>67</v>
          </cell>
        </row>
        <row r="7">
          <cell r="A7" t="str">
            <v>PROCEDIMIENTOS DE MAXILO FACIAL</v>
          </cell>
          <cell r="B7">
            <v>390</v>
          </cell>
        </row>
        <row r="8">
          <cell r="A8" t="str">
            <v>ENDODONCIA</v>
          </cell>
          <cell r="B8">
            <v>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"/>
      <sheetName val="GRAF CONS"/>
      <sheetName val="POR SEX"/>
      <sheetName val="RAF SEX"/>
      <sheetName val="ANA"/>
      <sheetName val="X CAT"/>
      <sheetName val="GRAF CAT"/>
      <sheetName val="EMERGENCIA"/>
      <sheetName val="GRAF EMER"/>
      <sheetName val="IN-EGR"/>
      <sheetName val="GRAF IN-EGR"/>
      <sheetName val="PARTOS"/>
      <sheetName val="GRAF PARTO"/>
      <sheetName val="GRUP EDA"/>
      <sheetName val="GRAF GRUP"/>
      <sheetName val="RAYOS X"/>
    </sheetNames>
    <sheetDataSet>
      <sheetData sheetId="0"/>
      <sheetData sheetId="1">
        <row r="3">
          <cell r="A3" t="str">
            <v>CARDIOLOGIA</v>
          </cell>
          <cell r="B3">
            <v>1420.6627877561345</v>
          </cell>
        </row>
        <row r="4">
          <cell r="A4" t="str">
            <v>CHEQUEO NIÑOS SANOS</v>
          </cell>
          <cell r="B4">
            <v>110</v>
          </cell>
        </row>
        <row r="5">
          <cell r="A5" t="str">
            <v>CIRUGIA GENERAL</v>
          </cell>
          <cell r="B5">
            <v>1648</v>
          </cell>
        </row>
        <row r="6">
          <cell r="A6" t="str">
            <v>CIRUGIA PEDIATRICA</v>
          </cell>
          <cell r="B6">
            <v>24</v>
          </cell>
        </row>
        <row r="7">
          <cell r="A7" t="str">
            <v>CIRUGIA TORAXICA</v>
          </cell>
          <cell r="B7">
            <v>56</v>
          </cell>
        </row>
        <row r="8">
          <cell r="A8" t="str">
            <v>CIRUGIA VASCULAR</v>
          </cell>
          <cell r="B8">
            <v>628</v>
          </cell>
        </row>
        <row r="9">
          <cell r="A9" t="str">
            <v>DERMATOLOGIA</v>
          </cell>
          <cell r="B9">
            <v>862</v>
          </cell>
        </row>
        <row r="10">
          <cell r="A10" t="str">
            <v>DIABETOLOGIA</v>
          </cell>
          <cell r="B10">
            <v>508</v>
          </cell>
        </row>
        <row r="11">
          <cell r="A11" t="str">
            <v>ENDOCRINOLOGIA</v>
          </cell>
          <cell r="B11">
            <v>1146</v>
          </cell>
        </row>
        <row r="12">
          <cell r="A12" t="str">
            <v>FISIATRIA</v>
          </cell>
          <cell r="B12">
            <v>3313</v>
          </cell>
        </row>
        <row r="13">
          <cell r="A13" t="str">
            <v>GASTROENTEROLOGIA</v>
          </cell>
          <cell r="B13">
            <v>733</v>
          </cell>
        </row>
        <row r="14">
          <cell r="A14" t="str">
            <v>GERIATRIA</v>
          </cell>
          <cell r="B14">
            <v>16</v>
          </cell>
        </row>
        <row r="15">
          <cell r="A15" t="str">
            <v>GINECOLOGIA</v>
          </cell>
          <cell r="B15">
            <v>1364</v>
          </cell>
        </row>
        <row r="16">
          <cell r="A16" t="str">
            <v>HEMATOLOGIA</v>
          </cell>
          <cell r="B16">
            <v>295</v>
          </cell>
        </row>
        <row r="17">
          <cell r="A17" t="str">
            <v>MEDICINA FAMILIAR</v>
          </cell>
          <cell r="B17">
            <v>1182</v>
          </cell>
        </row>
        <row r="18">
          <cell r="A18" t="str">
            <v>MEDICINA GENERAL</v>
          </cell>
          <cell r="B18">
            <v>993</v>
          </cell>
        </row>
        <row r="19">
          <cell r="A19" t="str">
            <v>MEDICINA INTERNA</v>
          </cell>
          <cell r="B19">
            <v>1375</v>
          </cell>
        </row>
        <row r="20">
          <cell r="A20" t="str">
            <v>NEFROLOGIA</v>
          </cell>
          <cell r="B20">
            <v>313</v>
          </cell>
        </row>
        <row r="21">
          <cell r="A21" t="str">
            <v>NEUMOLOGIA</v>
          </cell>
          <cell r="B21">
            <v>410</v>
          </cell>
        </row>
        <row r="22">
          <cell r="A22" t="str">
            <v>NEUMOLOGIA PEDIATRICA</v>
          </cell>
          <cell r="B22">
            <v>500</v>
          </cell>
        </row>
        <row r="23">
          <cell r="A23" t="str">
            <v>NEUROCIRUGIA</v>
          </cell>
          <cell r="B23">
            <v>462</v>
          </cell>
        </row>
        <row r="24">
          <cell r="A24" t="str">
            <v>NEUROLOGIA</v>
          </cell>
          <cell r="B24">
            <v>313</v>
          </cell>
        </row>
        <row r="25">
          <cell r="A25" t="str">
            <v>NUTRICION</v>
          </cell>
          <cell r="B25">
            <v>263</v>
          </cell>
        </row>
        <row r="26">
          <cell r="A26" t="str">
            <v>OBSTETRICIA</v>
          </cell>
          <cell r="B26">
            <v>761</v>
          </cell>
        </row>
        <row r="27">
          <cell r="A27" t="str">
            <v>ODONTOLOGIA</v>
          </cell>
          <cell r="B27">
            <v>4391</v>
          </cell>
        </row>
        <row r="28">
          <cell r="A28" t="str">
            <v>OFTALMOLOGIA</v>
          </cell>
          <cell r="B28">
            <v>1610</v>
          </cell>
        </row>
        <row r="29">
          <cell r="A29" t="str">
            <v>ORTOPEDIA</v>
          </cell>
          <cell r="B29">
            <v>1435</v>
          </cell>
        </row>
        <row r="30">
          <cell r="A30" t="str">
            <v>OTORRINO</v>
          </cell>
          <cell r="B30">
            <v>260</v>
          </cell>
        </row>
        <row r="31">
          <cell r="A31" t="str">
            <v>PEDIATRIA</v>
          </cell>
          <cell r="B31">
            <v>2591</v>
          </cell>
        </row>
        <row r="32">
          <cell r="A32" t="str">
            <v>PSICOLOGIA</v>
          </cell>
          <cell r="B32">
            <v>1815</v>
          </cell>
        </row>
        <row r="33">
          <cell r="A33" t="str">
            <v>PSIQUIATRIA</v>
          </cell>
          <cell r="B33">
            <v>305</v>
          </cell>
        </row>
        <row r="34">
          <cell r="A34" t="str">
            <v>UROLOGIA</v>
          </cell>
          <cell r="B34">
            <v>193</v>
          </cell>
        </row>
      </sheetData>
      <sheetData sheetId="2"/>
      <sheetData sheetId="3">
        <row r="2">
          <cell r="A2" t="str">
            <v>MASCULINO</v>
          </cell>
          <cell r="B2">
            <v>15141</v>
          </cell>
          <cell r="K2" t="str">
            <v>FEMENINO</v>
          </cell>
          <cell r="L2">
            <v>7</v>
          </cell>
        </row>
        <row r="3">
          <cell r="A3" t="str">
            <v>FEMENINO</v>
          </cell>
          <cell r="B3">
            <v>16155</v>
          </cell>
          <cell r="K3" t="str">
            <v>MASCULINO</v>
          </cell>
          <cell r="L3">
            <v>6</v>
          </cell>
        </row>
      </sheetData>
      <sheetData sheetId="4"/>
      <sheetData sheetId="5"/>
      <sheetData sheetId="6">
        <row r="3">
          <cell r="E3" t="str">
            <v>MILITARES</v>
          </cell>
          <cell r="F3">
            <v>4989</v>
          </cell>
        </row>
        <row r="4">
          <cell r="A4" t="str">
            <v>MILITAR</v>
          </cell>
          <cell r="B4">
            <v>274</v>
          </cell>
          <cell r="E4" t="str">
            <v>FAMILIAS DE MILITARES</v>
          </cell>
          <cell r="F4">
            <v>5920</v>
          </cell>
        </row>
        <row r="5">
          <cell r="A5" t="str">
            <v>MILITAR RETIRADO</v>
          </cell>
          <cell r="B5">
            <v>29</v>
          </cell>
          <cell r="E5" t="str">
            <v>CIVILES</v>
          </cell>
          <cell r="F5">
            <v>20387</v>
          </cell>
          <cell r="I5" t="str">
            <v>MILITAR</v>
          </cell>
          <cell r="J5">
            <v>1453</v>
          </cell>
        </row>
        <row r="6">
          <cell r="A6" t="str">
            <v>FAMILIAR DE MILITAR</v>
          </cell>
          <cell r="B6">
            <v>211</v>
          </cell>
          <cell r="I6" t="str">
            <v>MILITARES DE OTRA INSTITUCION</v>
          </cell>
          <cell r="J6">
            <v>275</v>
          </cell>
        </row>
        <row r="7">
          <cell r="A7" t="str">
            <v>CIVIL</v>
          </cell>
          <cell r="B7">
            <v>365</v>
          </cell>
          <cell r="I7" t="str">
            <v>MILITAR RETIRADO</v>
          </cell>
          <cell r="J7">
            <v>20</v>
          </cell>
        </row>
        <row r="8">
          <cell r="I8" t="str">
            <v>FAMILIAR DE MILITAR</v>
          </cell>
          <cell r="J8">
            <v>6799</v>
          </cell>
        </row>
        <row r="9">
          <cell r="I9" t="str">
            <v>ACCION CIVICA</v>
          </cell>
          <cell r="J9">
            <v>6482</v>
          </cell>
        </row>
      </sheetData>
      <sheetData sheetId="7"/>
      <sheetData sheetId="8">
        <row r="3">
          <cell r="A3" t="str">
            <v>CIRUGIA</v>
          </cell>
          <cell r="B3">
            <v>2291</v>
          </cell>
        </row>
        <row r="4">
          <cell r="A4" t="str">
            <v>GINECOBSTETRICIA</v>
          </cell>
          <cell r="B4">
            <v>1806</v>
          </cell>
        </row>
        <row r="5">
          <cell r="A5" t="str">
            <v>MEDICINA INTERNA</v>
          </cell>
          <cell r="B5">
            <v>5831</v>
          </cell>
        </row>
        <row r="6">
          <cell r="A6" t="str">
            <v>PEDIATRIA</v>
          </cell>
          <cell r="B6">
            <v>5101</v>
          </cell>
        </row>
      </sheetData>
      <sheetData sheetId="9"/>
      <sheetData sheetId="10">
        <row r="3">
          <cell r="C3" t="str">
            <v>CANT</v>
          </cell>
        </row>
        <row r="4">
          <cell r="B4" t="str">
            <v>CIRUGIA</v>
          </cell>
          <cell r="C4">
            <v>71</v>
          </cell>
          <cell r="E4" t="str">
            <v>CIRUGIA</v>
          </cell>
          <cell r="F4">
            <v>102</v>
          </cell>
        </row>
        <row r="5">
          <cell r="B5" t="str">
            <v>GINECOOBSTETRICIA</v>
          </cell>
          <cell r="C5">
            <v>93</v>
          </cell>
          <cell r="E5" t="str">
            <v>GINECO- OBSTETRICIA</v>
          </cell>
          <cell r="F5">
            <v>145</v>
          </cell>
        </row>
        <row r="6">
          <cell r="B6" t="str">
            <v>MEDICINA INTERNA</v>
          </cell>
          <cell r="C6">
            <v>595</v>
          </cell>
          <cell r="E6" t="str">
            <v>MEDICINA INTERNA</v>
          </cell>
          <cell r="F6">
            <v>427</v>
          </cell>
        </row>
        <row r="7">
          <cell r="B7" t="str">
            <v>PEDIATRIA</v>
          </cell>
          <cell r="C7">
            <v>110</v>
          </cell>
          <cell r="E7" t="str">
            <v>PEDIATRIA</v>
          </cell>
          <cell r="F7">
            <v>158</v>
          </cell>
        </row>
      </sheetData>
      <sheetData sheetId="11"/>
      <sheetData sheetId="12">
        <row r="3">
          <cell r="A3" t="str">
            <v>NORMALES</v>
          </cell>
          <cell r="B3">
            <v>25</v>
          </cell>
        </row>
        <row r="4">
          <cell r="A4" t="str">
            <v>CESÁREAS</v>
          </cell>
          <cell r="B4">
            <v>54</v>
          </cell>
        </row>
      </sheetData>
      <sheetData sheetId="13"/>
      <sheetData sheetId="14">
        <row r="4">
          <cell r="I4" t="str">
            <v>20 - 24</v>
          </cell>
          <cell r="J4">
            <v>16</v>
          </cell>
          <cell r="P4" t="str">
            <v>0-1</v>
          </cell>
          <cell r="Q4">
            <v>2551</v>
          </cell>
        </row>
        <row r="5">
          <cell r="A5" t="str">
            <v>25- 64 AÑOS</v>
          </cell>
          <cell r="B5">
            <v>9</v>
          </cell>
          <cell r="I5" t="str">
            <v xml:space="preserve">30 - 34 </v>
          </cell>
          <cell r="J5">
            <v>14</v>
          </cell>
          <cell r="P5" t="str">
            <v>1_4</v>
          </cell>
          <cell r="Q5">
            <v>2908</v>
          </cell>
        </row>
        <row r="6">
          <cell r="A6" t="str">
            <v>65 Y + AÑOS</v>
          </cell>
          <cell r="B6">
            <v>14</v>
          </cell>
          <cell r="I6" t="str">
            <v>15 - 19</v>
          </cell>
          <cell r="J6">
            <v>12</v>
          </cell>
          <cell r="P6" t="str">
            <v>5_14</v>
          </cell>
          <cell r="Q6">
            <v>4086</v>
          </cell>
        </row>
        <row r="7">
          <cell r="A7" t="str">
            <v>15-24 AÑOS</v>
          </cell>
          <cell r="B7">
            <v>0</v>
          </cell>
          <cell r="I7" t="str">
            <v>25 - 29</v>
          </cell>
          <cell r="J7">
            <v>25</v>
          </cell>
          <cell r="P7" t="str">
            <v>15-64</v>
          </cell>
          <cell r="Q7">
            <v>18039</v>
          </cell>
        </row>
        <row r="8">
          <cell r="A8" t="str">
            <v>&gt;1 AÑO</v>
          </cell>
          <cell r="B8">
            <v>1</v>
          </cell>
          <cell r="I8" t="str">
            <v>35 - 39</v>
          </cell>
          <cell r="J8">
            <v>6</v>
          </cell>
          <cell r="P8" t="str">
            <v>65 +</v>
          </cell>
          <cell r="Q8">
            <v>3712</v>
          </cell>
        </row>
        <row r="9">
          <cell r="I9" t="str">
            <v>40-44</v>
          </cell>
          <cell r="J9">
            <v>6</v>
          </cell>
        </row>
      </sheetData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. FUER"/>
      <sheetName val="BAJAS"/>
      <sheetName val="GRAF BAJ"/>
      <sheetName val="OPERACIONES"/>
      <sheetName val="graf op"/>
      <sheetName val="PERS FUERA"/>
      <sheetName val="graf pers"/>
      <sheetName val="INGRESOS"/>
      <sheetName val="graf ing"/>
    </sheetNames>
    <sheetDataSet>
      <sheetData sheetId="0" refreshError="1"/>
      <sheetData sheetId="1">
        <row r="2">
          <cell r="G2" t="str">
            <v>MASCULINO</v>
          </cell>
          <cell r="H2">
            <v>13599</v>
          </cell>
        </row>
        <row r="3">
          <cell r="G3" t="str">
            <v>FEMENINO</v>
          </cell>
          <cell r="H3">
            <v>4642</v>
          </cell>
        </row>
      </sheetData>
      <sheetData sheetId="2" refreshError="1"/>
      <sheetData sheetId="3">
        <row r="2">
          <cell r="A2" t="str">
            <v>FALTA GRAVE DEBIDAMENTE COMPROBADA</v>
          </cell>
          <cell r="B2">
            <v>106</v>
          </cell>
          <cell r="F2" t="str">
            <v>CADETE</v>
          </cell>
          <cell r="G2">
            <v>3</v>
          </cell>
        </row>
        <row r="3">
          <cell r="A3" t="str">
            <v>NO ADAPTARSE A LA VIDA MILITAR</v>
          </cell>
          <cell r="B3">
            <v>8</v>
          </cell>
          <cell r="F3" t="str">
            <v>SARGENTO MAYOR</v>
          </cell>
          <cell r="G3">
            <v>1</v>
          </cell>
        </row>
        <row r="4">
          <cell r="A4" t="str">
            <v>RESCISION DE CONTRATO DE TRABAJO</v>
          </cell>
          <cell r="B4">
            <v>7</v>
          </cell>
          <cell r="F4" t="str">
            <v>SARGENTO</v>
          </cell>
          <cell r="G4">
            <v>3</v>
          </cell>
        </row>
        <row r="5">
          <cell r="A5" t="str">
            <v>SEPARADO DE LAS FILAS</v>
          </cell>
          <cell r="B5">
            <v>3</v>
          </cell>
          <cell r="F5" t="str">
            <v>CABO</v>
          </cell>
          <cell r="G5">
            <v>8</v>
          </cell>
        </row>
        <row r="6">
          <cell r="A6" t="str">
            <v>SOLICITUD ACEPTADA</v>
          </cell>
          <cell r="B6">
            <v>27</v>
          </cell>
          <cell r="F6" t="str">
            <v>RASO</v>
          </cell>
          <cell r="G6">
            <v>127</v>
          </cell>
        </row>
        <row r="7">
          <cell r="A7" t="str">
            <v>BAJO NIVEL DE DESEMPEÑO</v>
          </cell>
          <cell r="B7">
            <v>4</v>
          </cell>
          <cell r="F7" t="str">
            <v>CONSCRIPTO</v>
          </cell>
          <cell r="G7">
            <v>8</v>
          </cell>
        </row>
        <row r="8">
          <cell r="A8" t="str">
            <v>REVOCACION ORDEN DE INGRESO</v>
          </cell>
          <cell r="B8">
            <v>1</v>
          </cell>
          <cell r="F8" t="str">
            <v>EMP. CONTR. TMP.</v>
          </cell>
          <cell r="G8">
            <v>7</v>
          </cell>
        </row>
        <row r="9">
          <cell r="A9" t="str">
            <v>POR HABER DESISTIDO DE SUS INGRESOS</v>
          </cell>
          <cell r="B9">
            <v>1</v>
          </cell>
        </row>
      </sheetData>
      <sheetData sheetId="4" refreshError="1"/>
      <sheetData sheetId="5">
        <row r="2">
          <cell r="A2" t="str">
            <v>ESC. DE COMBATE</v>
          </cell>
          <cell r="B2">
            <v>96</v>
          </cell>
        </row>
        <row r="3">
          <cell r="A3" t="str">
            <v>ESC. DE RESCATE</v>
          </cell>
          <cell r="B3">
            <v>761</v>
          </cell>
        </row>
        <row r="4">
          <cell r="A4" t="str">
            <v>ESC. DE TRANSP. AEREO</v>
          </cell>
          <cell r="B4">
            <v>95</v>
          </cell>
        </row>
      </sheetData>
      <sheetData sheetId="6" refreshError="1"/>
      <sheetData sheetId="7">
        <row r="2">
          <cell r="A2" t="str">
            <v>CUERPO DE SEGURIDAD PRESIDENCIAL -CUSEP-</v>
          </cell>
          <cell r="B2">
            <v>345</v>
          </cell>
        </row>
        <row r="3">
          <cell r="A3" t="str">
            <v xml:space="preserve">DPTO.NACIONAL DE INVEST.(DNI) </v>
          </cell>
          <cell r="B3">
            <v>64</v>
          </cell>
        </row>
        <row r="4">
          <cell r="A4" t="str">
            <v xml:space="preserve">DIREC.NAC.DE CONTROL DE DROGAS -DNCD  </v>
          </cell>
          <cell r="B4">
            <v>130</v>
          </cell>
        </row>
        <row r="5">
          <cell r="A5" t="str">
            <v xml:space="preserve">REGIMIENTO GUARDIA DE HONOR -MIDE-  </v>
          </cell>
          <cell r="B5">
            <v>61</v>
          </cell>
        </row>
        <row r="6">
          <cell r="A6" t="str">
            <v>CUERPO ESPECIALIZADO EN SEGURIDAD TURISTICA (CESTUR)</v>
          </cell>
          <cell r="B6">
            <v>144</v>
          </cell>
        </row>
        <row r="7">
          <cell r="A7" t="str">
            <v xml:space="preserve">CUERPO ESPECIALIZADO SEG. FRONTERIZA TERRESTRE -CESFRONT-  </v>
          </cell>
          <cell r="B7">
            <v>198</v>
          </cell>
        </row>
        <row r="8">
          <cell r="A8" t="str">
            <v>DIRECCION GRAL. DE TRANSITO Y TRANSP. TERRESTRES -DIGESETT-</v>
          </cell>
          <cell r="B8">
            <v>18</v>
          </cell>
        </row>
        <row r="9">
          <cell r="A9" t="str">
            <v>CUERPO ESPECIALIZADO DE SEGURIDAD DEL METRO</v>
          </cell>
          <cell r="B9">
            <v>152</v>
          </cell>
        </row>
        <row r="10">
          <cell r="A10" t="str">
            <v>SERVICIO NACIONAL DE PROTECCION AMBIENTAL -SENPA-</v>
          </cell>
          <cell r="B10">
            <v>66</v>
          </cell>
        </row>
        <row r="11">
          <cell r="A11" t="str">
            <v>CUERPO ESP. DE CONTROL DE LOS COMBUSTIBLES -CECCOM-</v>
          </cell>
          <cell r="B11">
            <v>44</v>
          </cell>
        </row>
        <row r="12">
          <cell r="A12" t="str">
            <v xml:space="preserve">CUERPO ESPECIALIZADO DE SEGURIDAD PORTUARIA </v>
          </cell>
          <cell r="B12">
            <v>30</v>
          </cell>
        </row>
        <row r="13">
          <cell r="A13" t="str">
            <v xml:space="preserve">FUERZA DE TAREA CONJUNTA CIUDAD TRANQUILA "CIUTRAN"  </v>
          </cell>
          <cell r="B13">
            <v>335</v>
          </cell>
        </row>
        <row r="14">
          <cell r="A14" t="str">
            <v>MINISTERIO DE OBRAS PUBLICAS Y COMUNICACIONES</v>
          </cell>
          <cell r="B14">
            <v>642</v>
          </cell>
        </row>
        <row r="15">
          <cell r="A15" t="str">
            <v xml:space="preserve">CUERPO ESPEC.EN SEGURIDAD AEROPORTUARIA (CESAC)  </v>
          </cell>
          <cell r="B15">
            <v>863</v>
          </cell>
        </row>
        <row r="16">
          <cell r="A16" t="str">
            <v xml:space="preserve">1ER. REGIMIENTO DOMINICANO, GUARDIA PRESIDENCIAL, E.N.  </v>
          </cell>
          <cell r="B16">
            <v>10</v>
          </cell>
        </row>
      </sheetData>
      <sheetData sheetId="8" refreshError="1"/>
      <sheetData sheetId="9">
        <row r="2">
          <cell r="A2" t="str">
            <v>CABO</v>
          </cell>
          <cell r="B2">
            <v>1</v>
          </cell>
        </row>
        <row r="3">
          <cell r="A3" t="str">
            <v>RASO</v>
          </cell>
          <cell r="B3">
            <v>11</v>
          </cell>
        </row>
        <row r="4">
          <cell r="A4" t="str">
            <v>EMP. DE CONT. TEMP.</v>
          </cell>
          <cell r="B4">
            <v>31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"/>
      <sheetName val="GRAF"/>
    </sheetNames>
    <sheetDataSet>
      <sheetData sheetId="0" refreshError="1"/>
      <sheetData sheetId="1">
        <row r="2">
          <cell r="B2" t="str">
            <v>ACCIDENTES DE USUARIOS EN LAS INSTALACIONES</v>
          </cell>
          <cell r="C2">
            <v>18</v>
          </cell>
        </row>
        <row r="3">
          <cell r="B3" t="str">
            <v>AGENTES DEL CESMET CON PROBLEMAS DE SALUD</v>
          </cell>
          <cell r="C3">
            <v>6</v>
          </cell>
        </row>
        <row r="4">
          <cell r="B4" t="str">
            <v>BILLETES FALSOS</v>
          </cell>
          <cell r="C4">
            <v>11</v>
          </cell>
        </row>
        <row r="5">
          <cell r="B5" t="str">
            <v>DETENCIONES POR AGRESIONES</v>
          </cell>
          <cell r="C5">
            <v>16</v>
          </cell>
        </row>
        <row r="6">
          <cell r="B6" t="str">
            <v>DETENCIONES POR DAÑOS AL PATRIMONIO</v>
          </cell>
          <cell r="C6">
            <v>2</v>
          </cell>
        </row>
        <row r="7">
          <cell r="B7" t="str">
            <v>FALLAS ELÉCTRICAS EN LAS INSTALACIONES</v>
          </cell>
          <cell r="C7">
            <v>18</v>
          </cell>
        </row>
        <row r="8">
          <cell r="B8" t="str">
            <v>INCIDENCIAS EN EL MSD</v>
          </cell>
          <cell r="C8">
            <v>29</v>
          </cell>
        </row>
        <row r="9">
          <cell r="B9" t="str">
            <v>INCIDENCIAS EN EL TSD</v>
          </cell>
          <cell r="C9">
            <v>12</v>
          </cell>
        </row>
        <row r="10">
          <cell r="B10" t="str">
            <v>RIÑAS ENTRE USUARIOS</v>
          </cell>
          <cell r="C10">
            <v>12</v>
          </cell>
        </row>
        <row r="11">
          <cell r="B11" t="str">
            <v>USUARIOS CON PROBLEMAS DE SALUD</v>
          </cell>
          <cell r="C11">
            <v>116</v>
          </cell>
        </row>
        <row r="12">
          <cell r="B12" t="str">
            <v>USUARIOS QUE HAN BAJADO A LAS VÍAS FÉRREAS</v>
          </cell>
          <cell r="C12">
            <v>4</v>
          </cell>
        </row>
        <row r="13">
          <cell r="B13" t="str">
            <v>DETENCIONES POR PERFILES SOSPECHOSOS</v>
          </cell>
          <cell r="C13">
            <v>3</v>
          </cell>
        </row>
        <row r="14">
          <cell r="B14" t="str">
            <v>PERSONAS U OBJETOS EXTRAVIADOS</v>
          </cell>
          <cell r="C14">
            <v>4</v>
          </cell>
        </row>
        <row r="15">
          <cell r="B15" t="str">
            <v>DETENCIONES POR ROBO</v>
          </cell>
          <cell r="C15">
            <v>11</v>
          </cell>
        </row>
        <row r="16">
          <cell r="B16" t="str">
            <v>USUARIOS DESMONTADOS DE LOS TRENES</v>
          </cell>
          <cell r="C16">
            <v>1</v>
          </cell>
        </row>
        <row r="17">
          <cell r="B17" t="str">
            <v>INGRESAR ILEGALMENTE AL SISTEMA</v>
          </cell>
          <cell r="C17">
            <v>4</v>
          </cell>
        </row>
        <row r="18">
          <cell r="B18" t="str">
            <v>PERSONAL DEL CESMET CON PROBLEMAS DE SALUD</v>
          </cell>
          <cell r="C18">
            <v>3</v>
          </cell>
        </row>
        <row r="19">
          <cell r="B19" t="str">
            <v>RIÑAS ENTRE USUARIOS Y EMPLEADOS</v>
          </cell>
          <cell r="C19">
            <v>2</v>
          </cell>
        </row>
        <row r="20">
          <cell r="B20" t="str">
            <v>INCIDENCIAS EN EL TLA</v>
          </cell>
          <cell r="C20">
            <v>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CUMENTADOS"/>
      <sheetName val="GRAF IND"/>
      <sheetName val="INCAUTACIONES"/>
      <sheetName val="GRAF MER"/>
      <sheetName val="VEHICULOS"/>
      <sheetName val="GRAF VEH"/>
      <sheetName val="DROGAS Y ARMAS"/>
      <sheetName val="GRAF DRO"/>
      <sheetName val="ENT-SAL"/>
      <sheetName val="Hoja1"/>
    </sheetNames>
    <sheetDataSet>
      <sheetData sheetId="0" refreshError="1"/>
      <sheetData sheetId="1">
        <row r="1">
          <cell r="A1" t="str">
            <v>HAITIANO</v>
          </cell>
          <cell r="B1">
            <v>6185</v>
          </cell>
        </row>
        <row r="2">
          <cell r="A2" t="str">
            <v>NORTEAMERICANO</v>
          </cell>
          <cell r="B2">
            <v>1</v>
          </cell>
        </row>
        <row r="3">
          <cell r="A3" t="str">
            <v>HONDUREÑO</v>
          </cell>
          <cell r="B3">
            <v>1</v>
          </cell>
        </row>
        <row r="4">
          <cell r="A4" t="str">
            <v>CUBANO</v>
          </cell>
          <cell r="B4">
            <v>2</v>
          </cell>
        </row>
      </sheetData>
      <sheetData sheetId="2" refreshError="1"/>
      <sheetData sheetId="3">
        <row r="1">
          <cell r="A1" t="str">
            <v>LECHE EVAPORADA BONGU, BONLE (LATAS DE 12 ONZAS)</v>
          </cell>
          <cell r="B1">
            <v>1464</v>
          </cell>
          <cell r="E1" t="str">
            <v>BEBIDAS ENERGIZANTES  (BOTELLAS DE 750 ML)</v>
          </cell>
          <cell r="F1">
            <v>1444</v>
          </cell>
        </row>
        <row r="2">
          <cell r="A2" t="str">
            <v>PAQUETES DE SOPITA  (240 UNIDADES)</v>
          </cell>
          <cell r="B2">
            <v>945.86666666666656</v>
          </cell>
          <cell r="E2" t="str">
            <v>CERVEZAS PRESTIGE, HEINEKEN, BENEDICTA (LATAS 355 ML)</v>
          </cell>
          <cell r="F2">
            <v>3052.5</v>
          </cell>
        </row>
        <row r="3">
          <cell r="A3" t="str">
            <v>SACOS DE AJO  (22 LIBRAS )</v>
          </cell>
          <cell r="B3">
            <v>51.154545454545456</v>
          </cell>
          <cell r="E3" t="str">
            <v>CIGARRILLOS COMME IL FAUT (PAQUETES  DE 10 CAJETILLAS DE 10 UNIDADES)</v>
          </cell>
          <cell r="F3">
            <v>288.5</v>
          </cell>
        </row>
        <row r="4">
          <cell r="A4" t="str">
            <v>SACOS DE GUACONEJO</v>
          </cell>
          <cell r="B4">
            <v>1</v>
          </cell>
          <cell r="E4" t="str">
            <v>CIGARRILLOS COMME IL FAUT (PAQUETES  DE 10 CAJETILLAS DE 20 UNIDADES)</v>
          </cell>
          <cell r="F4">
            <v>94</v>
          </cell>
        </row>
        <row r="5">
          <cell r="A5" t="str">
            <v>ACEITE SOL DE ORO (GALÓN)</v>
          </cell>
          <cell r="B5">
            <v>35</v>
          </cell>
          <cell r="E5" t="str">
            <v>CIGARRILLOS POINT (PAQUETES  DE 10 CAJETILLAS DE 20 UNIDADES)</v>
          </cell>
          <cell r="F5">
            <v>2525</v>
          </cell>
        </row>
        <row r="6">
          <cell r="A6" t="str">
            <v>TARROS DE MANTEQUILLA</v>
          </cell>
          <cell r="B6">
            <v>43</v>
          </cell>
          <cell r="E6" t="str">
            <v>CLERÉN (GALONES)</v>
          </cell>
          <cell r="F6">
            <v>144.5</v>
          </cell>
        </row>
        <row r="7">
          <cell r="A7" t="str">
            <v>SALSA PICANTE</v>
          </cell>
          <cell r="B7">
            <v>45</v>
          </cell>
          <cell r="E7" t="str">
            <v>ELECTRODOMÉSTICOS</v>
          </cell>
          <cell r="F7">
            <v>23</v>
          </cell>
        </row>
        <row r="8">
          <cell r="A8" t="str">
            <v>SACOS DE AZUCAR (50 LIBRAS)</v>
          </cell>
          <cell r="B8">
            <v>1</v>
          </cell>
          <cell r="E8" t="str">
            <v>MEDICAMENTOS</v>
          </cell>
          <cell r="F8">
            <v>641091</v>
          </cell>
        </row>
        <row r="9">
          <cell r="A9" t="str">
            <v>SACOS DE ARROZ (25-125 LIBRAS)</v>
          </cell>
          <cell r="B9">
            <v>3890</v>
          </cell>
          <cell r="E9" t="str">
            <v>PELO POSTIZO</v>
          </cell>
          <cell r="F9">
            <v>80</v>
          </cell>
        </row>
        <row r="10">
          <cell r="A10" t="str">
            <v>SACOS DE HARINA (120 LIBRAS)</v>
          </cell>
          <cell r="B10">
            <v>270</v>
          </cell>
          <cell r="E10" t="str">
            <v>RON CHEVALIER  (BOTELLA DE 750ML)</v>
          </cell>
          <cell r="F10">
            <v>548</v>
          </cell>
        </row>
        <row r="11">
          <cell r="A11" t="str">
            <v>SALSA BELLA (SOBRES)</v>
          </cell>
          <cell r="B11">
            <v>150</v>
          </cell>
          <cell r="E11" t="str">
            <v>RON NELSON  (BOTELLAS DE 750 ML)</v>
          </cell>
          <cell r="F11">
            <v>3</v>
          </cell>
        </row>
        <row r="12">
          <cell r="A12" t="str">
            <v>VINAGRE (BOTELLA DE 12 ONZAS)</v>
          </cell>
          <cell r="B12">
            <v>80</v>
          </cell>
          <cell r="E12" t="str">
            <v>SACOS DE CARBÓN</v>
          </cell>
          <cell r="F12">
            <v>24</v>
          </cell>
        </row>
        <row r="13">
          <cell r="A13" t="str">
            <v>ESPAGETTIS Y CODITOS (PAQUETES)</v>
          </cell>
          <cell r="B13">
            <v>48</v>
          </cell>
          <cell r="E13" t="str">
            <v>VINO TINTO CAMPEÓN  (BOTELLAS DE 750 ML)</v>
          </cell>
          <cell r="F13">
            <v>245</v>
          </cell>
        </row>
        <row r="14">
          <cell r="E14" t="str">
            <v>WHISKY 8 P.M. (BOTELLAS DE 750 ML)</v>
          </cell>
          <cell r="F14">
            <v>4282</v>
          </cell>
        </row>
        <row r="15">
          <cell r="E15" t="str">
            <v>WHISKY BARBANCOURT (BOTELLAS DE 750 ML)</v>
          </cell>
          <cell r="F15">
            <v>766</v>
          </cell>
        </row>
        <row r="16">
          <cell r="E16" t="str">
            <v>WHISKY BLACK STONE (BOTELLA DE 750ML)</v>
          </cell>
          <cell r="F16">
            <v>226</v>
          </cell>
        </row>
        <row r="17">
          <cell r="E17" t="str">
            <v>WHISKY GOLD  (BOTELLA DE 750 ML)</v>
          </cell>
          <cell r="F17">
            <v>3922</v>
          </cell>
        </row>
        <row r="18">
          <cell r="E18" t="str">
            <v>WHISKY NAPOLEÓN (BOTELLAS DE 750 ML)</v>
          </cell>
          <cell r="F18">
            <v>21</v>
          </cell>
        </row>
        <row r="19">
          <cell r="E19" t="str">
            <v>WHISKY OFICCE  (BOTELLA DE 750 ML)</v>
          </cell>
          <cell r="F19">
            <v>1102</v>
          </cell>
        </row>
        <row r="20">
          <cell r="E20" t="str">
            <v>RON PATRIOT  (BOTELLAS DE 750 ML)</v>
          </cell>
          <cell r="F20">
            <v>2</v>
          </cell>
        </row>
        <row r="21">
          <cell r="E21" t="str">
            <v>WHISKY CHANLECER  (BOTELLA DE 750 ML)</v>
          </cell>
          <cell r="F21">
            <v>61</v>
          </cell>
        </row>
        <row r="22">
          <cell r="E22" t="str">
            <v>REFRESCOS (20 ONZAS)</v>
          </cell>
          <cell r="F22">
            <v>303</v>
          </cell>
        </row>
        <row r="23">
          <cell r="E23" t="str">
            <v>JUGOS (20 ONZAS)</v>
          </cell>
          <cell r="F23">
            <v>156</v>
          </cell>
        </row>
        <row r="24">
          <cell r="E24" t="str">
            <v>VODKA (BOTELLAS DE 750 ML)</v>
          </cell>
          <cell r="F24">
            <v>73</v>
          </cell>
        </row>
        <row r="25">
          <cell r="E25" t="str">
            <v>RON LORD MATE (BOTELLAS DE 750 ML)</v>
          </cell>
          <cell r="F25">
            <v>83</v>
          </cell>
        </row>
        <row r="26">
          <cell r="E26" t="str">
            <v>CIGARRILLOS  CAPITAL  (PAQUETES  DE 10 CAJETILLAS DE 20 UNIDADES)</v>
          </cell>
          <cell r="F26">
            <v>13531</v>
          </cell>
        </row>
        <row r="27">
          <cell r="E27" t="str">
            <v>MALTAS (20 ONZAS)</v>
          </cell>
          <cell r="F27">
            <v>120</v>
          </cell>
        </row>
        <row r="28">
          <cell r="E28" t="str">
            <v>PRODUCTOS HIGIENE PERSONAL</v>
          </cell>
          <cell r="F28">
            <v>2104</v>
          </cell>
        </row>
        <row r="29">
          <cell r="E29" t="str">
            <v>CIGARRILLOS  JAILSALMER  (PAQUETES  DE 10 CAJETILLAS DE 20 UNIDADES)</v>
          </cell>
          <cell r="F29">
            <v>2597</v>
          </cell>
        </row>
        <row r="30">
          <cell r="E30" t="str">
            <v>WHISKY GREEN   (BOTELLAS DE 750 ML)</v>
          </cell>
          <cell r="F30">
            <v>50</v>
          </cell>
        </row>
        <row r="31">
          <cell r="E31" t="str">
            <v>RON KING PRIDE  (BOTELLAS DE 750 ML)</v>
          </cell>
          <cell r="F31">
            <v>145</v>
          </cell>
        </row>
        <row r="32">
          <cell r="E32" t="str">
            <v>RON BAKARA (BOTELLAS DE 750 ML)</v>
          </cell>
          <cell r="F32">
            <v>32</v>
          </cell>
        </row>
        <row r="33">
          <cell r="E33" t="str">
            <v>CIGARRILLOS  MANCHESTER  (PAQUETES  DE 10 CAJETILLAS DE 20 UNIDADES)</v>
          </cell>
          <cell r="F33">
            <v>50</v>
          </cell>
        </row>
        <row r="34">
          <cell r="E34" t="str">
            <v>WHISKY RESERVE  (BOTELLAS DE 750 ML)</v>
          </cell>
          <cell r="F34">
            <v>1</v>
          </cell>
        </row>
        <row r="35">
          <cell r="E35" t="str">
            <v>PACA DE ROPA USADA</v>
          </cell>
          <cell r="F35">
            <v>1</v>
          </cell>
        </row>
        <row r="36">
          <cell r="E36" t="str">
            <v>IMPERIAL BLUE  (BOTELLAS DE 750 ML)</v>
          </cell>
          <cell r="F36">
            <v>1</v>
          </cell>
        </row>
      </sheetData>
      <sheetData sheetId="4" refreshError="1"/>
      <sheetData sheetId="5">
        <row r="1">
          <cell r="A1" t="str">
            <v>AUTOBUS</v>
          </cell>
          <cell r="B1">
            <v>6</v>
          </cell>
        </row>
        <row r="2">
          <cell r="A2" t="str">
            <v>CAMION</v>
          </cell>
          <cell r="B2">
            <v>12</v>
          </cell>
        </row>
        <row r="3">
          <cell r="A3" t="str">
            <v>CAMIONETA</v>
          </cell>
          <cell r="B3">
            <v>3</v>
          </cell>
        </row>
        <row r="4">
          <cell r="A4" t="str">
            <v>CARRO</v>
          </cell>
          <cell r="B4">
            <v>1</v>
          </cell>
        </row>
        <row r="5">
          <cell r="A5" t="str">
            <v>JEEPETA</v>
          </cell>
          <cell r="B5">
            <v>4</v>
          </cell>
        </row>
        <row r="6">
          <cell r="A6" t="str">
            <v>MOTOCICLETA</v>
          </cell>
          <cell r="B6">
            <v>27</v>
          </cell>
        </row>
      </sheetData>
      <sheetData sheetId="6" refreshError="1"/>
      <sheetData sheetId="7">
        <row r="1">
          <cell r="A1" t="str">
            <v>GRAMOS DE MARIHUANA</v>
          </cell>
          <cell r="B1">
            <v>21.2</v>
          </cell>
        </row>
        <row r="2">
          <cell r="A2" t="str">
            <v>GALONES DE GASOLINA</v>
          </cell>
          <cell r="B2">
            <v>577</v>
          </cell>
        </row>
        <row r="3">
          <cell r="A3" t="str">
            <v>GALONES DE GASOIL</v>
          </cell>
          <cell r="B3">
            <v>1422</v>
          </cell>
        </row>
        <row r="4">
          <cell r="A4" t="str">
            <v>LIBRAS DE MARIHUANA</v>
          </cell>
          <cell r="B4">
            <v>2045.5</v>
          </cell>
        </row>
        <row r="5">
          <cell r="A5" t="str">
            <v>ARMAS DE FUEGO ENCONTRADA EN CASO</v>
          </cell>
          <cell r="B5">
            <v>2</v>
          </cell>
        </row>
      </sheetData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RIES"/>
      <sheetName val="GRAF. FERRIES"/>
      <sheetName val="ENTRADA DE BUQUES DE CRUCERO"/>
      <sheetName val="ENROLOS Y DESENROLOS"/>
      <sheetName val="PATRULLAS ACUATICAS"/>
      <sheetName val="PATRUL. MOT"/>
      <sheetName val="DOLARES"/>
      <sheetName val="SALIDAD E BUQUES HACIA EEU"/>
      <sheetName val="GRAF EEUU"/>
      <sheetName val="DROGA"/>
      <sheetName val="SUST. QUI, RET"/>
      <sheetName val="SALIDA BUQUES"/>
      <sheetName val="GRA SAL"/>
      <sheetName val="LLEGADA"/>
      <sheetName val="GRAF LLEGADA"/>
      <sheetName val="ARMAS"/>
      <sheetName val="GRAF ARM"/>
      <sheetName val="BUQ, REQUIZADOS"/>
      <sheetName val="DETENIDOS"/>
      <sheetName val="POLIZONES"/>
      <sheetName val="GRAF. POL"/>
      <sheetName val="SHIP CHANDLERS"/>
      <sheetName val="PERSONAL POR S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Barahona</v>
          </cell>
          <cell r="B1">
            <v>2</v>
          </cell>
        </row>
        <row r="2">
          <cell r="A2" t="str">
            <v>Boca Chica</v>
          </cell>
          <cell r="B2">
            <v>2</v>
          </cell>
        </row>
        <row r="3">
          <cell r="A3" t="str">
            <v>Caucedo</v>
          </cell>
          <cell r="B3">
            <v>58</v>
          </cell>
        </row>
        <row r="4">
          <cell r="A4" t="str">
            <v>Don Diego (IP)</v>
          </cell>
          <cell r="B4">
            <v>30</v>
          </cell>
        </row>
        <row r="5">
          <cell r="A5" t="str">
            <v>La Cana</v>
          </cell>
          <cell r="B5">
            <v>11</v>
          </cell>
        </row>
        <row r="6">
          <cell r="A6" t="str">
            <v>La Romana</v>
          </cell>
          <cell r="B6">
            <v>5</v>
          </cell>
        </row>
        <row r="7">
          <cell r="A7" t="str">
            <v>Manzanillo</v>
          </cell>
          <cell r="B7">
            <v>2</v>
          </cell>
        </row>
        <row r="8">
          <cell r="A8" t="str">
            <v>Puerto Plata</v>
          </cell>
          <cell r="B8">
            <v>33</v>
          </cell>
        </row>
        <row r="9">
          <cell r="A9" t="str">
            <v>Punta Catalina</v>
          </cell>
          <cell r="B9">
            <v>1</v>
          </cell>
        </row>
        <row r="10">
          <cell r="A10" t="str">
            <v>Samaná</v>
          </cell>
          <cell r="B10">
            <v>3</v>
          </cell>
        </row>
        <row r="11">
          <cell r="A11" t="str">
            <v>San Pedro de Macorís</v>
          </cell>
          <cell r="B11">
            <v>9</v>
          </cell>
        </row>
        <row r="12">
          <cell r="A12" t="str">
            <v>Santo Domingo</v>
          </cell>
          <cell r="B12">
            <v>28</v>
          </cell>
        </row>
        <row r="13">
          <cell r="A13" t="str">
            <v>Taino Bay</v>
          </cell>
          <cell r="B13">
            <v>5</v>
          </cell>
        </row>
        <row r="14">
          <cell r="A14" t="str">
            <v>Haina Oriental</v>
          </cell>
          <cell r="B14">
            <v>102</v>
          </cell>
        </row>
        <row r="15">
          <cell r="A15" t="str">
            <v>Haina Occidental</v>
          </cell>
          <cell r="B15">
            <v>18</v>
          </cell>
        </row>
        <row r="16">
          <cell r="A16" t="str">
            <v>Sans Soucí</v>
          </cell>
          <cell r="B16">
            <v>9</v>
          </cell>
        </row>
      </sheetData>
      <sheetData sheetId="9" refreshError="1"/>
      <sheetData sheetId="10" refreshError="1"/>
      <sheetData sheetId="11" refreshError="1"/>
      <sheetData sheetId="12">
        <row r="1">
          <cell r="A1" t="str">
            <v>Azua</v>
          </cell>
          <cell r="B1">
            <v>6</v>
          </cell>
        </row>
        <row r="2">
          <cell r="A2" t="str">
            <v>Barahona</v>
          </cell>
          <cell r="B2">
            <v>10</v>
          </cell>
        </row>
        <row r="3">
          <cell r="A3" t="str">
            <v>Boca Chica</v>
          </cell>
          <cell r="B3">
            <v>15</v>
          </cell>
        </row>
        <row r="4">
          <cell r="A4" t="str">
            <v>Caucedo</v>
          </cell>
          <cell r="B4">
            <v>284</v>
          </cell>
        </row>
        <row r="5">
          <cell r="A5" t="str">
            <v>Don Diego (IP)</v>
          </cell>
          <cell r="B5">
            <v>20</v>
          </cell>
        </row>
        <row r="6">
          <cell r="A6" t="str">
            <v>La Romana</v>
          </cell>
          <cell r="B6">
            <v>14</v>
          </cell>
        </row>
        <row r="7">
          <cell r="A7" t="str">
            <v>Maimón</v>
          </cell>
          <cell r="B7">
            <v>6</v>
          </cell>
        </row>
        <row r="8">
          <cell r="A8" t="str">
            <v>Manzanillo</v>
          </cell>
          <cell r="B8">
            <v>36</v>
          </cell>
        </row>
        <row r="9">
          <cell r="A9" t="str">
            <v>Molinos Modernos (IP)</v>
          </cell>
          <cell r="B9">
            <v>1</v>
          </cell>
        </row>
        <row r="10">
          <cell r="A10" t="str">
            <v>Puerto Plata</v>
          </cell>
          <cell r="B10">
            <v>90</v>
          </cell>
        </row>
        <row r="11">
          <cell r="A11" t="str">
            <v>Punta Catalina</v>
          </cell>
          <cell r="B11">
            <v>5</v>
          </cell>
        </row>
        <row r="12">
          <cell r="A12" t="str">
            <v>Samaná</v>
          </cell>
          <cell r="B12">
            <v>9</v>
          </cell>
        </row>
        <row r="13">
          <cell r="A13" t="str">
            <v>San Pedro de Macorís</v>
          </cell>
          <cell r="B13">
            <v>37</v>
          </cell>
        </row>
        <row r="14">
          <cell r="A14" t="str">
            <v>Santo Domingo</v>
          </cell>
          <cell r="B14">
            <v>36</v>
          </cell>
        </row>
        <row r="15">
          <cell r="A15" t="str">
            <v>Haina Oriental</v>
          </cell>
          <cell r="B15">
            <v>303</v>
          </cell>
        </row>
        <row r="16">
          <cell r="A16" t="str">
            <v>Haina Occidental</v>
          </cell>
          <cell r="B16">
            <v>78</v>
          </cell>
        </row>
        <row r="17">
          <cell r="A17" t="str">
            <v>Sans Soucí</v>
          </cell>
          <cell r="B17">
            <v>24</v>
          </cell>
        </row>
        <row r="18">
          <cell r="A18" t="str">
            <v>La Cana</v>
          </cell>
          <cell r="B18">
            <v>49</v>
          </cell>
        </row>
        <row r="19">
          <cell r="A19" t="str">
            <v>Duarte, Arroyo Barril</v>
          </cell>
          <cell r="B19">
            <v>2</v>
          </cell>
        </row>
        <row r="20">
          <cell r="A20" t="str">
            <v>Cabo Rojo</v>
          </cell>
          <cell r="B20">
            <v>2</v>
          </cell>
        </row>
        <row r="21">
          <cell r="A21" t="str">
            <v xml:space="preserve">Amber Cove </v>
          </cell>
          <cell r="B21">
            <v>4</v>
          </cell>
        </row>
      </sheetData>
      <sheetData sheetId="13" refreshError="1"/>
      <sheetData sheetId="14">
        <row r="1">
          <cell r="A1" t="str">
            <v>Azua</v>
          </cell>
          <cell r="B1">
            <v>6</v>
          </cell>
        </row>
        <row r="2">
          <cell r="A2" t="str">
            <v>Barahona</v>
          </cell>
          <cell r="B2">
            <v>12</v>
          </cell>
        </row>
        <row r="3">
          <cell r="A3" t="str">
            <v>Boca Chica</v>
          </cell>
          <cell r="B3">
            <v>15</v>
          </cell>
        </row>
        <row r="4">
          <cell r="A4" t="str">
            <v>Cabo Rojo</v>
          </cell>
          <cell r="B4">
            <v>2</v>
          </cell>
        </row>
        <row r="5">
          <cell r="A5" t="str">
            <v>Caucedo</v>
          </cell>
          <cell r="B5">
            <v>300</v>
          </cell>
        </row>
        <row r="6">
          <cell r="A6" t="str">
            <v>Don Diego (IP)</v>
          </cell>
          <cell r="B6">
            <v>20</v>
          </cell>
        </row>
        <row r="7">
          <cell r="A7" t="str">
            <v>La Cana</v>
          </cell>
          <cell r="B7">
            <v>49</v>
          </cell>
        </row>
        <row r="8">
          <cell r="A8" t="str">
            <v>La Romana</v>
          </cell>
          <cell r="B8">
            <v>14</v>
          </cell>
        </row>
        <row r="9">
          <cell r="A9" t="str">
            <v>Maimón</v>
          </cell>
          <cell r="B9">
            <v>6</v>
          </cell>
        </row>
        <row r="10">
          <cell r="A10" t="str">
            <v>Manzanillo</v>
          </cell>
          <cell r="B10">
            <v>31</v>
          </cell>
        </row>
        <row r="11">
          <cell r="A11" t="str">
            <v>Molinos Modernos (IP)</v>
          </cell>
          <cell r="B11">
            <v>2</v>
          </cell>
        </row>
        <row r="12">
          <cell r="A12" t="str">
            <v>Puerto Plata</v>
          </cell>
          <cell r="B12">
            <v>90</v>
          </cell>
        </row>
        <row r="13">
          <cell r="A13" t="str">
            <v>Punta Catalina</v>
          </cell>
          <cell r="B13">
            <v>6</v>
          </cell>
        </row>
        <row r="14">
          <cell r="A14" t="str">
            <v>Samaná</v>
          </cell>
          <cell r="B14">
            <v>9</v>
          </cell>
        </row>
        <row r="15">
          <cell r="A15" t="str">
            <v>San Pedro de Macorís</v>
          </cell>
          <cell r="B15">
            <v>40</v>
          </cell>
        </row>
        <row r="16">
          <cell r="A16" t="str">
            <v>Santo Domingo</v>
          </cell>
          <cell r="B16">
            <v>28</v>
          </cell>
        </row>
        <row r="17">
          <cell r="A17" t="str">
            <v>Haina Oriental</v>
          </cell>
          <cell r="B17">
            <v>303</v>
          </cell>
        </row>
        <row r="18">
          <cell r="A18" t="str">
            <v>Haina Occidental</v>
          </cell>
          <cell r="B18">
            <v>78</v>
          </cell>
        </row>
        <row r="19">
          <cell r="A19" t="str">
            <v>Sans Soucí</v>
          </cell>
          <cell r="B19">
            <v>26</v>
          </cell>
        </row>
        <row r="20">
          <cell r="A20" t="str">
            <v>Duarte, Arroyo Barril</v>
          </cell>
          <cell r="B20">
            <v>4</v>
          </cell>
        </row>
        <row r="21">
          <cell r="A21" t="str">
            <v>Amber Cove</v>
          </cell>
          <cell r="B21">
            <v>4</v>
          </cell>
        </row>
      </sheetData>
      <sheetData sheetId="15" refreshError="1"/>
      <sheetData sheetId="16">
        <row r="1">
          <cell r="A1" t="str">
            <v>ARMAS DEPORTIVAS</v>
          </cell>
          <cell r="B1">
            <v>13</v>
          </cell>
        </row>
        <row r="2">
          <cell r="A2" t="str">
            <v>MUNICIONES 22MM</v>
          </cell>
          <cell r="B2">
            <v>2681</v>
          </cell>
        </row>
        <row r="3">
          <cell r="A3" t="str">
            <v>MUNICIONES 38MM</v>
          </cell>
          <cell r="B3">
            <v>5877</v>
          </cell>
        </row>
        <row r="4">
          <cell r="A4" t="str">
            <v>MUNICIONES 40MM</v>
          </cell>
          <cell r="B4">
            <v>2456</v>
          </cell>
        </row>
        <row r="5">
          <cell r="A5" t="str">
            <v>MUNICIONES 9MM</v>
          </cell>
          <cell r="B5">
            <v>5835</v>
          </cell>
        </row>
        <row r="6">
          <cell r="A6" t="str">
            <v>MUNICIONES 40MM</v>
          </cell>
          <cell r="B6">
            <v>6151</v>
          </cell>
        </row>
        <row r="7">
          <cell r="A7" t="str">
            <v>MUNICIONES 45MM</v>
          </cell>
          <cell r="B7">
            <v>2490</v>
          </cell>
        </row>
        <row r="8">
          <cell r="A8" t="str">
            <v xml:space="preserve"> CARTUCHOS 12MM</v>
          </cell>
          <cell r="B8">
            <v>8565</v>
          </cell>
        </row>
        <row r="9">
          <cell r="A9" t="str">
            <v xml:space="preserve">PERDIGON </v>
          </cell>
          <cell r="B9">
            <v>2595</v>
          </cell>
        </row>
        <row r="10">
          <cell r="A10" t="str">
            <v xml:space="preserve">CARGADORES PERDIGONES </v>
          </cell>
          <cell r="B10">
            <v>9</v>
          </cell>
        </row>
        <row r="11">
          <cell r="A11" t="str">
            <v>RIFLE PERDIGON</v>
          </cell>
          <cell r="B11">
            <v>13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V "/>
    </sheetNames>
    <sheetDataSet>
      <sheetData sheetId="0" refreshError="1"/>
      <sheetData sheetId="1">
        <row r="1">
          <cell r="A1" t="str">
            <v>ARMAS DE FUEGO ILEGALES</v>
          </cell>
          <cell r="B1">
            <v>107698</v>
          </cell>
          <cell r="H1" t="str">
            <v xml:space="preserve"> DEPORTADOS, NO ADMITIDOS, DEVUELTOS, EXTRADITADOS,  INTENTOS DE SALIDA ILEGAL Y REPATRIADOS</v>
          </cell>
          <cell r="I1">
            <v>1437</v>
          </cell>
          <cell r="M1" t="str">
            <v xml:space="preserve"> AEROPUERTO INTERNACIONAL JUAN BOSCH</v>
          </cell>
          <cell r="N1">
            <v>2</v>
          </cell>
        </row>
        <row r="2">
          <cell r="A2" t="str">
            <v>ARMAS DE FUEGO LEGALES</v>
          </cell>
          <cell r="B2">
            <v>345155</v>
          </cell>
          <cell r="H2" t="str">
            <v>ARMAS DE FUEGO ILEGALES</v>
          </cell>
          <cell r="I2">
            <v>107698</v>
          </cell>
          <cell r="M2" t="str">
            <v xml:space="preserve"> AEROPUERTO INTERNACIONAL DOCTOR JOAQUIN BALAGUER </v>
          </cell>
          <cell r="N2">
            <v>4</v>
          </cell>
        </row>
        <row r="3">
          <cell r="A3" t="str">
            <v>ARMAS BLANCAS ILEGALES</v>
          </cell>
          <cell r="B3">
            <v>4</v>
          </cell>
          <cell r="H3" t="str">
            <v>ARMAS DE FUEGO LEGALES</v>
          </cell>
          <cell r="I3">
            <v>345155</v>
          </cell>
          <cell r="M3" t="str">
            <v xml:space="preserve"> AEROPUERTO INTERNACIONALDE  LA ROMANA</v>
          </cell>
          <cell r="N3">
            <v>62</v>
          </cell>
        </row>
        <row r="4">
          <cell r="A4" t="str">
            <v>CASOS DE DROGAS</v>
          </cell>
          <cell r="B4">
            <v>17</v>
          </cell>
          <cell r="H4" t="str">
            <v>CASOS DE DROGAS, ROBO, DINERO INCAUTADOS, PASAJEROS PERTURBADOR Y ARMAS BLANCAS</v>
          </cell>
          <cell r="I4">
            <v>57</v>
          </cell>
          <cell r="M4" t="str">
            <v xml:space="preserve"> AEROPUERTO INTERNACIONAL DE PUNTA CANA</v>
          </cell>
          <cell r="N4">
            <v>188744</v>
          </cell>
        </row>
        <row r="5">
          <cell r="A5" t="str">
            <v>CASOS DE ROBO</v>
          </cell>
          <cell r="B5">
            <v>1</v>
          </cell>
          <cell r="M5" t="str">
            <v xml:space="preserve"> AEROPUERTO INTERNACIONAL GREGORIO LUPERÓN</v>
          </cell>
          <cell r="N5">
            <v>166</v>
          </cell>
        </row>
        <row r="6">
          <cell r="A6" t="str">
            <v xml:space="preserve">DEPORTADOS </v>
          </cell>
          <cell r="B6">
            <v>1373</v>
          </cell>
          <cell r="M6" t="str">
            <v xml:space="preserve"> AEROPUERTO INTERNACIONAL JOSÉ FRANCISCO PEÑA GÓMEZ </v>
          </cell>
          <cell r="N6">
            <v>259002</v>
          </cell>
        </row>
        <row r="7">
          <cell r="A7" t="str">
            <v>DEVUELTOS</v>
          </cell>
          <cell r="B7">
            <v>13</v>
          </cell>
          <cell r="M7" t="str">
            <v xml:space="preserve"> AEROPUERTO INTERNACIONAL CIBAO</v>
          </cell>
          <cell r="N7">
            <v>6367</v>
          </cell>
        </row>
        <row r="8">
          <cell r="A8" t="str">
            <v>DINERO INCAUTADO</v>
          </cell>
          <cell r="B8">
            <v>10</v>
          </cell>
        </row>
        <row r="9">
          <cell r="A9" t="str">
            <v>EXTRADITADOS</v>
          </cell>
          <cell r="B9">
            <v>6</v>
          </cell>
        </row>
        <row r="10">
          <cell r="A10" t="str">
            <v>INTENTO DE SALIDA ILEGAL</v>
          </cell>
          <cell r="B10">
            <v>11</v>
          </cell>
        </row>
        <row r="11">
          <cell r="A11" t="str">
            <v>NO AMITIDOS</v>
          </cell>
          <cell r="B11">
            <v>34</v>
          </cell>
        </row>
        <row r="12">
          <cell r="A12" t="str">
            <v>PASAJERO PERTURBADOR</v>
          </cell>
          <cell r="B12">
            <v>25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OPERA"/>
      <sheetName val="GRAF. TIP-OP"/>
      <sheetName val="TIPO DE DELITO "/>
      <sheetName val="GRAF. TIP.DEL"/>
      <sheetName val="TIPO DE COM "/>
      <sheetName val="GRAF. TIP.COM"/>
      <sheetName val="MERCANCIAS RETENIDAS"/>
      <sheetName val="GRAF MER"/>
      <sheetName val="PERSONAL X SEXO"/>
    </sheetNames>
    <sheetDataSet>
      <sheetData sheetId="0" refreshError="1"/>
      <sheetData sheetId="1">
        <row r="3">
          <cell r="A3" t="str">
            <v>PATRULLAS</v>
          </cell>
          <cell r="B3">
            <v>1706</v>
          </cell>
        </row>
        <row r="4">
          <cell r="A4" t="str">
            <v>OPERATIVOS EN COMISIÓN MIXTA INTERINSTITUCIONAL</v>
          </cell>
          <cell r="B4">
            <v>27</v>
          </cell>
        </row>
        <row r="5">
          <cell r="A5" t="str">
            <v xml:space="preserve">OPERATIVOS EN APOYO A LA DIRECCIÓN DE SUPERVISIÓN Y CONTROL DE ESTACIONES DE EXPENDIO DE COMBUSTIBLES (CIERRE DE ESTACIONES DE COMBUSTIBLE)
</v>
          </cell>
          <cell r="B5">
            <v>91</v>
          </cell>
        </row>
        <row r="6">
          <cell r="A6" t="str">
            <v xml:space="preserve">ALLANAMIENTOS </v>
          </cell>
          <cell r="B6">
            <v>28</v>
          </cell>
        </row>
        <row r="7">
          <cell r="A7" t="str">
            <v>INSPECCIÓN CAMIONES DE TRANSP. DE COMBUSTIBLES Y MERC.</v>
          </cell>
          <cell r="B7">
            <v>84</v>
          </cell>
        </row>
        <row r="8">
          <cell r="A8" t="str">
            <v xml:space="preserve">VIGILANCIA A PUNTOS DE INTERES </v>
          </cell>
          <cell r="B8">
            <v>85</v>
          </cell>
        </row>
        <row r="9">
          <cell r="A9" t="str">
            <v>INSPECCIÓN CAMIONES DE DESECHOS OLEOSOS</v>
          </cell>
          <cell r="B9">
            <v>88</v>
          </cell>
        </row>
        <row r="10">
          <cell r="A10" t="str">
            <v>INSPECCIÓN CAMIONES DE TRANSPORTAN DE COMBUSTIBLES Y MERCANCÍAS</v>
          </cell>
          <cell r="B10">
            <v>188</v>
          </cell>
        </row>
        <row r="11">
          <cell r="A11" t="str">
            <v>INSPECCIÓN CAMIONES DE DESECHOS OLEOSOS, SLOP, SLUDGE, Y AGUAS DE SENTINA EN LAS INSTALACIONES PORTUARIAS</v>
          </cell>
          <cell r="B11">
            <v>199</v>
          </cell>
        </row>
      </sheetData>
      <sheetData sheetId="2" refreshError="1"/>
      <sheetData sheetId="3">
        <row r="3">
          <cell r="A3" t="str">
            <v xml:space="preserve">ALMACENAMIENTO ILEGAL DE COMBUSTIBLES </v>
          </cell>
          <cell r="B3">
            <v>1</v>
          </cell>
        </row>
        <row r="4">
          <cell r="A4" t="str">
            <v>FALTA DE FACTURA Y/O CONDUCE</v>
          </cell>
          <cell r="B4">
            <v>1</v>
          </cell>
        </row>
        <row r="5">
          <cell r="A5" t="str">
            <v>TRANSITAR CON STICKER VENCIDO</v>
          </cell>
          <cell r="B5">
            <v>2</v>
          </cell>
        </row>
        <row r="6">
          <cell r="A6" t="str">
            <v>TRANSITAR SIN STICKER</v>
          </cell>
          <cell r="B6">
            <v>1</v>
          </cell>
        </row>
        <row r="7">
          <cell r="A7" t="str">
            <v xml:space="preserve">TRASIEGO ILEGAL DE COMBUSTIBLES </v>
          </cell>
          <cell r="B7">
            <v>9</v>
          </cell>
        </row>
        <row r="8">
          <cell r="A8" t="str">
            <v xml:space="preserve">VENTA ILEGAL DE COMBUSTIBLES / MERCANCIAS </v>
          </cell>
          <cell r="B8">
            <v>2</v>
          </cell>
        </row>
      </sheetData>
      <sheetData sheetId="4" refreshError="1"/>
      <sheetData sheetId="5">
        <row r="3">
          <cell r="A3" t="str">
            <v>KEROSENE</v>
          </cell>
          <cell r="B3">
            <v>15</v>
          </cell>
        </row>
        <row r="4">
          <cell r="A4" t="str">
            <v xml:space="preserve">GASOLINA </v>
          </cell>
          <cell r="B4">
            <v>30</v>
          </cell>
        </row>
        <row r="5">
          <cell r="A5" t="str">
            <v>GASOIL</v>
          </cell>
          <cell r="B5">
            <v>1928</v>
          </cell>
        </row>
      </sheetData>
      <sheetData sheetId="6" refreshError="1"/>
      <sheetData sheetId="7">
        <row r="1">
          <cell r="B1" t="str">
            <v>CANT</v>
          </cell>
        </row>
        <row r="2">
          <cell r="A2" t="str">
            <v>MEDICAMENTOS Y DERIVADOS (UNIDAD)</v>
          </cell>
          <cell r="B2">
            <v>23493</v>
          </cell>
        </row>
        <row r="3">
          <cell r="A3" t="str">
            <v>TABACO Y DERIVADOS (UNIDAD)</v>
          </cell>
          <cell r="B3">
            <v>6964436</v>
          </cell>
        </row>
        <row r="4">
          <cell r="A4" t="str">
            <v>ALCOHOL Y DERIVADOS (BOTELLAS)</v>
          </cell>
          <cell r="B4">
            <v>10048</v>
          </cell>
        </row>
        <row r="5">
          <cell r="A5" t="str">
            <v xml:space="preserve">ESTIMULANTE SEXUAL (UNIDAD / FRASCO) </v>
          </cell>
          <cell r="B5">
            <v>7057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irec.nac.de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0:R285"/>
  <sheetViews>
    <sheetView topLeftCell="A14" zoomScale="70" zoomScaleNormal="70" workbookViewId="0">
      <selection activeCell="F262" sqref="F262"/>
    </sheetView>
  </sheetViews>
  <sheetFormatPr baseColWidth="10" defaultColWidth="9.109375" defaultRowHeight="14.4"/>
  <cols>
    <col min="2" max="2" width="60.109375" bestFit="1" customWidth="1"/>
    <col min="3" max="3" width="9.109375" customWidth="1"/>
    <col min="7" max="7" width="11.6640625" bestFit="1" customWidth="1"/>
    <col min="8" max="8" width="21.44140625" customWidth="1"/>
    <col min="9" max="9" width="9.77734375" bestFit="1" customWidth="1"/>
  </cols>
  <sheetData>
    <row r="50" spans="2:8" ht="15" thickBot="1"/>
    <row r="51" spans="2:8" ht="16.2" thickBot="1">
      <c r="B51" s="4" t="s">
        <v>0</v>
      </c>
      <c r="C51" s="4" t="s">
        <v>733</v>
      </c>
      <c r="D51" s="4" t="s">
        <v>734</v>
      </c>
      <c r="E51" s="4" t="s">
        <v>735</v>
      </c>
    </row>
    <row r="52" spans="2:8" ht="16.2" thickBot="1">
      <c r="B52" s="5" t="s">
        <v>1</v>
      </c>
      <c r="C52" s="5">
        <v>1</v>
      </c>
      <c r="D52" s="5">
        <v>1</v>
      </c>
      <c r="E52" s="6">
        <v>1</v>
      </c>
      <c r="H52" s="1"/>
    </row>
    <row r="53" spans="2:8" ht="16.2" thickBot="1">
      <c r="B53" s="5" t="s">
        <v>2</v>
      </c>
      <c r="C53" s="5">
        <v>13</v>
      </c>
      <c r="D53" s="5">
        <v>13</v>
      </c>
      <c r="E53" s="6">
        <v>13</v>
      </c>
      <c r="G53" t="s">
        <v>24</v>
      </c>
      <c r="H53" s="1">
        <v>25299</v>
      </c>
    </row>
    <row r="54" spans="2:8" ht="16.2" thickBot="1">
      <c r="B54" s="5" t="s">
        <v>3</v>
      </c>
      <c r="C54" s="5">
        <v>38</v>
      </c>
      <c r="D54" s="5">
        <v>38</v>
      </c>
      <c r="E54" s="6">
        <v>38</v>
      </c>
      <c r="G54" t="s">
        <v>25</v>
      </c>
      <c r="H54" s="1">
        <v>4093</v>
      </c>
    </row>
    <row r="55" spans="2:8" ht="16.2" thickBot="1">
      <c r="B55" s="5" t="s">
        <v>4</v>
      </c>
      <c r="C55" s="5">
        <v>632</v>
      </c>
      <c r="D55" s="5">
        <v>632</v>
      </c>
      <c r="E55" s="6">
        <v>631</v>
      </c>
      <c r="H55" s="1">
        <f>SUM(H53:H54)</f>
        <v>29392</v>
      </c>
    </row>
    <row r="56" spans="2:8" ht="16.2" thickBot="1">
      <c r="B56" s="5" t="s">
        <v>5</v>
      </c>
      <c r="C56" s="5">
        <v>858</v>
      </c>
      <c r="D56" s="5">
        <v>856</v>
      </c>
      <c r="E56" s="6">
        <v>853</v>
      </c>
      <c r="H56" s="1"/>
    </row>
    <row r="57" spans="2:8" ht="16.2" thickBot="1">
      <c r="B57" s="5" t="s">
        <v>6</v>
      </c>
      <c r="C57" s="7">
        <v>1307</v>
      </c>
      <c r="D57" s="7">
        <v>1297</v>
      </c>
      <c r="E57" s="8">
        <v>1288</v>
      </c>
      <c r="H57" s="1"/>
    </row>
    <row r="58" spans="2:8" ht="16.2" thickBot="1">
      <c r="B58" s="5" t="s">
        <v>7</v>
      </c>
      <c r="C58" s="7">
        <v>1720</v>
      </c>
      <c r="D58" s="7">
        <v>1709</v>
      </c>
      <c r="E58" s="8">
        <v>1702</v>
      </c>
      <c r="H58" s="1"/>
    </row>
    <row r="59" spans="2:8" ht="16.2" thickBot="1">
      <c r="B59" s="5" t="s">
        <v>8</v>
      </c>
      <c r="C59" s="7">
        <v>2196</v>
      </c>
      <c r="D59" s="7">
        <v>2191</v>
      </c>
      <c r="E59" s="8">
        <v>2179</v>
      </c>
      <c r="H59" s="1"/>
    </row>
    <row r="60" spans="2:8" ht="16.2" thickBot="1">
      <c r="B60" s="5" t="s">
        <v>9</v>
      </c>
      <c r="C60" s="7">
        <v>3479</v>
      </c>
      <c r="D60" s="7">
        <v>3462</v>
      </c>
      <c r="E60" s="8">
        <v>3448</v>
      </c>
      <c r="H60" s="1"/>
    </row>
    <row r="61" spans="2:8" ht="16.2" thickBot="1">
      <c r="B61" s="5" t="s">
        <v>10</v>
      </c>
      <c r="C61" s="5">
        <v>57</v>
      </c>
      <c r="D61" s="5">
        <v>57</v>
      </c>
      <c r="E61" s="6">
        <v>57</v>
      </c>
      <c r="H61" s="1"/>
    </row>
    <row r="62" spans="2:8" ht="16.2" thickBot="1">
      <c r="B62" s="5" t="s">
        <v>11</v>
      </c>
      <c r="C62" s="5">
        <v>51</v>
      </c>
      <c r="D62" s="5">
        <v>51</v>
      </c>
      <c r="E62" s="6">
        <v>51</v>
      </c>
      <c r="H62" s="1"/>
    </row>
    <row r="63" spans="2:8" ht="16.2" thickBot="1">
      <c r="B63" s="5" t="s">
        <v>12</v>
      </c>
      <c r="C63" s="5">
        <v>69</v>
      </c>
      <c r="D63" s="5">
        <v>69</v>
      </c>
      <c r="E63" s="6">
        <v>69</v>
      </c>
      <c r="H63" s="1"/>
    </row>
    <row r="64" spans="2:8" ht="16.2" thickBot="1">
      <c r="B64" s="5" t="s">
        <v>13</v>
      </c>
      <c r="C64" s="5">
        <v>0</v>
      </c>
      <c r="D64" s="5">
        <v>0</v>
      </c>
      <c r="E64" s="6">
        <v>0</v>
      </c>
      <c r="H64" s="1"/>
    </row>
    <row r="65" spans="2:8" ht="16.2" thickBot="1">
      <c r="B65" s="5" t="s">
        <v>14</v>
      </c>
      <c r="C65" s="5">
        <v>104</v>
      </c>
      <c r="D65" s="5">
        <v>102</v>
      </c>
      <c r="E65" s="6">
        <v>100</v>
      </c>
      <c r="H65" s="1"/>
    </row>
    <row r="66" spans="2:8" ht="16.2" thickBot="1">
      <c r="B66" s="5" t="s">
        <v>15</v>
      </c>
      <c r="C66" s="5">
        <v>0</v>
      </c>
      <c r="D66" s="5">
        <v>0</v>
      </c>
      <c r="E66" s="6">
        <v>0</v>
      </c>
      <c r="H66" s="1"/>
    </row>
    <row r="67" spans="2:8" ht="16.2" thickBot="1">
      <c r="B67" s="5" t="s">
        <v>16</v>
      </c>
      <c r="C67" s="9">
        <v>0</v>
      </c>
      <c r="D67" s="5">
        <v>0</v>
      </c>
      <c r="E67" s="6">
        <v>0</v>
      </c>
      <c r="H67" s="1"/>
    </row>
    <row r="68" spans="2:8" ht="16.2" thickBot="1">
      <c r="B68" s="5" t="s">
        <v>17</v>
      </c>
      <c r="C68" s="5">
        <v>11</v>
      </c>
      <c r="D68" s="5">
        <v>11</v>
      </c>
      <c r="E68" s="6">
        <v>11</v>
      </c>
      <c r="H68" s="1"/>
    </row>
    <row r="69" spans="2:8" ht="16.2" thickBot="1">
      <c r="B69" s="5" t="s">
        <v>18</v>
      </c>
      <c r="C69" s="5">
        <v>3090</v>
      </c>
      <c r="D69" s="7">
        <v>3075</v>
      </c>
      <c r="E69" s="8">
        <v>3041</v>
      </c>
      <c r="H69" s="1"/>
    </row>
    <row r="70" spans="2:8" ht="16.2" thickBot="1">
      <c r="B70" s="5" t="s">
        <v>19</v>
      </c>
      <c r="C70" s="7">
        <v>4571</v>
      </c>
      <c r="D70" s="7">
        <v>4561</v>
      </c>
      <c r="E70" s="8">
        <v>4549</v>
      </c>
      <c r="H70" s="1"/>
    </row>
    <row r="71" spans="2:8" ht="16.2" thickBot="1">
      <c r="B71" s="5" t="s">
        <v>20</v>
      </c>
      <c r="C71" s="7">
        <v>4515</v>
      </c>
      <c r="D71" s="7">
        <v>4502</v>
      </c>
      <c r="E71" s="8">
        <v>4490</v>
      </c>
      <c r="H71" s="1"/>
    </row>
    <row r="72" spans="2:8" ht="16.2" thickBot="1">
      <c r="B72" s="5" t="s">
        <v>21</v>
      </c>
      <c r="C72" s="7">
        <v>4890</v>
      </c>
      <c r="D72" s="7">
        <v>5139</v>
      </c>
      <c r="E72" s="8">
        <v>6208</v>
      </c>
      <c r="H72" s="1"/>
    </row>
    <row r="73" spans="2:8" ht="16.2" thickBot="1">
      <c r="B73" s="5" t="s">
        <v>22</v>
      </c>
      <c r="C73" s="5">
        <v>1279</v>
      </c>
      <c r="D73" s="5">
        <v>977</v>
      </c>
      <c r="E73" s="6">
        <v>0</v>
      </c>
      <c r="H73" s="1"/>
    </row>
    <row r="74" spans="2:8" ht="16.2" thickBot="1">
      <c r="B74" s="5" t="s">
        <v>23</v>
      </c>
      <c r="C74" s="5">
        <v>664</v>
      </c>
      <c r="D74" s="5">
        <v>665</v>
      </c>
      <c r="E74" s="6">
        <v>663</v>
      </c>
      <c r="H74" s="1"/>
    </row>
    <row r="75" spans="2:8" ht="16.2" thickBot="1">
      <c r="B75" s="4"/>
      <c r="C75" s="10">
        <f>SUM(C52:C74)</f>
        <v>29545</v>
      </c>
      <c r="D75" s="10">
        <f>SUM(D52:D74)</f>
        <v>29408</v>
      </c>
      <c r="E75" s="10">
        <f>SUM(E52:E74)</f>
        <v>29392</v>
      </c>
      <c r="H75" s="1"/>
    </row>
    <row r="76" spans="2:8" ht="15.6">
      <c r="B76" s="11"/>
      <c r="C76" s="11"/>
      <c r="D76" s="11"/>
      <c r="E76" s="11"/>
      <c r="H76" s="1"/>
    </row>
    <row r="77" spans="2:8" ht="15.6">
      <c r="B77" s="11"/>
      <c r="C77" s="11"/>
      <c r="D77" s="11"/>
      <c r="E77" s="11"/>
      <c r="H77" s="1"/>
    </row>
    <row r="78" spans="2:8" ht="15.6">
      <c r="B78" s="11"/>
      <c r="C78" s="11"/>
      <c r="D78" s="11"/>
      <c r="E78" s="11"/>
      <c r="H78" s="1"/>
    </row>
    <row r="79" spans="2:8" ht="15.6">
      <c r="B79" s="11"/>
      <c r="C79" s="11"/>
      <c r="D79" s="11"/>
      <c r="E79" s="11"/>
      <c r="H79" s="1"/>
    </row>
    <row r="80" spans="2:8" ht="15.6">
      <c r="B80" s="11"/>
      <c r="C80" s="11"/>
      <c r="D80" s="11"/>
      <c r="E80" s="11"/>
      <c r="H80" s="1"/>
    </row>
    <row r="81" spans="2:8" ht="15.6">
      <c r="B81" s="11"/>
      <c r="C81" s="11"/>
      <c r="D81" s="11"/>
      <c r="E81" s="11"/>
      <c r="H81" s="1"/>
    </row>
    <row r="83" spans="2:8">
      <c r="B83" t="s">
        <v>0</v>
      </c>
      <c r="C83" t="s">
        <v>26</v>
      </c>
    </row>
    <row r="84" spans="2:8">
      <c r="B84" s="2" t="s">
        <v>29</v>
      </c>
      <c r="C84" s="3">
        <v>3</v>
      </c>
    </row>
    <row r="85" spans="2:8">
      <c r="B85" s="2" t="s">
        <v>21</v>
      </c>
      <c r="C85" s="3">
        <v>134</v>
      </c>
    </row>
    <row r="86" spans="2:8">
      <c r="B86" s="2"/>
      <c r="C86" s="3">
        <f>SUM(C84:C85)</f>
        <v>137</v>
      </c>
    </row>
    <row r="89" spans="2:8">
      <c r="B89" s="2"/>
      <c r="C89" s="3"/>
    </row>
    <row r="90" spans="2:8">
      <c r="B90" s="2"/>
      <c r="C90" s="3"/>
    </row>
    <row r="91" spans="2:8">
      <c r="B91" s="2"/>
      <c r="C91" s="3"/>
    </row>
    <row r="92" spans="2:8">
      <c r="B92" s="2"/>
      <c r="C92" s="3"/>
    </row>
    <row r="93" spans="2:8">
      <c r="B93" s="2"/>
      <c r="C93" s="3"/>
    </row>
    <row r="96" spans="2:8">
      <c r="B96" s="2"/>
      <c r="C96" s="3"/>
    </row>
    <row r="98" spans="2:8">
      <c r="B98" s="2"/>
      <c r="C98" s="3"/>
    </row>
    <row r="99" spans="2:8">
      <c r="B99" s="2"/>
      <c r="C99" s="3"/>
    </row>
    <row r="101" spans="2:8">
      <c r="B101" t="s">
        <v>30</v>
      </c>
      <c r="C101" t="s">
        <v>26</v>
      </c>
      <c r="F101" t="s">
        <v>30</v>
      </c>
      <c r="G101" t="s">
        <v>26</v>
      </c>
    </row>
    <row r="102" spans="2:8">
      <c r="B102" s="2" t="s">
        <v>31</v>
      </c>
      <c r="C102" s="3">
        <v>50</v>
      </c>
    </row>
    <row r="103" spans="2:8">
      <c r="B103" s="2" t="s">
        <v>32</v>
      </c>
      <c r="C103" s="3">
        <v>85</v>
      </c>
      <c r="F103" s="2" t="s">
        <v>4</v>
      </c>
      <c r="G103" s="3">
        <v>1</v>
      </c>
      <c r="H103" t="str">
        <f>+UPPER(F103)</f>
        <v>CORONEL</v>
      </c>
    </row>
    <row r="104" spans="2:8">
      <c r="B104" s="2" t="s">
        <v>33</v>
      </c>
      <c r="C104" s="3">
        <v>38</v>
      </c>
      <c r="F104" s="2" t="s">
        <v>87</v>
      </c>
      <c r="G104" s="3">
        <v>6</v>
      </c>
      <c r="H104" t="str">
        <f t="shared" ref="H104:H115" si="0">+UPPER(F104)</f>
        <v>TTE. CORONEL</v>
      </c>
    </row>
    <row r="105" spans="2:8">
      <c r="B105" s="2" t="s">
        <v>34</v>
      </c>
      <c r="C105" s="3">
        <v>27</v>
      </c>
      <c r="F105" s="2" t="s">
        <v>6</v>
      </c>
      <c r="G105" s="3">
        <v>24</v>
      </c>
      <c r="H105" t="str">
        <f t="shared" si="0"/>
        <v>MAYOR</v>
      </c>
    </row>
    <row r="106" spans="2:8">
      <c r="B106" s="2" t="s">
        <v>35</v>
      </c>
      <c r="C106" s="3">
        <v>10</v>
      </c>
      <c r="F106" s="2" t="s">
        <v>7</v>
      </c>
      <c r="G106" s="3">
        <v>33</v>
      </c>
      <c r="H106" t="str">
        <f t="shared" si="0"/>
        <v>CAPITÁN</v>
      </c>
    </row>
    <row r="107" spans="2:8">
      <c r="B107" s="2" t="s">
        <v>36</v>
      </c>
      <c r="C107" s="3">
        <v>47</v>
      </c>
      <c r="F107" s="2" t="s">
        <v>8</v>
      </c>
      <c r="G107" s="3">
        <v>31</v>
      </c>
      <c r="H107" t="str">
        <f t="shared" si="0"/>
        <v>1ER. TTE.</v>
      </c>
    </row>
    <row r="108" spans="2:8">
      <c r="B108" s="2" t="s">
        <v>37</v>
      </c>
      <c r="C108" s="3">
        <v>19</v>
      </c>
      <c r="F108" s="2" t="s">
        <v>9</v>
      </c>
      <c r="G108" s="3">
        <v>41</v>
      </c>
      <c r="H108" t="str">
        <f t="shared" si="0"/>
        <v>2DO. TTE.</v>
      </c>
    </row>
    <row r="109" spans="2:8">
      <c r="B109" s="2" t="s">
        <v>38</v>
      </c>
      <c r="C109" s="3">
        <v>1</v>
      </c>
      <c r="F109" s="2" t="s">
        <v>736</v>
      </c>
      <c r="G109" s="3">
        <v>7</v>
      </c>
      <c r="H109" t="str">
        <f t="shared" si="0"/>
        <v xml:space="preserve">CADETES Y ASP. </v>
      </c>
    </row>
    <row r="110" spans="2:8">
      <c r="B110" s="2" t="s">
        <v>39</v>
      </c>
      <c r="C110" s="3">
        <v>71</v>
      </c>
      <c r="F110" s="2" t="s">
        <v>18</v>
      </c>
      <c r="G110" s="3">
        <v>70</v>
      </c>
      <c r="H110" t="str">
        <f t="shared" si="0"/>
        <v>SGTO. MAYOR</v>
      </c>
    </row>
    <row r="111" spans="2:8">
      <c r="B111" s="2" t="s">
        <v>40</v>
      </c>
      <c r="C111" s="3">
        <v>87</v>
      </c>
      <c r="F111" s="2" t="s">
        <v>46</v>
      </c>
      <c r="G111" s="3">
        <v>36</v>
      </c>
      <c r="H111" t="str">
        <f t="shared" si="0"/>
        <v>SGTO.</v>
      </c>
    </row>
    <row r="112" spans="2:8">
      <c r="B112" s="2" t="s">
        <v>41</v>
      </c>
      <c r="C112" s="3">
        <v>25</v>
      </c>
      <c r="F112" s="2" t="s">
        <v>27</v>
      </c>
      <c r="G112" s="3">
        <v>48</v>
      </c>
      <c r="H112" t="str">
        <f t="shared" si="0"/>
        <v>CABO</v>
      </c>
    </row>
    <row r="113" spans="2:10">
      <c r="B113" s="2" t="s">
        <v>42</v>
      </c>
      <c r="C113" s="3">
        <v>1</v>
      </c>
      <c r="F113" s="2" t="s">
        <v>21</v>
      </c>
      <c r="G113" s="3">
        <v>99</v>
      </c>
      <c r="H113" t="str">
        <f t="shared" si="0"/>
        <v>RASO</v>
      </c>
    </row>
    <row r="114" spans="2:10">
      <c r="B114" s="2" t="s">
        <v>43</v>
      </c>
      <c r="C114" s="3">
        <v>11</v>
      </c>
      <c r="F114" s="2" t="s">
        <v>22</v>
      </c>
      <c r="G114" s="3">
        <v>71</v>
      </c>
      <c r="H114" t="str">
        <f t="shared" si="0"/>
        <v>CONSCRIPTO</v>
      </c>
    </row>
    <row r="115" spans="2:10">
      <c r="B115" s="2" t="s">
        <v>737</v>
      </c>
      <c r="C115" s="3">
        <v>2</v>
      </c>
      <c r="F115" s="2" t="s">
        <v>23</v>
      </c>
      <c r="G115" s="3">
        <v>9</v>
      </c>
      <c r="H115" t="str">
        <f t="shared" si="0"/>
        <v>ASIMILADO</v>
      </c>
      <c r="I115" s="2"/>
    </row>
    <row r="116" spans="2:10">
      <c r="B116" s="2" t="s">
        <v>738</v>
      </c>
      <c r="C116" s="3">
        <v>1</v>
      </c>
      <c r="G116">
        <f>SUM(G103:G115)</f>
        <v>476</v>
      </c>
    </row>
    <row r="117" spans="2:10">
      <c r="B117" s="2" t="s">
        <v>739</v>
      </c>
      <c r="C117" s="3">
        <v>1</v>
      </c>
      <c r="J117" s="2"/>
    </row>
    <row r="118" spans="2:10">
      <c r="C118">
        <f>SUM(C102:C117)</f>
        <v>476</v>
      </c>
    </row>
    <row r="135" spans="2:10">
      <c r="B135" s="2"/>
      <c r="C135" s="2"/>
    </row>
    <row r="136" spans="2:10">
      <c r="B136" s="2"/>
      <c r="C136" s="2"/>
    </row>
    <row r="137" spans="2:10">
      <c r="B137" s="2"/>
      <c r="C137" s="2"/>
    </row>
    <row r="138" spans="2:10">
      <c r="B138" t="s">
        <v>44</v>
      </c>
      <c r="H138" t="s">
        <v>45</v>
      </c>
    </row>
    <row r="139" spans="2:10">
      <c r="B139" s="2" t="s">
        <v>4</v>
      </c>
      <c r="C139" s="3">
        <v>3</v>
      </c>
      <c r="D139" t="str">
        <f>+UPPER(B139)</f>
        <v>CORONEL</v>
      </c>
      <c r="H139" s="2" t="s">
        <v>4</v>
      </c>
      <c r="I139" s="3">
        <v>3</v>
      </c>
      <c r="J139" t="str">
        <f>+UPPER(H139)</f>
        <v>CORONEL</v>
      </c>
    </row>
    <row r="140" spans="2:10">
      <c r="B140" s="2" t="s">
        <v>87</v>
      </c>
      <c r="C140" s="3">
        <v>2</v>
      </c>
      <c r="D140" t="str">
        <f t="shared" ref="D140:D148" si="1">+UPPER(B140)</f>
        <v>TTE. CORONEL</v>
      </c>
      <c r="H140" s="2" t="s">
        <v>87</v>
      </c>
      <c r="I140" s="3">
        <v>2</v>
      </c>
      <c r="J140" t="str">
        <f t="shared" ref="J140:J149" si="2">+UPPER(H140)</f>
        <v>TTE. CORONEL</v>
      </c>
    </row>
    <row r="141" spans="2:10">
      <c r="B141" s="2" t="s">
        <v>7</v>
      </c>
      <c r="C141" s="3">
        <v>4</v>
      </c>
      <c r="D141" t="str">
        <f t="shared" si="1"/>
        <v>CAPITÁN</v>
      </c>
      <c r="H141" s="2" t="s">
        <v>6</v>
      </c>
      <c r="I141" s="3">
        <v>1</v>
      </c>
      <c r="J141" t="str">
        <f t="shared" si="2"/>
        <v>MAYOR</v>
      </c>
    </row>
    <row r="142" spans="2:10">
      <c r="B142" s="2" t="s">
        <v>8</v>
      </c>
      <c r="C142" s="3">
        <v>2</v>
      </c>
      <c r="D142" t="str">
        <f t="shared" si="1"/>
        <v>1ER. TTE.</v>
      </c>
      <c r="H142" s="2" t="s">
        <v>7</v>
      </c>
      <c r="I142" s="3">
        <v>3</v>
      </c>
      <c r="J142" t="str">
        <f t="shared" si="2"/>
        <v>CAPITÁN</v>
      </c>
    </row>
    <row r="143" spans="2:10">
      <c r="B143" s="2" t="s">
        <v>9</v>
      </c>
      <c r="C143" s="3">
        <v>6</v>
      </c>
      <c r="D143" t="str">
        <f t="shared" si="1"/>
        <v>2DO. TTE.</v>
      </c>
      <c r="H143" s="2" t="s">
        <v>8</v>
      </c>
      <c r="I143" s="3">
        <v>2</v>
      </c>
      <c r="J143" t="str">
        <f t="shared" si="2"/>
        <v>1ER. TTE.</v>
      </c>
    </row>
    <row r="144" spans="2:10">
      <c r="B144" s="2" t="s">
        <v>18</v>
      </c>
      <c r="C144" s="3">
        <v>2</v>
      </c>
      <c r="D144" t="str">
        <f t="shared" si="1"/>
        <v>SGTO. MAYOR</v>
      </c>
      <c r="H144" s="2" t="s">
        <v>9</v>
      </c>
      <c r="I144" s="3">
        <v>8</v>
      </c>
      <c r="J144" t="str">
        <f t="shared" si="2"/>
        <v>2DO. TTE.</v>
      </c>
    </row>
    <row r="145" spans="2:15">
      <c r="B145" s="2" t="s">
        <v>104</v>
      </c>
      <c r="C145" s="3">
        <v>9</v>
      </c>
      <c r="D145" t="str">
        <f t="shared" si="1"/>
        <v>SARGENTO</v>
      </c>
      <c r="H145" s="2" t="s">
        <v>18</v>
      </c>
      <c r="I145" s="3">
        <v>6</v>
      </c>
      <c r="J145" t="str">
        <f t="shared" si="2"/>
        <v>SGTO. MAYOR</v>
      </c>
    </row>
    <row r="146" spans="2:15">
      <c r="B146" s="2" t="s">
        <v>27</v>
      </c>
      <c r="C146" s="3">
        <v>11</v>
      </c>
      <c r="D146" t="str">
        <f t="shared" si="1"/>
        <v>CABO</v>
      </c>
      <c r="H146" s="2" t="s">
        <v>46</v>
      </c>
      <c r="I146" s="3">
        <v>9</v>
      </c>
      <c r="J146" t="str">
        <f t="shared" si="2"/>
        <v>SGTO.</v>
      </c>
    </row>
    <row r="147" spans="2:15">
      <c r="B147" s="2" t="s">
        <v>740</v>
      </c>
      <c r="C147" s="3">
        <v>18</v>
      </c>
      <c r="D147" t="str">
        <f t="shared" si="1"/>
        <v xml:space="preserve">RASO </v>
      </c>
      <c r="H147" s="2" t="s">
        <v>27</v>
      </c>
      <c r="I147" s="3">
        <v>16</v>
      </c>
      <c r="J147" t="str">
        <f t="shared" si="2"/>
        <v>CABO</v>
      </c>
      <c r="L147" s="2"/>
      <c r="M147" s="3"/>
    </row>
    <row r="148" spans="2:15">
      <c r="B148" s="2" t="s">
        <v>22</v>
      </c>
      <c r="C148" s="3">
        <v>2</v>
      </c>
      <c r="D148" t="str">
        <f t="shared" si="1"/>
        <v>CONSCRIPTO</v>
      </c>
      <c r="H148" s="2" t="s">
        <v>21</v>
      </c>
      <c r="I148" s="3">
        <v>58</v>
      </c>
      <c r="J148" t="str">
        <f>+UPPER(H148)</f>
        <v>RASO</v>
      </c>
    </row>
    <row r="149" spans="2:15">
      <c r="C149">
        <f>SUM(C139:C148)</f>
        <v>59</v>
      </c>
      <c r="H149" s="2" t="s">
        <v>22</v>
      </c>
      <c r="I149" s="3">
        <v>4</v>
      </c>
      <c r="J149" t="str">
        <f t="shared" si="2"/>
        <v>CONSCRIPTO</v>
      </c>
    </row>
    <row r="150" spans="2:15">
      <c r="I150">
        <f>SUM(I139:I149)</f>
        <v>112</v>
      </c>
      <c r="N150" s="2"/>
      <c r="O150" s="3"/>
    </row>
    <row r="151" spans="2:15">
      <c r="N151" s="2"/>
      <c r="O151" s="3"/>
    </row>
    <row r="152" spans="2:15">
      <c r="N152" s="2"/>
      <c r="O152" s="3"/>
    </row>
    <row r="153" spans="2:15">
      <c r="N153" s="2"/>
      <c r="O153" s="3"/>
    </row>
    <row r="154" spans="2:15">
      <c r="N154" s="2"/>
      <c r="O154" s="3"/>
    </row>
    <row r="155" spans="2:15">
      <c r="N155" s="2"/>
      <c r="O155" s="3"/>
    </row>
    <row r="156" spans="2:15">
      <c r="N156" s="2"/>
      <c r="O156" s="3"/>
    </row>
    <row r="157" spans="2:15">
      <c r="N157" s="2"/>
      <c r="O157" s="3"/>
    </row>
    <row r="158" spans="2:15">
      <c r="N158" s="2"/>
      <c r="O158" s="3"/>
    </row>
    <row r="159" spans="2:15">
      <c r="N159" s="2"/>
      <c r="O159" s="3"/>
    </row>
    <row r="160" spans="2:15">
      <c r="N160" s="2"/>
      <c r="O160" s="3"/>
    </row>
    <row r="161" spans="2:16">
      <c r="N161" s="2"/>
      <c r="O161" s="3"/>
    </row>
    <row r="162" spans="2:16">
      <c r="N162" s="2"/>
      <c r="O162" s="3"/>
    </row>
    <row r="163" spans="2:16">
      <c r="N163" s="2"/>
      <c r="O163" s="3"/>
    </row>
    <row r="173" spans="2:16">
      <c r="B173" s="96" t="s">
        <v>48</v>
      </c>
      <c r="C173" s="96"/>
      <c r="M173" t="s">
        <v>50</v>
      </c>
      <c r="P173" s="2"/>
    </row>
    <row r="174" spans="2:16">
      <c r="B174" t="s">
        <v>0</v>
      </c>
      <c r="C174" t="s">
        <v>26</v>
      </c>
      <c r="M174" t="s">
        <v>0</v>
      </c>
      <c r="N174" t="s">
        <v>26</v>
      </c>
      <c r="P174" s="2"/>
    </row>
    <row r="175" spans="2:16">
      <c r="B175" s="2" t="s">
        <v>6</v>
      </c>
      <c r="C175" s="3">
        <v>3</v>
      </c>
      <c r="D175" t="str">
        <f>+UPPER(B175)</f>
        <v>MAYOR</v>
      </c>
      <c r="M175" s="2" t="s">
        <v>51</v>
      </c>
      <c r="N175" s="3">
        <v>1</v>
      </c>
      <c r="P175" s="2"/>
    </row>
    <row r="176" spans="2:16">
      <c r="B176" s="2" t="s">
        <v>52</v>
      </c>
      <c r="C176" s="3">
        <v>1</v>
      </c>
      <c r="D176" t="str">
        <f t="shared" ref="D176:D183" si="3">+UPPER(B176)</f>
        <v>CAPITAN</v>
      </c>
      <c r="M176" s="2" t="s">
        <v>4</v>
      </c>
      <c r="N176" s="3">
        <v>1</v>
      </c>
      <c r="P176" s="2"/>
    </row>
    <row r="177" spans="2:18">
      <c r="B177" s="2" t="s">
        <v>8</v>
      </c>
      <c r="C177" s="3">
        <v>4</v>
      </c>
      <c r="D177" t="str">
        <f t="shared" si="3"/>
        <v>1ER. TTE.</v>
      </c>
      <c r="M177" s="2" t="s">
        <v>6</v>
      </c>
      <c r="N177" s="3">
        <v>2</v>
      </c>
      <c r="P177" s="2"/>
    </row>
    <row r="178" spans="2:18">
      <c r="B178" s="2" t="s">
        <v>9</v>
      </c>
      <c r="C178" s="3">
        <v>6</v>
      </c>
      <c r="D178" t="str">
        <f t="shared" si="3"/>
        <v>2DO. TTE.</v>
      </c>
      <c r="J178" s="2"/>
      <c r="K178" s="3"/>
      <c r="M178" s="2" t="s">
        <v>52</v>
      </c>
      <c r="N178" s="3">
        <v>1</v>
      </c>
      <c r="P178" s="2"/>
      <c r="Q178" s="2"/>
      <c r="R178" s="3"/>
    </row>
    <row r="179" spans="2:18">
      <c r="B179" s="2" t="s">
        <v>18</v>
      </c>
      <c r="C179" s="3">
        <v>4</v>
      </c>
      <c r="D179" t="str">
        <f t="shared" si="3"/>
        <v>SGTO. MAYOR</v>
      </c>
      <c r="M179" s="2" t="s">
        <v>9</v>
      </c>
      <c r="N179" s="3">
        <v>1</v>
      </c>
      <c r="P179" s="2"/>
      <c r="Q179" s="2"/>
      <c r="R179" s="3"/>
    </row>
    <row r="180" spans="2:18">
      <c r="B180" s="2" t="s">
        <v>46</v>
      </c>
      <c r="C180" s="3">
        <v>2</v>
      </c>
      <c r="D180" t="str">
        <f t="shared" si="3"/>
        <v>SGTO.</v>
      </c>
      <c r="M180" s="2" t="s">
        <v>49</v>
      </c>
      <c r="N180" s="3">
        <v>1</v>
      </c>
      <c r="P180" s="2"/>
      <c r="Q180" s="2"/>
      <c r="R180" s="3"/>
    </row>
    <row r="181" spans="2:18">
      <c r="B181" s="2" t="s">
        <v>27</v>
      </c>
      <c r="C181" s="3">
        <v>2</v>
      </c>
      <c r="D181" t="str">
        <f t="shared" si="3"/>
        <v>CABO</v>
      </c>
      <c r="M181" s="2" t="s">
        <v>46</v>
      </c>
      <c r="N181" s="3">
        <v>1</v>
      </c>
      <c r="Q181" s="2"/>
      <c r="R181" s="3"/>
    </row>
    <row r="182" spans="2:18">
      <c r="B182" s="2" t="s">
        <v>21</v>
      </c>
      <c r="C182" s="3">
        <v>4</v>
      </c>
      <c r="D182" t="str">
        <f t="shared" si="3"/>
        <v>RASO</v>
      </c>
      <c r="M182" s="2" t="s">
        <v>27</v>
      </c>
      <c r="N182" s="3">
        <v>2</v>
      </c>
      <c r="Q182" s="2"/>
      <c r="R182" s="3"/>
    </row>
    <row r="183" spans="2:18">
      <c r="B183" s="2" t="s">
        <v>22</v>
      </c>
      <c r="C183" s="3">
        <v>1</v>
      </c>
      <c r="D183" t="str">
        <f t="shared" si="3"/>
        <v>CONSCRIPTO</v>
      </c>
      <c r="M183" t="s">
        <v>239</v>
      </c>
      <c r="N183">
        <f>SUM(N175:N182)</f>
        <v>10</v>
      </c>
      <c r="Q183" s="2"/>
      <c r="R183" s="3"/>
    </row>
    <row r="184" spans="2:18">
      <c r="B184" s="2"/>
      <c r="C184" s="3">
        <f>SUM(C175:C183)</f>
        <v>27</v>
      </c>
      <c r="J184" s="2"/>
      <c r="K184" s="3"/>
      <c r="M184" t="s">
        <v>239</v>
      </c>
      <c r="Q184" s="2"/>
      <c r="R184" s="3"/>
    </row>
    <row r="185" spans="2:18">
      <c r="B185" s="2"/>
      <c r="C185" s="3"/>
      <c r="J185" s="2"/>
      <c r="K185" s="3"/>
      <c r="M185" t="s">
        <v>239</v>
      </c>
      <c r="Q185" s="2"/>
      <c r="R185" s="3"/>
    </row>
    <row r="186" spans="2:18">
      <c r="B186" s="2"/>
      <c r="C186" s="3"/>
      <c r="J186" s="2"/>
      <c r="K186" s="3"/>
      <c r="M186" t="s">
        <v>239</v>
      </c>
    </row>
    <row r="187" spans="2:18">
      <c r="B187" s="2"/>
      <c r="C187" s="3"/>
      <c r="J187" s="2"/>
      <c r="K187" s="3"/>
      <c r="M187" t="s">
        <v>239</v>
      </c>
    </row>
    <row r="188" spans="2:18">
      <c r="J188" s="2"/>
      <c r="K188" s="3"/>
      <c r="M188" t="s">
        <v>239</v>
      </c>
    </row>
    <row r="189" spans="2:18">
      <c r="J189" s="2"/>
      <c r="K189" s="3"/>
      <c r="M189" t="s">
        <v>239</v>
      </c>
    </row>
    <row r="190" spans="2:18">
      <c r="E190" s="2"/>
      <c r="F190" s="3"/>
      <c r="J190" s="2"/>
      <c r="K190" s="3"/>
      <c r="M190" t="s">
        <v>239</v>
      </c>
    </row>
    <row r="191" spans="2:18">
      <c r="E191" s="2"/>
      <c r="F191" s="3"/>
      <c r="J191" s="2"/>
      <c r="K191" s="3"/>
      <c r="M191" t="s">
        <v>239</v>
      </c>
    </row>
    <row r="192" spans="2:18">
      <c r="D192" s="2"/>
      <c r="E192" s="3"/>
      <c r="F192" s="3"/>
    </row>
    <row r="193" spans="2:6">
      <c r="D193" s="2"/>
      <c r="E193" s="3"/>
      <c r="F193" s="3"/>
    </row>
    <row r="194" spans="2:6">
      <c r="D194" s="2"/>
      <c r="E194" s="3"/>
      <c r="F194" s="3"/>
    </row>
    <row r="195" spans="2:6">
      <c r="D195" s="2"/>
      <c r="E195" s="3"/>
      <c r="F195" s="3"/>
    </row>
    <row r="196" spans="2:6">
      <c r="D196" s="2"/>
      <c r="E196" s="3"/>
      <c r="F196" s="3"/>
    </row>
    <row r="197" spans="2:6">
      <c r="B197" s="2"/>
      <c r="C197" s="3"/>
      <c r="D197" s="2"/>
      <c r="E197" s="3"/>
      <c r="F197" s="3"/>
    </row>
    <row r="198" spans="2:6">
      <c r="B198" s="2"/>
      <c r="C198" s="3"/>
      <c r="D198" s="2"/>
      <c r="E198" s="3"/>
      <c r="F198" s="3"/>
    </row>
    <row r="199" spans="2:6">
      <c r="D199" s="2"/>
      <c r="E199" s="3"/>
      <c r="F199" s="3"/>
    </row>
    <row r="200" spans="2:6">
      <c r="D200" s="2"/>
      <c r="E200" s="3"/>
    </row>
    <row r="201" spans="2:6">
      <c r="B201" s="2"/>
      <c r="C201" s="3"/>
    </row>
    <row r="207" spans="2:6">
      <c r="B207" t="s">
        <v>53</v>
      </c>
      <c r="C207" t="s">
        <v>54</v>
      </c>
    </row>
    <row r="208" spans="2:6">
      <c r="B208" s="2" t="s">
        <v>55</v>
      </c>
      <c r="C208" s="3">
        <v>7</v>
      </c>
    </row>
    <row r="209" spans="2:3">
      <c r="B209" s="2" t="s">
        <v>741</v>
      </c>
      <c r="C209" s="3">
        <v>2</v>
      </c>
    </row>
    <row r="210" spans="2:3">
      <c r="B210" s="2" t="s">
        <v>56</v>
      </c>
      <c r="C210" s="3">
        <v>10</v>
      </c>
    </row>
    <row r="211" spans="2:3">
      <c r="C211">
        <f>SUM(C208:C210)</f>
        <v>19</v>
      </c>
    </row>
    <row r="231" spans="2:3">
      <c r="B231" t="s">
        <v>26</v>
      </c>
    </row>
    <row r="232" spans="2:3">
      <c r="B232" s="2" t="s">
        <v>57</v>
      </c>
      <c r="C232" s="3">
        <v>39</v>
      </c>
    </row>
    <row r="233" spans="2:3">
      <c r="B233" s="2" t="s">
        <v>58</v>
      </c>
      <c r="C233" s="3">
        <v>148</v>
      </c>
    </row>
    <row r="234" spans="2:3">
      <c r="B234" s="2" t="s">
        <v>742</v>
      </c>
      <c r="C234" s="3">
        <v>37</v>
      </c>
    </row>
    <row r="243" spans="2:3">
      <c r="B243" t="s">
        <v>53</v>
      </c>
      <c r="C243" t="s">
        <v>26</v>
      </c>
    </row>
    <row r="244" spans="2:3">
      <c r="B244" s="2" t="s">
        <v>59</v>
      </c>
      <c r="C244" s="3">
        <v>7</v>
      </c>
    </row>
    <row r="245" spans="2:3">
      <c r="B245" s="2" t="s">
        <v>60</v>
      </c>
      <c r="C245" s="3">
        <v>47</v>
      </c>
    </row>
    <row r="246" spans="2:3">
      <c r="B246" s="91" t="s">
        <v>61</v>
      </c>
      <c r="C246" s="92">
        <v>44</v>
      </c>
    </row>
    <row r="247" spans="2:3">
      <c r="B247" s="91" t="s">
        <v>62</v>
      </c>
      <c r="C247" s="92">
        <v>21</v>
      </c>
    </row>
    <row r="248" spans="2:3">
      <c r="B248" s="91" t="s">
        <v>63</v>
      </c>
      <c r="C248" s="92">
        <v>413</v>
      </c>
    </row>
    <row r="249" spans="2:3">
      <c r="B249" s="91" t="s">
        <v>64</v>
      </c>
      <c r="C249" s="92">
        <v>32</v>
      </c>
    </row>
    <row r="250" spans="2:3">
      <c r="B250" s="91" t="s">
        <v>65</v>
      </c>
      <c r="C250" s="92">
        <v>29</v>
      </c>
    </row>
    <row r="251" spans="2:3">
      <c r="C251">
        <f>SUM(C244:C250)</f>
        <v>593</v>
      </c>
    </row>
    <row r="257" spans="2:9">
      <c r="I257" s="1"/>
    </row>
    <row r="258" spans="2:9">
      <c r="B258" t="s">
        <v>66</v>
      </c>
      <c r="C258" t="s">
        <v>26</v>
      </c>
      <c r="H258" s="2"/>
      <c r="I258" s="1"/>
    </row>
    <row r="259" spans="2:9">
      <c r="B259" s="2" t="s">
        <v>67</v>
      </c>
      <c r="C259" s="1">
        <v>407</v>
      </c>
      <c r="H259" s="2"/>
      <c r="I259" s="1"/>
    </row>
    <row r="260" spans="2:9">
      <c r="B260" s="2" t="s">
        <v>68</v>
      </c>
      <c r="C260" s="1">
        <v>82</v>
      </c>
      <c r="H260" s="2"/>
      <c r="I260" s="1"/>
    </row>
    <row r="261" spans="2:9">
      <c r="B261" s="2" t="s">
        <v>69</v>
      </c>
      <c r="C261" s="1">
        <v>360739</v>
      </c>
      <c r="H261" t="s">
        <v>70</v>
      </c>
      <c r="I261" s="1" t="s">
        <v>26</v>
      </c>
    </row>
    <row r="262" spans="2:9">
      <c r="B262" s="2" t="s">
        <v>743</v>
      </c>
      <c r="C262" s="1">
        <v>350</v>
      </c>
      <c r="H262" s="2" t="s">
        <v>71</v>
      </c>
      <c r="I262" s="1">
        <v>112</v>
      </c>
    </row>
    <row r="263" spans="2:9">
      <c r="H263" s="2" t="s">
        <v>72</v>
      </c>
      <c r="I263" s="1">
        <v>372</v>
      </c>
    </row>
    <row r="264" spans="2:9">
      <c r="H264" s="2" t="s">
        <v>73</v>
      </c>
      <c r="I264" s="1">
        <v>390</v>
      </c>
    </row>
    <row r="265" spans="2:9">
      <c r="H265" s="2" t="s">
        <v>74</v>
      </c>
      <c r="I265" s="1">
        <v>13</v>
      </c>
    </row>
    <row r="266" spans="2:9">
      <c r="H266" s="2" t="s">
        <v>75</v>
      </c>
      <c r="I266" s="1">
        <v>2947</v>
      </c>
    </row>
    <row r="267" spans="2:9">
      <c r="H267" s="2" t="s">
        <v>744</v>
      </c>
      <c r="I267" s="1">
        <v>7054</v>
      </c>
    </row>
    <row r="268" spans="2:9">
      <c r="H268" s="2" t="s">
        <v>76</v>
      </c>
      <c r="I268" s="1">
        <v>221</v>
      </c>
    </row>
    <row r="269" spans="2:9">
      <c r="H269" s="2" t="s">
        <v>745</v>
      </c>
      <c r="I269" s="1">
        <v>240</v>
      </c>
    </row>
    <row r="270" spans="2:9">
      <c r="H270" s="2" t="s">
        <v>77</v>
      </c>
      <c r="I270" s="1">
        <v>711</v>
      </c>
    </row>
    <row r="271" spans="2:9">
      <c r="H271" s="2" t="s">
        <v>746</v>
      </c>
      <c r="I271" s="1">
        <v>29</v>
      </c>
    </row>
    <row r="272" spans="2:9">
      <c r="H272" s="2" t="s">
        <v>747</v>
      </c>
      <c r="I272" s="1">
        <v>201</v>
      </c>
    </row>
    <row r="273" spans="8:9">
      <c r="H273" s="2" t="s">
        <v>78</v>
      </c>
      <c r="I273" s="1">
        <v>2702</v>
      </c>
    </row>
    <row r="274" spans="8:9">
      <c r="H274" s="2" t="s">
        <v>79</v>
      </c>
      <c r="I274" s="1">
        <v>3611</v>
      </c>
    </row>
    <row r="275" spans="8:9">
      <c r="H275" t="s">
        <v>80</v>
      </c>
      <c r="I275" s="1">
        <v>60</v>
      </c>
    </row>
    <row r="276" spans="8:9">
      <c r="H276" t="s">
        <v>748</v>
      </c>
      <c r="I276" s="1">
        <v>24</v>
      </c>
    </row>
    <row r="277" spans="8:9">
      <c r="H277" t="s">
        <v>81</v>
      </c>
      <c r="I277" s="1">
        <v>1030</v>
      </c>
    </row>
    <row r="278" spans="8:9">
      <c r="H278" t="s">
        <v>82</v>
      </c>
      <c r="I278" s="1">
        <v>1739</v>
      </c>
    </row>
    <row r="279" spans="8:9">
      <c r="H279" t="s">
        <v>83</v>
      </c>
      <c r="I279" s="1">
        <v>6476000</v>
      </c>
    </row>
    <row r="280" spans="8:9">
      <c r="H280" t="s">
        <v>84</v>
      </c>
      <c r="I280" s="1">
        <v>234</v>
      </c>
    </row>
    <row r="281" spans="8:9">
      <c r="H281" t="s">
        <v>85</v>
      </c>
      <c r="I281" s="1">
        <v>1</v>
      </c>
    </row>
    <row r="282" spans="8:9">
      <c r="H282" t="s">
        <v>749</v>
      </c>
      <c r="I282" s="1">
        <v>3</v>
      </c>
    </row>
    <row r="283" spans="8:9">
      <c r="H283" t="s">
        <v>750</v>
      </c>
      <c r="I283" s="1">
        <v>11</v>
      </c>
    </row>
    <row r="284" spans="8:9">
      <c r="I284" s="1"/>
    </row>
    <row r="285" spans="8:9">
      <c r="I285" s="1"/>
    </row>
  </sheetData>
  <mergeCells count="1">
    <mergeCell ref="B173:C17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L106"/>
  <sheetViews>
    <sheetView topLeftCell="A22" zoomScale="70" zoomScaleNormal="70" workbookViewId="0">
      <selection activeCell="G48" sqref="G48"/>
    </sheetView>
  </sheetViews>
  <sheetFormatPr baseColWidth="10" defaultRowHeight="14.4"/>
  <sheetData>
    <row r="19" spans="1:12">
      <c r="A19" s="97"/>
      <c r="B19" s="97"/>
      <c r="D19" s="97"/>
      <c r="E19" s="97"/>
    </row>
    <row r="20" spans="1:12">
      <c r="A20" s="40" t="s">
        <v>321</v>
      </c>
      <c r="B20" s="41" t="s">
        <v>26</v>
      </c>
      <c r="D20" s="40" t="s">
        <v>53</v>
      </c>
      <c r="E20" s="40" t="s">
        <v>26</v>
      </c>
      <c r="G20" s="2"/>
      <c r="H20" s="3"/>
      <c r="K20" s="2"/>
      <c r="L20" s="3"/>
    </row>
    <row r="21" spans="1:12">
      <c r="A21" s="2" t="s">
        <v>240</v>
      </c>
      <c r="B21" s="1">
        <v>1638.1000000000001</v>
      </c>
      <c r="D21" s="2" t="s">
        <v>322</v>
      </c>
      <c r="E21" s="1">
        <v>32366.16</v>
      </c>
      <c r="G21" s="2"/>
      <c r="H21" s="3"/>
      <c r="K21" s="2"/>
      <c r="L21" s="3"/>
    </row>
    <row r="22" spans="1:12">
      <c r="A22" s="2" t="s">
        <v>323</v>
      </c>
      <c r="B22" s="1">
        <v>457.68</v>
      </c>
      <c r="D22" s="2" t="s">
        <v>324</v>
      </c>
      <c r="E22" s="1">
        <v>37199.379999999997</v>
      </c>
      <c r="G22" s="2"/>
      <c r="H22" s="3"/>
      <c r="K22" s="2"/>
      <c r="L22" s="3"/>
    </row>
    <row r="23" spans="1:12">
      <c r="A23" s="2" t="s">
        <v>241</v>
      </c>
      <c r="B23" s="1">
        <v>457</v>
      </c>
      <c r="D23" s="2" t="s">
        <v>325</v>
      </c>
      <c r="E23" s="1">
        <v>9433</v>
      </c>
      <c r="G23" s="2"/>
      <c r="H23" s="3"/>
      <c r="K23" s="2"/>
      <c r="L23" s="3"/>
    </row>
    <row r="24" spans="1:12">
      <c r="A24" s="2" t="s">
        <v>326</v>
      </c>
      <c r="B24" s="1">
        <v>3603</v>
      </c>
      <c r="D24" s="2" t="s">
        <v>327</v>
      </c>
      <c r="E24" s="1">
        <v>587</v>
      </c>
      <c r="G24" s="2"/>
      <c r="H24" s="3"/>
      <c r="K24" s="2"/>
      <c r="L24" s="3"/>
    </row>
    <row r="25" spans="1:12">
      <c r="A25" s="2" t="s">
        <v>328</v>
      </c>
      <c r="B25" s="1">
        <v>304</v>
      </c>
      <c r="D25" s="2" t="s">
        <v>329</v>
      </c>
      <c r="E25" s="1">
        <v>655</v>
      </c>
      <c r="G25" s="2"/>
      <c r="H25" s="3"/>
      <c r="K25" s="2"/>
      <c r="L25" s="3"/>
    </row>
    <row r="26" spans="1:12">
      <c r="A26" s="2" t="s">
        <v>330</v>
      </c>
      <c r="B26" s="1">
        <v>596.6</v>
      </c>
      <c r="D26" s="2" t="s">
        <v>331</v>
      </c>
      <c r="E26" s="1">
        <v>415</v>
      </c>
      <c r="G26" s="2"/>
      <c r="H26" s="3"/>
      <c r="K26" s="2"/>
      <c r="L26" s="3"/>
    </row>
    <row r="27" spans="1:12">
      <c r="A27" s="2" t="s">
        <v>332</v>
      </c>
      <c r="B27" s="1">
        <v>3144</v>
      </c>
      <c r="D27" t="s">
        <v>239</v>
      </c>
      <c r="E27" s="1">
        <f>SUM(E21:E26)</f>
        <v>80655.539999999994</v>
      </c>
    </row>
    <row r="28" spans="1:12">
      <c r="A28" s="2" t="s">
        <v>333</v>
      </c>
      <c r="B28" s="1">
        <v>1404</v>
      </c>
      <c r="D28" t="s">
        <v>239</v>
      </c>
    </row>
    <row r="29" spans="1:12">
      <c r="A29" s="2" t="s">
        <v>334</v>
      </c>
      <c r="B29" s="1">
        <v>254.24</v>
      </c>
      <c r="D29" t="s">
        <v>239</v>
      </c>
    </row>
    <row r="30" spans="1:12">
      <c r="A30" s="2" t="s">
        <v>335</v>
      </c>
      <c r="B30" s="1">
        <v>6033.96</v>
      </c>
      <c r="D30" t="s">
        <v>239</v>
      </c>
    </row>
    <row r="31" spans="1:12">
      <c r="A31" s="2" t="s">
        <v>336</v>
      </c>
      <c r="B31" s="1">
        <v>2963</v>
      </c>
      <c r="D31" t="s">
        <v>239</v>
      </c>
    </row>
    <row r="32" spans="1:12">
      <c r="A32" s="2" t="s">
        <v>337</v>
      </c>
      <c r="B32" s="1">
        <v>345</v>
      </c>
      <c r="D32" t="s">
        <v>239</v>
      </c>
    </row>
    <row r="33" spans="1:4">
      <c r="A33" s="2" t="s">
        <v>338</v>
      </c>
      <c r="B33" s="1">
        <v>1147.2</v>
      </c>
      <c r="D33" t="s">
        <v>239</v>
      </c>
    </row>
    <row r="34" spans="1:4">
      <c r="A34" s="2" t="s">
        <v>339</v>
      </c>
      <c r="B34" s="1">
        <v>184</v>
      </c>
      <c r="D34" t="s">
        <v>239</v>
      </c>
    </row>
    <row r="35" spans="1:4">
      <c r="A35" s="2" t="s">
        <v>340</v>
      </c>
      <c r="B35" s="1">
        <v>3901</v>
      </c>
      <c r="D35" t="s">
        <v>239</v>
      </c>
    </row>
    <row r="36" spans="1:4">
      <c r="A36" s="2" t="s">
        <v>341</v>
      </c>
      <c r="B36" s="1">
        <v>181</v>
      </c>
      <c r="D36" t="s">
        <v>239</v>
      </c>
    </row>
    <row r="37" spans="1:4">
      <c r="A37" s="2" t="s">
        <v>342</v>
      </c>
      <c r="B37" s="1">
        <v>2073.85</v>
      </c>
      <c r="D37" t="s">
        <v>239</v>
      </c>
    </row>
    <row r="38" spans="1:4">
      <c r="A38" s="2" t="s">
        <v>343</v>
      </c>
      <c r="B38" s="1">
        <v>411</v>
      </c>
      <c r="D38" t="s">
        <v>239</v>
      </c>
    </row>
    <row r="39" spans="1:4">
      <c r="A39" s="2" t="s">
        <v>344</v>
      </c>
      <c r="B39" s="1">
        <v>387</v>
      </c>
      <c r="D39" t="s">
        <v>239</v>
      </c>
    </row>
    <row r="40" spans="1:4">
      <c r="A40" s="2" t="s">
        <v>247</v>
      </c>
      <c r="B40" s="1">
        <v>1097</v>
      </c>
      <c r="D40" t="s">
        <v>239</v>
      </c>
    </row>
    <row r="41" spans="1:4">
      <c r="A41" s="2" t="s">
        <v>345</v>
      </c>
      <c r="B41" s="1">
        <v>1456</v>
      </c>
      <c r="D41" t="s">
        <v>239</v>
      </c>
    </row>
    <row r="42" spans="1:4">
      <c r="A42" s="2" t="s">
        <v>346</v>
      </c>
      <c r="B42" s="1">
        <v>833</v>
      </c>
      <c r="D42" t="s">
        <v>239</v>
      </c>
    </row>
    <row r="43" spans="1:4">
      <c r="A43" s="2" t="s">
        <v>347</v>
      </c>
      <c r="B43" s="1">
        <v>268.5</v>
      </c>
      <c r="D43" t="s">
        <v>239</v>
      </c>
    </row>
    <row r="44" spans="1:4">
      <c r="A44" s="2" t="s">
        <v>348</v>
      </c>
      <c r="B44" s="1">
        <v>151</v>
      </c>
      <c r="D44" t="s">
        <v>239</v>
      </c>
    </row>
    <row r="45" spans="1:4">
      <c r="A45" s="2" t="s">
        <v>349</v>
      </c>
      <c r="B45" s="1">
        <v>1029.47</v>
      </c>
      <c r="D45" t="s">
        <v>239</v>
      </c>
    </row>
    <row r="46" spans="1:4">
      <c r="A46" s="2" t="s">
        <v>350</v>
      </c>
      <c r="B46" s="1">
        <v>14596.5</v>
      </c>
      <c r="D46" t="s">
        <v>239</v>
      </c>
    </row>
    <row r="47" spans="1:4">
      <c r="A47" s="2" t="s">
        <v>351</v>
      </c>
      <c r="B47" s="1">
        <v>210</v>
      </c>
      <c r="D47" t="s">
        <v>239</v>
      </c>
    </row>
    <row r="48" spans="1:4">
      <c r="A48" s="2" t="s">
        <v>352</v>
      </c>
      <c r="B48" s="1">
        <v>933.3</v>
      </c>
    </row>
    <row r="49" spans="1:2">
      <c r="A49" s="2" t="s">
        <v>353</v>
      </c>
      <c r="B49" s="1">
        <v>688</v>
      </c>
    </row>
    <row r="50" spans="1:2">
      <c r="A50" s="2" t="s">
        <v>354</v>
      </c>
      <c r="B50" s="1">
        <v>528</v>
      </c>
    </row>
    <row r="51" spans="1:2">
      <c r="A51" s="2" t="s">
        <v>250</v>
      </c>
      <c r="B51" s="1">
        <v>819.89</v>
      </c>
    </row>
    <row r="52" spans="1:2">
      <c r="A52" s="2" t="s">
        <v>355</v>
      </c>
      <c r="B52" s="1">
        <v>2424</v>
      </c>
    </row>
    <row r="53" spans="1:2">
      <c r="A53" s="2" t="s">
        <v>356</v>
      </c>
      <c r="B53" s="1">
        <v>464</v>
      </c>
    </row>
    <row r="54" spans="1:2">
      <c r="A54" s="2" t="s">
        <v>252</v>
      </c>
      <c r="B54" s="1">
        <v>812</v>
      </c>
    </row>
    <row r="55" spans="1:2">
      <c r="A55" s="2" t="s">
        <v>357</v>
      </c>
      <c r="B55" s="1">
        <v>6925</v>
      </c>
    </row>
    <row r="56" spans="1:2">
      <c r="A56" s="2" t="s">
        <v>358</v>
      </c>
      <c r="B56" s="1">
        <v>4147.95</v>
      </c>
    </row>
    <row r="57" spans="1:2">
      <c r="A57" s="2" t="s">
        <v>359</v>
      </c>
      <c r="B57" s="1">
        <v>380</v>
      </c>
    </row>
    <row r="58" spans="1:2">
      <c r="A58" s="2" t="s">
        <v>360</v>
      </c>
      <c r="B58" s="1">
        <v>2357.7800000000002</v>
      </c>
    </row>
    <row r="59" spans="1:2">
      <c r="A59" s="2" t="s">
        <v>253</v>
      </c>
      <c r="B59" s="1">
        <v>1208.5</v>
      </c>
    </row>
    <row r="60" spans="1:2">
      <c r="A60" s="2" t="s">
        <v>361</v>
      </c>
      <c r="B60" s="1">
        <v>2080</v>
      </c>
    </row>
    <row r="61" spans="1:2">
      <c r="A61" s="2" t="s">
        <v>362</v>
      </c>
      <c r="B61" s="1">
        <v>1574.77</v>
      </c>
    </row>
    <row r="62" spans="1:2">
      <c r="A62" s="2" t="s">
        <v>363</v>
      </c>
      <c r="B62" s="1">
        <v>3312</v>
      </c>
    </row>
    <row r="63" spans="1:2">
      <c r="A63" s="2" t="s">
        <v>254</v>
      </c>
      <c r="B63" s="1">
        <v>348</v>
      </c>
    </row>
    <row r="64" spans="1:2">
      <c r="A64" s="2" t="s">
        <v>364</v>
      </c>
      <c r="B64" s="1">
        <v>465.5</v>
      </c>
    </row>
    <row r="65" spans="1:2">
      <c r="A65" s="2" t="s">
        <v>365</v>
      </c>
      <c r="B65" s="1">
        <v>317.22000000000003</v>
      </c>
    </row>
    <row r="66" spans="1:2">
      <c r="A66" s="2" t="s">
        <v>366</v>
      </c>
      <c r="B66" s="1">
        <v>485.03000000000003</v>
      </c>
    </row>
    <row r="67" spans="1:2">
      <c r="A67" s="2" t="s">
        <v>367</v>
      </c>
      <c r="B67" s="1">
        <v>1103.5</v>
      </c>
    </row>
    <row r="68" spans="1:2">
      <c r="A68" s="2" t="s">
        <v>368</v>
      </c>
      <c r="B68" s="1">
        <v>154</v>
      </c>
    </row>
    <row r="69" spans="1:2">
      <c r="B69" s="1">
        <f>SUM(B21:B68)</f>
        <v>80655.540000000008</v>
      </c>
    </row>
    <row r="70" spans="1:2">
      <c r="B70" s="1"/>
    </row>
    <row r="71" spans="1:2">
      <c r="B71" s="1"/>
    </row>
    <row r="72" spans="1:2">
      <c r="B72" s="1"/>
    </row>
    <row r="73" spans="1:2">
      <c r="B73" s="1"/>
    </row>
    <row r="74" spans="1:2">
      <c r="B74" s="1"/>
    </row>
    <row r="75" spans="1:2">
      <c r="B75" s="1"/>
    </row>
    <row r="76" spans="1:2">
      <c r="B76" s="1"/>
    </row>
    <row r="77" spans="1:2">
      <c r="B77" s="1"/>
    </row>
    <row r="78" spans="1:2">
      <c r="B78" s="1"/>
    </row>
    <row r="79" spans="1:2">
      <c r="B79" s="1"/>
    </row>
    <row r="80" spans="1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  <row r="92" spans="2:2">
      <c r="B92" s="1"/>
    </row>
    <row r="93" spans="2:2">
      <c r="B93" s="1"/>
    </row>
    <row r="94" spans="2:2">
      <c r="B94" s="1"/>
    </row>
    <row r="95" spans="2:2">
      <c r="B95" s="1"/>
    </row>
    <row r="96" spans="2:2">
      <c r="B96" s="1"/>
    </row>
    <row r="97" spans="2:2">
      <c r="B97" s="1"/>
    </row>
    <row r="98" spans="2:2">
      <c r="B98" s="1"/>
    </row>
    <row r="99" spans="2:2">
      <c r="B99" s="1"/>
    </row>
    <row r="100" spans="2:2">
      <c r="B100" s="1"/>
    </row>
    <row r="101" spans="2:2">
      <c r="B101" s="1"/>
    </row>
    <row r="102" spans="2:2">
      <c r="B102" s="1"/>
    </row>
    <row r="103" spans="2:2">
      <c r="B103" s="1"/>
    </row>
    <row r="104" spans="2:2">
      <c r="B104" s="1"/>
    </row>
    <row r="105" spans="2:2">
      <c r="B105" s="1"/>
    </row>
    <row r="106" spans="2:2">
      <c r="B106" s="1"/>
    </row>
  </sheetData>
  <mergeCells count="2">
    <mergeCell ref="A19:B19"/>
    <mergeCell ref="D19:E1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G63"/>
  <sheetViews>
    <sheetView topLeftCell="A51" workbookViewId="0">
      <selection activeCell="I62" sqref="I62"/>
    </sheetView>
  </sheetViews>
  <sheetFormatPr baseColWidth="10" defaultRowHeight="14.4"/>
  <cols>
    <col min="1" max="1" width="45.33203125" bestFit="1" customWidth="1"/>
    <col min="2" max="2" width="17" customWidth="1"/>
  </cols>
  <sheetData>
    <row r="21" spans="1:2">
      <c r="A21" t="s">
        <v>53</v>
      </c>
      <c r="B21" s="1" t="s">
        <v>26</v>
      </c>
    </row>
    <row r="22" spans="1:2">
      <c r="A22" s="2" t="s">
        <v>446</v>
      </c>
      <c r="B22" s="1">
        <v>1629</v>
      </c>
    </row>
    <row r="23" spans="1:2">
      <c r="A23" s="2" t="s">
        <v>442</v>
      </c>
      <c r="B23" s="1">
        <v>21</v>
      </c>
    </row>
    <row r="24" spans="1:2">
      <c r="A24" s="2" t="s">
        <v>801</v>
      </c>
      <c r="B24" s="1">
        <v>151</v>
      </c>
    </row>
    <row r="25" spans="1:2">
      <c r="A25" s="2" t="s">
        <v>441</v>
      </c>
      <c r="B25" s="1">
        <v>55</v>
      </c>
    </row>
    <row r="26" spans="1:2">
      <c r="A26" s="2" t="s">
        <v>802</v>
      </c>
      <c r="B26" s="1">
        <v>121355</v>
      </c>
    </row>
    <row r="27" spans="1:2">
      <c r="A27" s="2" t="s">
        <v>803</v>
      </c>
      <c r="B27" s="1">
        <v>17691</v>
      </c>
    </row>
    <row r="28" spans="1:2">
      <c r="A28" s="2" t="s">
        <v>804</v>
      </c>
      <c r="B28" s="1">
        <v>18</v>
      </c>
    </row>
    <row r="29" spans="1:2">
      <c r="A29" s="2" t="s">
        <v>805</v>
      </c>
      <c r="B29" s="1">
        <v>830</v>
      </c>
    </row>
    <row r="30" spans="1:2">
      <c r="A30" s="2" t="s">
        <v>435</v>
      </c>
      <c r="B30" s="1">
        <v>393480</v>
      </c>
    </row>
    <row r="31" spans="1:2">
      <c r="A31" s="2" t="s">
        <v>806</v>
      </c>
      <c r="B31" s="1">
        <v>31946</v>
      </c>
    </row>
    <row r="32" spans="1:2">
      <c r="A32" s="2" t="s">
        <v>807</v>
      </c>
      <c r="B32" s="1">
        <v>397</v>
      </c>
    </row>
    <row r="33" spans="1:2">
      <c r="A33" s="2" t="s">
        <v>808</v>
      </c>
      <c r="B33" s="1">
        <v>104253</v>
      </c>
    </row>
    <row r="34" spans="1:2">
      <c r="A34" t="s">
        <v>809</v>
      </c>
      <c r="B34" s="1">
        <v>2097</v>
      </c>
    </row>
    <row r="35" spans="1:2">
      <c r="A35" t="s">
        <v>437</v>
      </c>
      <c r="B35" s="1">
        <v>32326</v>
      </c>
    </row>
    <row r="36" spans="1:2">
      <c r="A36" t="s">
        <v>810</v>
      </c>
      <c r="B36" s="1">
        <v>131345</v>
      </c>
    </row>
    <row r="37" spans="1:2">
      <c r="A37" t="s">
        <v>438</v>
      </c>
      <c r="B37" s="1">
        <v>914952</v>
      </c>
    </row>
    <row r="38" spans="1:2">
      <c r="A38" t="s">
        <v>811</v>
      </c>
      <c r="B38" s="1">
        <v>109</v>
      </c>
    </row>
    <row r="39" spans="1:2">
      <c r="A39" t="s">
        <v>443</v>
      </c>
      <c r="B39" s="1">
        <v>1333</v>
      </c>
    </row>
    <row r="40" spans="1:2">
      <c r="A40" t="s">
        <v>445</v>
      </c>
      <c r="B40" s="1">
        <v>641</v>
      </c>
    </row>
    <row r="41" spans="1:2">
      <c r="A41" t="s">
        <v>444</v>
      </c>
      <c r="B41" s="1">
        <v>2136</v>
      </c>
    </row>
    <row r="42" spans="1:2">
      <c r="A42" t="s">
        <v>812</v>
      </c>
      <c r="B42" s="1">
        <v>305</v>
      </c>
    </row>
    <row r="43" spans="1:2">
      <c r="A43" t="s">
        <v>813</v>
      </c>
      <c r="B43" s="1">
        <v>15770</v>
      </c>
    </row>
    <row r="44" spans="1:2">
      <c r="A44" t="s">
        <v>814</v>
      </c>
      <c r="B44" s="1">
        <v>2969</v>
      </c>
    </row>
    <row r="45" spans="1:2">
      <c r="A45" t="s">
        <v>815</v>
      </c>
      <c r="B45" s="1">
        <v>266593</v>
      </c>
    </row>
    <row r="46" spans="1:2">
      <c r="A46" t="s">
        <v>816</v>
      </c>
      <c r="B46" s="1">
        <v>3018</v>
      </c>
    </row>
    <row r="47" spans="1:2">
      <c r="B47" s="1"/>
    </row>
    <row r="48" spans="1:2">
      <c r="B48" s="1"/>
    </row>
    <row r="49" spans="1:7">
      <c r="B49" s="1"/>
    </row>
    <row r="50" spans="1:7">
      <c r="B50" s="1"/>
    </row>
    <row r="51" spans="1:7">
      <c r="B51" s="1"/>
    </row>
    <row r="52" spans="1:7" ht="15" thickBot="1">
      <c r="B52" s="1"/>
    </row>
    <row r="53" spans="1:7" ht="18" thickBot="1">
      <c r="A53" s="98" t="s">
        <v>375</v>
      </c>
      <c r="B53" s="98" t="s">
        <v>376</v>
      </c>
      <c r="C53" s="100" t="s">
        <v>377</v>
      </c>
      <c r="D53" s="101"/>
      <c r="E53" s="101"/>
      <c r="F53" s="102"/>
      <c r="G53" s="98" t="s">
        <v>378</v>
      </c>
    </row>
    <row r="54" spans="1:7" ht="52.8" thickBot="1">
      <c r="A54" s="99"/>
      <c r="B54" s="99"/>
      <c r="C54" s="42" t="s">
        <v>379</v>
      </c>
      <c r="D54" s="42" t="s">
        <v>380</v>
      </c>
      <c r="E54" s="42" t="s">
        <v>381</v>
      </c>
      <c r="F54" s="42" t="s">
        <v>110</v>
      </c>
      <c r="G54" s="99"/>
    </row>
    <row r="55" spans="1:7" ht="18" thickBot="1">
      <c r="A55" s="43" t="s">
        <v>382</v>
      </c>
      <c r="B55" s="44" t="s">
        <v>382</v>
      </c>
      <c r="C55" s="44">
        <v>1335</v>
      </c>
      <c r="D55" s="44">
        <v>1130</v>
      </c>
      <c r="E55" s="44">
        <v>4133</v>
      </c>
      <c r="F55" s="45">
        <v>28113</v>
      </c>
      <c r="G55" s="45">
        <f>+F55/$F$63*100</f>
        <v>20.099665398804586</v>
      </c>
    </row>
    <row r="56" spans="1:7" ht="18" thickBot="1">
      <c r="A56" s="46" t="s">
        <v>383</v>
      </c>
      <c r="B56" s="47" t="s">
        <v>383</v>
      </c>
      <c r="C56" s="47">
        <v>891</v>
      </c>
      <c r="D56" s="47">
        <v>1560</v>
      </c>
      <c r="E56" s="47">
        <v>1996</v>
      </c>
      <c r="F56" s="45">
        <v>19441</v>
      </c>
      <c r="G56" s="45">
        <f t="shared" ref="G56:G62" si="0">+F56/$F$63*100</f>
        <v>13.899533846197842</v>
      </c>
    </row>
    <row r="57" spans="1:7" ht="18" thickBot="1">
      <c r="A57" s="46" t="s">
        <v>384</v>
      </c>
      <c r="B57" s="47" t="s">
        <v>384</v>
      </c>
      <c r="C57" s="46">
        <v>1827</v>
      </c>
      <c r="D57" s="47">
        <v>1760</v>
      </c>
      <c r="E57" s="47">
        <v>5104</v>
      </c>
      <c r="F57" s="45">
        <v>27368</v>
      </c>
      <c r="G57" s="45">
        <f t="shared" si="0"/>
        <v>19.567020333457261</v>
      </c>
    </row>
    <row r="58" spans="1:7" ht="18" thickBot="1">
      <c r="A58" s="46" t="s">
        <v>385</v>
      </c>
      <c r="B58" s="46" t="s">
        <v>385</v>
      </c>
      <c r="C58" s="46">
        <v>144</v>
      </c>
      <c r="D58" s="46">
        <v>44</v>
      </c>
      <c r="E58" s="47">
        <v>52</v>
      </c>
      <c r="F58" s="45">
        <v>598</v>
      </c>
      <c r="G58" s="45">
        <f t="shared" si="0"/>
        <v>0.42754597191637828</v>
      </c>
    </row>
    <row r="59" spans="1:7" ht="18" thickBot="1">
      <c r="A59" s="46" t="s">
        <v>386</v>
      </c>
      <c r="B59" s="47" t="s">
        <v>386</v>
      </c>
      <c r="C59" s="47">
        <v>2610</v>
      </c>
      <c r="D59" s="47">
        <v>3520</v>
      </c>
      <c r="E59" s="47">
        <v>6776</v>
      </c>
      <c r="F59" s="45">
        <v>28004</v>
      </c>
      <c r="G59" s="45">
        <f t="shared" si="0"/>
        <v>20.021734778505447</v>
      </c>
    </row>
    <row r="60" spans="1:7" ht="18" thickBot="1">
      <c r="A60" s="46" t="s">
        <v>387</v>
      </c>
      <c r="B60" s="47" t="s">
        <v>387</v>
      </c>
      <c r="C60" s="46">
        <v>6699</v>
      </c>
      <c r="D60" s="47">
        <v>3960</v>
      </c>
      <c r="E60" s="47">
        <v>3344</v>
      </c>
      <c r="F60" s="45">
        <v>36344</v>
      </c>
      <c r="G60" s="45">
        <f t="shared" si="0"/>
        <v>25.984499671118481</v>
      </c>
    </row>
    <row r="61" spans="1:7" ht="18" thickBot="1">
      <c r="A61" s="46" t="s">
        <v>388</v>
      </c>
      <c r="B61" s="47" t="s">
        <v>388</v>
      </c>
      <c r="C61" s="46">
        <v>0</v>
      </c>
      <c r="D61" s="46">
        <v>0</v>
      </c>
      <c r="E61" s="47">
        <v>0</v>
      </c>
      <c r="F61" s="45">
        <v>0</v>
      </c>
      <c r="G61" s="45">
        <f t="shared" si="0"/>
        <v>0</v>
      </c>
    </row>
    <row r="62" spans="1:7" ht="35.4" thickBot="1">
      <c r="A62" s="48" t="s">
        <v>389</v>
      </c>
      <c r="B62" s="48" t="s">
        <v>389</v>
      </c>
      <c r="C62" s="48">
        <v>0</v>
      </c>
      <c r="D62" s="48">
        <v>0</v>
      </c>
      <c r="E62" s="48">
        <v>0</v>
      </c>
      <c r="F62" s="45">
        <v>0</v>
      </c>
      <c r="G62" s="45">
        <f t="shared" si="0"/>
        <v>0</v>
      </c>
    </row>
    <row r="63" spans="1:7" ht="18" thickBot="1">
      <c r="A63" s="49" t="s">
        <v>390</v>
      </c>
      <c r="B63" s="50">
        <f>SUM(B55:B62)</f>
        <v>0</v>
      </c>
      <c r="C63" s="50">
        <f t="shared" ref="C63:G63" si="1">SUM(C55:C62)</f>
        <v>13506</v>
      </c>
      <c r="D63" s="50">
        <f t="shared" si="1"/>
        <v>11974</v>
      </c>
      <c r="E63" s="50">
        <f t="shared" si="1"/>
        <v>21405</v>
      </c>
      <c r="F63" s="50">
        <f t="shared" si="1"/>
        <v>139868</v>
      </c>
      <c r="G63" s="50">
        <f t="shared" si="1"/>
        <v>100.00000000000001</v>
      </c>
    </row>
  </sheetData>
  <mergeCells count="4">
    <mergeCell ref="A53:A54"/>
    <mergeCell ref="B53:B54"/>
    <mergeCell ref="C53:F53"/>
    <mergeCell ref="G53:G5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H50"/>
  <sheetViews>
    <sheetView topLeftCell="A31" workbookViewId="0">
      <selection activeCell="H54" sqref="H54"/>
    </sheetView>
  </sheetViews>
  <sheetFormatPr baseColWidth="10" defaultRowHeight="14.4"/>
  <cols>
    <col min="1" max="1" width="28.88671875" customWidth="1"/>
    <col min="2" max="2" width="17.5546875" customWidth="1"/>
    <col min="4" max="4" width="13.6640625" customWidth="1"/>
    <col min="6" max="6" width="17" customWidth="1"/>
    <col min="7" max="7" width="13.88671875" customWidth="1"/>
    <col min="8" max="8" width="22.88671875" customWidth="1"/>
  </cols>
  <sheetData>
    <row r="20" spans="1:2">
      <c r="A20" s="97"/>
      <c r="B20" s="97"/>
    </row>
    <row r="21" spans="1:2">
      <c r="A21" s="97"/>
      <c r="B21" s="97"/>
    </row>
    <row r="22" spans="1:2">
      <c r="A22" s="40" t="s">
        <v>53</v>
      </c>
      <c r="B22" s="40" t="s">
        <v>26</v>
      </c>
    </row>
    <row r="23" spans="1:2">
      <c r="A23" s="2" t="s">
        <v>369</v>
      </c>
      <c r="B23" s="1">
        <v>22</v>
      </c>
    </row>
    <row r="24" spans="1:2">
      <c r="A24" s="2" t="s">
        <v>370</v>
      </c>
      <c r="B24" s="1">
        <v>22404</v>
      </c>
    </row>
    <row r="25" spans="1:2">
      <c r="A25" s="2" t="s">
        <v>371</v>
      </c>
      <c r="B25" s="1">
        <v>5986</v>
      </c>
    </row>
    <row r="26" spans="1:2">
      <c r="A26" s="2" t="s">
        <v>372</v>
      </c>
      <c r="B26" s="1">
        <v>9484</v>
      </c>
    </row>
    <row r="27" spans="1:2">
      <c r="A27" s="2" t="s">
        <v>373</v>
      </c>
      <c r="B27" s="1">
        <v>35949</v>
      </c>
    </row>
    <row r="28" spans="1:2">
      <c r="A28" s="2" t="s">
        <v>374</v>
      </c>
      <c r="B28" s="1">
        <v>17380</v>
      </c>
    </row>
    <row r="29" spans="1:2">
      <c r="A29" s="2" t="s">
        <v>391</v>
      </c>
      <c r="B29" s="1">
        <v>2774</v>
      </c>
    </row>
    <row r="44" spans="1:8" ht="15" thickBot="1"/>
    <row r="45" spans="1:8" ht="35.4" customHeight="1" thickBot="1">
      <c r="A45" s="98" t="s">
        <v>375</v>
      </c>
      <c r="B45" s="98" t="s">
        <v>376</v>
      </c>
      <c r="C45" s="100" t="s">
        <v>377</v>
      </c>
      <c r="D45" s="101"/>
      <c r="E45" s="101"/>
      <c r="F45" s="101"/>
      <c r="G45" s="101"/>
      <c r="H45" s="98" t="s">
        <v>378</v>
      </c>
    </row>
    <row r="46" spans="1:8" ht="35.4" thickBot="1">
      <c r="A46" s="99"/>
      <c r="B46" s="99"/>
      <c r="C46" s="42" t="s">
        <v>392</v>
      </c>
      <c r="D46" s="42" t="s">
        <v>381</v>
      </c>
      <c r="E46" s="42" t="s">
        <v>393</v>
      </c>
      <c r="F46" s="42" t="s">
        <v>394</v>
      </c>
      <c r="G46" s="42" t="s">
        <v>395</v>
      </c>
      <c r="H46" s="99"/>
    </row>
    <row r="47" spans="1:8" ht="18" thickBot="1">
      <c r="A47" s="51" t="s">
        <v>382</v>
      </c>
      <c r="B47" s="52">
        <v>54</v>
      </c>
      <c r="C47" s="44">
        <v>2280</v>
      </c>
      <c r="D47" s="44">
        <v>8828</v>
      </c>
      <c r="E47" s="44">
        <v>1363</v>
      </c>
      <c r="F47" s="44">
        <v>2772</v>
      </c>
      <c r="G47" s="44">
        <f>+SUM(C47:D47)</f>
        <v>11108</v>
      </c>
      <c r="H47" s="44">
        <f>+G47/$G$50*100</f>
        <v>42.578963508126343</v>
      </c>
    </row>
    <row r="48" spans="1:8" ht="18" thickBot="1">
      <c r="A48" s="53" t="s">
        <v>383</v>
      </c>
      <c r="B48" s="52">
        <v>21</v>
      </c>
      <c r="C48" s="46">
        <v>1453</v>
      </c>
      <c r="D48" s="47">
        <v>3901</v>
      </c>
      <c r="E48" s="47">
        <v>1316</v>
      </c>
      <c r="F48" s="47">
        <v>840</v>
      </c>
      <c r="G48" s="44">
        <f t="shared" ref="G48:G49" si="0">+SUM(C48:D48)</f>
        <v>5354</v>
      </c>
      <c r="H48" s="44">
        <f>+G48/$G$50*100</f>
        <v>20.522845752836552</v>
      </c>
    </row>
    <row r="49" spans="1:8" ht="18" thickBot="1">
      <c r="A49" s="53" t="s">
        <v>384</v>
      </c>
      <c r="B49" s="52">
        <v>21</v>
      </c>
      <c r="C49" s="46">
        <v>1627</v>
      </c>
      <c r="D49" s="47">
        <v>7999</v>
      </c>
      <c r="E49" s="47">
        <v>156</v>
      </c>
      <c r="F49" s="47">
        <v>131</v>
      </c>
      <c r="G49" s="44">
        <f t="shared" si="0"/>
        <v>9626</v>
      </c>
      <c r="H49" s="44">
        <f>+G49/$G$50*100</f>
        <v>36.898190739037105</v>
      </c>
    </row>
    <row r="50" spans="1:8" ht="18" thickBot="1">
      <c r="A50" s="49" t="s">
        <v>390</v>
      </c>
      <c r="B50" s="50">
        <f>SUM(B47:B49)</f>
        <v>96</v>
      </c>
      <c r="C50" s="50">
        <f t="shared" ref="C50:G50" si="1">SUM(C47:C49)</f>
        <v>5360</v>
      </c>
      <c r="D50" s="50">
        <f t="shared" si="1"/>
        <v>20728</v>
      </c>
      <c r="E50" s="50">
        <f t="shared" si="1"/>
        <v>2835</v>
      </c>
      <c r="F50" s="50">
        <f t="shared" si="1"/>
        <v>3743</v>
      </c>
      <c r="G50" s="50">
        <f t="shared" si="1"/>
        <v>26088</v>
      </c>
      <c r="H50" s="50">
        <f>+SUM(H47:H49)</f>
        <v>100</v>
      </c>
    </row>
  </sheetData>
  <mergeCells count="6">
    <mergeCell ref="A45:A46"/>
    <mergeCell ref="B45:B46"/>
    <mergeCell ref="C45:G45"/>
    <mergeCell ref="H45:H46"/>
    <mergeCell ref="A20:B20"/>
    <mergeCell ref="A21:B2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I70"/>
  <sheetViews>
    <sheetView topLeftCell="A7" workbookViewId="0">
      <selection activeCell="F61" sqref="F61"/>
    </sheetView>
  </sheetViews>
  <sheetFormatPr baseColWidth="10" defaultRowHeight="14.4"/>
  <cols>
    <col min="1" max="1" width="52.88671875" bestFit="1" customWidth="1"/>
  </cols>
  <sheetData>
    <row r="17" spans="1:2">
      <c r="A17" s="97"/>
      <c r="B17" s="97"/>
    </row>
    <row r="18" spans="1:2">
      <c r="A18" s="40" t="s">
        <v>53</v>
      </c>
      <c r="B18" s="40" t="s">
        <v>26</v>
      </c>
    </row>
    <row r="19" spans="1:2">
      <c r="A19" s="54" t="s">
        <v>260</v>
      </c>
      <c r="B19" s="1">
        <v>196</v>
      </c>
    </row>
    <row r="20" spans="1:2">
      <c r="A20" s="54" t="s">
        <v>396</v>
      </c>
      <c r="B20" s="1">
        <v>11</v>
      </c>
    </row>
    <row r="21" spans="1:2">
      <c r="A21" s="54" t="s">
        <v>397</v>
      </c>
      <c r="B21" s="1">
        <v>19</v>
      </c>
    </row>
    <row r="22" spans="1:2">
      <c r="A22" s="54" t="s">
        <v>398</v>
      </c>
      <c r="B22" s="1">
        <v>8</v>
      </c>
    </row>
    <row r="23" spans="1:2">
      <c r="A23" s="54" t="s">
        <v>399</v>
      </c>
      <c r="B23" s="1">
        <v>14</v>
      </c>
    </row>
    <row r="24" spans="1:2">
      <c r="A24" s="54" t="s">
        <v>400</v>
      </c>
      <c r="B24" s="1">
        <v>20</v>
      </c>
    </row>
    <row r="25" spans="1:2">
      <c r="A25" s="54" t="s">
        <v>401</v>
      </c>
      <c r="B25" s="1">
        <v>28</v>
      </c>
    </row>
    <row r="26" spans="1:2">
      <c r="A26" s="54" t="s">
        <v>402</v>
      </c>
      <c r="B26" s="1">
        <v>58</v>
      </c>
    </row>
    <row r="27" spans="1:2">
      <c r="A27" s="54" t="s">
        <v>403</v>
      </c>
      <c r="B27" s="1">
        <v>75446</v>
      </c>
    </row>
    <row r="28" spans="1:2">
      <c r="A28" s="54" t="s">
        <v>817</v>
      </c>
      <c r="B28" s="1">
        <v>11</v>
      </c>
    </row>
    <row r="29" spans="1:2">
      <c r="A29" s="54" t="s">
        <v>404</v>
      </c>
      <c r="B29" s="1">
        <v>1288</v>
      </c>
    </row>
    <row r="30" spans="1:2">
      <c r="A30" s="54" t="s">
        <v>405</v>
      </c>
      <c r="B30" s="1">
        <v>45</v>
      </c>
    </row>
    <row r="31" spans="1:2">
      <c r="A31" s="54" t="s">
        <v>406</v>
      </c>
      <c r="B31" s="1">
        <v>216</v>
      </c>
    </row>
    <row r="32" spans="1:2">
      <c r="A32" s="54" t="s">
        <v>407</v>
      </c>
      <c r="B32" s="1">
        <v>20</v>
      </c>
    </row>
    <row r="33" spans="1:2">
      <c r="A33" s="54" t="s">
        <v>408</v>
      </c>
      <c r="B33" s="1">
        <v>9</v>
      </c>
    </row>
    <row r="34" spans="1:2">
      <c r="A34" s="54" t="s">
        <v>818</v>
      </c>
      <c r="B34" s="1">
        <v>10</v>
      </c>
    </row>
    <row r="35" spans="1:2">
      <c r="A35" s="54" t="s">
        <v>409</v>
      </c>
      <c r="B35" s="1">
        <v>9316</v>
      </c>
    </row>
    <row r="36" spans="1:2">
      <c r="A36" s="54" t="s">
        <v>410</v>
      </c>
      <c r="B36" s="1">
        <v>12</v>
      </c>
    </row>
    <row r="37" spans="1:2">
      <c r="A37" s="54" t="s">
        <v>411</v>
      </c>
      <c r="B37" s="1">
        <v>11</v>
      </c>
    </row>
    <row r="38" spans="1:2">
      <c r="A38" s="54" t="s">
        <v>370</v>
      </c>
      <c r="B38" s="1">
        <v>67507</v>
      </c>
    </row>
    <row r="39" spans="1:2">
      <c r="A39" s="54" t="s">
        <v>819</v>
      </c>
      <c r="B39" s="1">
        <v>18</v>
      </c>
    </row>
    <row r="40" spans="1:2">
      <c r="A40" s="54" t="s">
        <v>412</v>
      </c>
      <c r="B40" s="1">
        <v>2</v>
      </c>
    </row>
    <row r="41" spans="1:2">
      <c r="A41" s="54" t="s">
        <v>820</v>
      </c>
      <c r="B41" s="1">
        <v>1</v>
      </c>
    </row>
    <row r="42" spans="1:2">
      <c r="A42" s="54" t="s">
        <v>413</v>
      </c>
      <c r="B42" s="1">
        <v>2</v>
      </c>
    </row>
    <row r="43" spans="1:2">
      <c r="A43" s="54" t="s">
        <v>414</v>
      </c>
      <c r="B43" s="1">
        <v>489</v>
      </c>
    </row>
    <row r="44" spans="1:2">
      <c r="A44" s="54" t="s">
        <v>415</v>
      </c>
      <c r="B44" s="1">
        <v>427</v>
      </c>
    </row>
    <row r="45" spans="1:2">
      <c r="A45" s="54" t="s">
        <v>416</v>
      </c>
      <c r="B45" s="1">
        <v>126923</v>
      </c>
    </row>
    <row r="46" spans="1:2">
      <c r="A46" s="54" t="s">
        <v>417</v>
      </c>
      <c r="B46" s="1">
        <v>6683</v>
      </c>
    </row>
    <row r="47" spans="1:2">
      <c r="A47" s="54" t="s">
        <v>418</v>
      </c>
      <c r="B47" s="1">
        <v>45</v>
      </c>
    </row>
    <row r="48" spans="1:2">
      <c r="A48" s="54" t="s">
        <v>419</v>
      </c>
      <c r="B48" s="1">
        <v>85</v>
      </c>
    </row>
    <row r="49" spans="1:9">
      <c r="A49" s="54" t="s">
        <v>821</v>
      </c>
      <c r="B49" s="1">
        <v>6</v>
      </c>
    </row>
    <row r="50" spans="1:9">
      <c r="A50" s="54" t="s">
        <v>420</v>
      </c>
      <c r="B50" s="1">
        <v>462</v>
      </c>
    </row>
    <row r="51" spans="1:9">
      <c r="A51" s="54" t="s">
        <v>421</v>
      </c>
      <c r="B51" s="1">
        <v>812</v>
      </c>
    </row>
    <row r="52" spans="1:9">
      <c r="A52" s="54" t="s">
        <v>422</v>
      </c>
      <c r="B52" s="1">
        <v>714</v>
      </c>
    </row>
    <row r="53" spans="1:9">
      <c r="A53" s="54" t="s">
        <v>423</v>
      </c>
      <c r="B53" s="1">
        <v>37</v>
      </c>
    </row>
    <row r="54" spans="1:9">
      <c r="A54" s="54" t="s">
        <v>424</v>
      </c>
      <c r="B54" s="1">
        <v>121</v>
      </c>
    </row>
    <row r="55" spans="1:9">
      <c r="A55" s="54" t="s">
        <v>822</v>
      </c>
      <c r="B55" s="1">
        <v>0</v>
      </c>
    </row>
    <row r="56" spans="1:9">
      <c r="A56" s="54" t="s">
        <v>425</v>
      </c>
      <c r="B56" s="1">
        <v>46</v>
      </c>
    </row>
    <row r="57" spans="1:9">
      <c r="A57" s="54" t="s">
        <v>426</v>
      </c>
      <c r="B57" s="1">
        <v>8</v>
      </c>
    </row>
    <row r="58" spans="1:9">
      <c r="A58" s="54" t="s">
        <v>427</v>
      </c>
      <c r="B58" s="1">
        <v>1</v>
      </c>
    </row>
    <row r="59" spans="1:9">
      <c r="A59" s="54" t="s">
        <v>428</v>
      </c>
      <c r="B59" s="1">
        <v>33602</v>
      </c>
    </row>
    <row r="63" spans="1:9" ht="15" thickBot="1"/>
    <row r="64" spans="1:9" ht="16.2" customHeight="1" thickBot="1">
      <c r="A64" s="114" t="s">
        <v>375</v>
      </c>
      <c r="B64" s="115" t="s">
        <v>429</v>
      </c>
      <c r="C64" s="116" t="s">
        <v>430</v>
      </c>
      <c r="D64" s="115" t="s">
        <v>431</v>
      </c>
      <c r="E64" s="115" t="s">
        <v>432</v>
      </c>
      <c r="F64" s="115" t="s">
        <v>433</v>
      </c>
      <c r="G64" s="117" t="s">
        <v>290</v>
      </c>
      <c r="H64" s="117"/>
      <c r="I64" s="115" t="s">
        <v>434</v>
      </c>
    </row>
    <row r="65" spans="1:9" ht="31.8" thickBot="1">
      <c r="A65" s="118"/>
      <c r="B65" s="119"/>
      <c r="C65" s="120"/>
      <c r="D65" s="119"/>
      <c r="E65" s="119"/>
      <c r="F65" s="119"/>
      <c r="G65" s="121" t="s">
        <v>393</v>
      </c>
      <c r="H65" s="122" t="s">
        <v>394</v>
      </c>
      <c r="I65" s="119"/>
    </row>
    <row r="66" spans="1:9" ht="15.6">
      <c r="A66" s="55" t="s">
        <v>382</v>
      </c>
      <c r="B66" s="56">
        <v>57</v>
      </c>
      <c r="C66" s="56">
        <v>282</v>
      </c>
      <c r="D66" s="56">
        <v>193</v>
      </c>
      <c r="E66" s="56">
        <f>+SUM(C66:D66)</f>
        <v>475</v>
      </c>
      <c r="F66" s="56">
        <v>37</v>
      </c>
      <c r="G66" s="56">
        <v>0</v>
      </c>
      <c r="H66" s="56">
        <v>48</v>
      </c>
      <c r="I66" s="57">
        <f>+H66/$H$70*100</f>
        <v>47.058823529411761</v>
      </c>
    </row>
    <row r="67" spans="1:9" ht="15.6">
      <c r="A67" s="55" t="s">
        <v>383</v>
      </c>
      <c r="B67" s="55">
        <v>15</v>
      </c>
      <c r="C67" s="55">
        <v>42</v>
      </c>
      <c r="D67" s="55">
        <v>36</v>
      </c>
      <c r="E67" s="55">
        <f>+SUM(C67:D67)</f>
        <v>78</v>
      </c>
      <c r="F67" s="55">
        <v>3</v>
      </c>
      <c r="G67" s="55">
        <v>0</v>
      </c>
      <c r="H67" s="55">
        <v>0</v>
      </c>
      <c r="I67" s="57">
        <f t="shared" ref="I67:I69" si="0">+H67/$H$70*100</f>
        <v>0</v>
      </c>
    </row>
    <row r="68" spans="1:9" ht="15.6">
      <c r="A68" s="55" t="s">
        <v>386</v>
      </c>
      <c r="B68" s="58">
        <v>0</v>
      </c>
      <c r="C68" s="58">
        <v>57</v>
      </c>
      <c r="D68" s="58">
        <v>39</v>
      </c>
      <c r="E68" s="55">
        <f>+SUM(C68:D68)</f>
        <v>96</v>
      </c>
      <c r="F68" s="58">
        <v>6</v>
      </c>
      <c r="G68" s="58">
        <v>0</v>
      </c>
      <c r="H68" s="58">
        <v>33</v>
      </c>
      <c r="I68" s="57">
        <f t="shared" si="0"/>
        <v>32.352941176470587</v>
      </c>
    </row>
    <row r="69" spans="1:9" ht="15.6">
      <c r="A69" s="55" t="s">
        <v>388</v>
      </c>
      <c r="B69" s="59">
        <v>24</v>
      </c>
      <c r="C69" s="59">
        <v>69</v>
      </c>
      <c r="D69" s="59">
        <v>0</v>
      </c>
      <c r="E69" s="59">
        <f t="shared" ref="E69" si="1">+SUM(C69:D69)</f>
        <v>69</v>
      </c>
      <c r="F69" s="59">
        <v>3</v>
      </c>
      <c r="G69" s="59">
        <v>0</v>
      </c>
      <c r="H69" s="59">
        <v>21</v>
      </c>
      <c r="I69" s="57">
        <f t="shared" si="0"/>
        <v>20.588235294117645</v>
      </c>
    </row>
    <row r="70" spans="1:9" ht="16.2" thickBot="1">
      <c r="A70" s="123" t="s">
        <v>110</v>
      </c>
      <c r="B70" s="124">
        <f t="shared" ref="B70:I70" si="2">SUM(B66:B69)</f>
        <v>96</v>
      </c>
      <c r="C70" s="124">
        <f t="shared" si="2"/>
        <v>450</v>
      </c>
      <c r="D70" s="124">
        <f t="shared" si="2"/>
        <v>268</v>
      </c>
      <c r="E70" s="124">
        <f t="shared" si="2"/>
        <v>718</v>
      </c>
      <c r="F70" s="124">
        <f t="shared" si="2"/>
        <v>49</v>
      </c>
      <c r="G70" s="124">
        <f t="shared" si="2"/>
        <v>0</v>
      </c>
      <c r="H70" s="124">
        <f t="shared" si="2"/>
        <v>102</v>
      </c>
      <c r="I70" s="124">
        <f t="shared" si="2"/>
        <v>100</v>
      </c>
    </row>
  </sheetData>
  <mergeCells count="9">
    <mergeCell ref="F64:F65"/>
    <mergeCell ref="G64:H64"/>
    <mergeCell ref="I64:I65"/>
    <mergeCell ref="A17:B17"/>
    <mergeCell ref="A64:A65"/>
    <mergeCell ref="B64:B65"/>
    <mergeCell ref="C64:C65"/>
    <mergeCell ref="D64:D65"/>
    <mergeCell ref="E64:E6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H50"/>
  <sheetViews>
    <sheetView workbookViewId="0">
      <selection activeCell="H46" sqref="H46:H49"/>
    </sheetView>
  </sheetViews>
  <sheetFormatPr baseColWidth="10" defaultRowHeight="14.4"/>
  <sheetData>
    <row r="21" spans="1:2">
      <c r="B21" s="1"/>
    </row>
    <row r="22" spans="1:2">
      <c r="A22" s="2" t="s">
        <v>823</v>
      </c>
      <c r="B22" s="1">
        <v>5</v>
      </c>
    </row>
    <row r="23" spans="1:2">
      <c r="A23" s="2" t="s">
        <v>435</v>
      </c>
      <c r="B23" s="1">
        <v>22934</v>
      </c>
    </row>
    <row r="24" spans="1:2">
      <c r="A24" s="2" t="s">
        <v>436</v>
      </c>
      <c r="B24" s="1">
        <v>3405</v>
      </c>
    </row>
    <row r="25" spans="1:2">
      <c r="A25" s="2" t="s">
        <v>437</v>
      </c>
      <c r="B25" s="1">
        <v>4048</v>
      </c>
    </row>
    <row r="26" spans="1:2">
      <c r="A26" s="2" t="s">
        <v>438</v>
      </c>
      <c r="B26" s="1">
        <v>31402</v>
      </c>
    </row>
    <row r="27" spans="1:2">
      <c r="A27" s="2" t="s">
        <v>439</v>
      </c>
      <c r="B27" s="1">
        <v>17220</v>
      </c>
    </row>
    <row r="28" spans="1:2">
      <c r="A28" s="2" t="s">
        <v>440</v>
      </c>
      <c r="B28" s="1">
        <v>31</v>
      </c>
    </row>
    <row r="29" spans="1:2">
      <c r="A29" s="2" t="s">
        <v>441</v>
      </c>
      <c r="B29" s="1">
        <v>7</v>
      </c>
    </row>
    <row r="30" spans="1:2">
      <c r="A30" s="2" t="s">
        <v>442</v>
      </c>
      <c r="B30" s="1">
        <v>6</v>
      </c>
    </row>
    <row r="31" spans="1:2">
      <c r="A31" s="2" t="s">
        <v>811</v>
      </c>
      <c r="B31" s="1">
        <v>0</v>
      </c>
    </row>
    <row r="32" spans="1:2">
      <c r="A32" s="2" t="s">
        <v>443</v>
      </c>
      <c r="B32" s="1">
        <v>531</v>
      </c>
    </row>
    <row r="33" spans="1:8">
      <c r="A33" s="2" t="s">
        <v>444</v>
      </c>
      <c r="B33" s="1">
        <v>517</v>
      </c>
    </row>
    <row r="34" spans="1:8">
      <c r="A34" s="2" t="s">
        <v>445</v>
      </c>
      <c r="B34" s="1">
        <v>867</v>
      </c>
    </row>
    <row r="35" spans="1:8">
      <c r="A35" s="2" t="s">
        <v>446</v>
      </c>
      <c r="B35" s="1">
        <v>8</v>
      </c>
    </row>
    <row r="36" spans="1:8">
      <c r="A36" s="2" t="s">
        <v>447</v>
      </c>
      <c r="B36" s="1">
        <v>4</v>
      </c>
    </row>
    <row r="37" spans="1:8">
      <c r="A37" s="2" t="s">
        <v>448</v>
      </c>
      <c r="B37" s="1">
        <v>13</v>
      </c>
    </row>
    <row r="38" spans="1:8">
      <c r="B38" s="1"/>
    </row>
    <row r="39" spans="1:8">
      <c r="B39" s="1"/>
    </row>
    <row r="40" spans="1:8">
      <c r="B40" s="1"/>
    </row>
    <row r="41" spans="1:8">
      <c r="B41" s="1"/>
    </row>
    <row r="42" spans="1:8">
      <c r="B42" s="1"/>
    </row>
    <row r="43" spans="1:8" ht="15" thickBot="1">
      <c r="B43" s="1"/>
    </row>
    <row r="44" spans="1:8" ht="18" customHeight="1" thickBot="1">
      <c r="A44" s="103" t="s">
        <v>449</v>
      </c>
      <c r="B44" s="103" t="s">
        <v>433</v>
      </c>
      <c r="C44" s="105" t="s">
        <v>377</v>
      </c>
      <c r="D44" s="106"/>
      <c r="E44" s="107"/>
      <c r="F44" s="103" t="s">
        <v>450</v>
      </c>
      <c r="G44" s="103" t="s">
        <v>394</v>
      </c>
      <c r="H44" s="103" t="s">
        <v>378</v>
      </c>
    </row>
    <row r="45" spans="1:8" ht="52.8" thickBot="1">
      <c r="A45" s="104"/>
      <c r="B45" s="104"/>
      <c r="C45" s="60" t="s">
        <v>392</v>
      </c>
      <c r="D45" s="60" t="s">
        <v>381</v>
      </c>
      <c r="E45" s="61" t="s">
        <v>451</v>
      </c>
      <c r="F45" s="104"/>
      <c r="G45" s="108"/>
      <c r="H45" s="104"/>
    </row>
    <row r="46" spans="1:8" ht="15" thickBot="1">
      <c r="A46" s="62" t="s">
        <v>382</v>
      </c>
      <c r="B46" s="62">
        <v>455</v>
      </c>
      <c r="C46" s="62">
        <v>637</v>
      </c>
      <c r="D46" s="63">
        <v>4082</v>
      </c>
      <c r="E46" s="64">
        <f>SUM(B46:D46)</f>
        <v>5174</v>
      </c>
      <c r="F46" s="62">
        <v>0</v>
      </c>
      <c r="G46" s="65">
        <v>455</v>
      </c>
      <c r="H46" s="66">
        <f>+E46/$E$50*100</f>
        <v>33.538601153821226</v>
      </c>
    </row>
    <row r="47" spans="1:8" ht="15" thickBot="1">
      <c r="A47" s="65" t="s">
        <v>383</v>
      </c>
      <c r="B47" s="65">
        <v>546</v>
      </c>
      <c r="C47" s="65">
        <v>1001</v>
      </c>
      <c r="D47" s="64">
        <v>4850</v>
      </c>
      <c r="E47" s="64">
        <f t="shared" ref="E47:E49" si="0">SUM(B47:D47)</f>
        <v>6397</v>
      </c>
      <c r="F47" s="65">
        <v>0</v>
      </c>
      <c r="G47" s="65">
        <v>546</v>
      </c>
      <c r="H47" s="66">
        <f t="shared" ref="H47:H48" si="1">+E47/$E$50*100</f>
        <v>41.46626045245349</v>
      </c>
    </row>
    <row r="48" spans="1:8" ht="15" thickBot="1">
      <c r="A48" s="65" t="s">
        <v>384</v>
      </c>
      <c r="B48" s="65">
        <v>0</v>
      </c>
      <c r="C48" s="65">
        <v>72</v>
      </c>
      <c r="D48" s="65">
        <v>144</v>
      </c>
      <c r="E48" s="64">
        <f t="shared" si="0"/>
        <v>216</v>
      </c>
      <c r="F48" s="65">
        <v>0</v>
      </c>
      <c r="G48" s="65">
        <v>0</v>
      </c>
      <c r="H48" s="66">
        <f t="shared" si="1"/>
        <v>1.4001426071173917</v>
      </c>
    </row>
    <row r="49" spans="1:8" ht="15" thickBot="1">
      <c r="A49" s="65" t="s">
        <v>452</v>
      </c>
      <c r="B49" s="65">
        <v>364</v>
      </c>
      <c r="C49" s="65">
        <v>546</v>
      </c>
      <c r="D49" s="64">
        <v>2730</v>
      </c>
      <c r="E49" s="64">
        <f t="shared" si="0"/>
        <v>3640</v>
      </c>
      <c r="F49" s="65">
        <v>0</v>
      </c>
      <c r="G49" s="65">
        <v>364</v>
      </c>
      <c r="H49" s="66">
        <f>+E49/$E$50*100</f>
        <v>23.594995786607896</v>
      </c>
    </row>
    <row r="50" spans="1:8" ht="29.4" thickBot="1">
      <c r="A50" s="67" t="s">
        <v>390</v>
      </c>
      <c r="B50" s="68">
        <f t="shared" ref="B50:H50" si="2">SUM(B46:B49)</f>
        <v>1365</v>
      </c>
      <c r="C50" s="68">
        <f t="shared" si="2"/>
        <v>2256</v>
      </c>
      <c r="D50" s="68">
        <f t="shared" si="2"/>
        <v>11806</v>
      </c>
      <c r="E50" s="68">
        <f t="shared" si="2"/>
        <v>15427</v>
      </c>
      <c r="F50" s="68">
        <f t="shared" si="2"/>
        <v>0</v>
      </c>
      <c r="G50" s="68">
        <f t="shared" si="2"/>
        <v>1365</v>
      </c>
      <c r="H50" s="68">
        <f t="shared" si="2"/>
        <v>100</v>
      </c>
    </row>
  </sheetData>
  <mergeCells count="6">
    <mergeCell ref="H44:H45"/>
    <mergeCell ref="A44:A45"/>
    <mergeCell ref="B44:B45"/>
    <mergeCell ref="C44:E44"/>
    <mergeCell ref="F44:F45"/>
    <mergeCell ref="G44:G4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4:C50"/>
  <sheetViews>
    <sheetView workbookViewId="0">
      <selection activeCell="I31" sqref="I31"/>
    </sheetView>
  </sheetViews>
  <sheetFormatPr baseColWidth="10" defaultRowHeight="14.4"/>
  <sheetData>
    <row r="24" spans="2:3">
      <c r="B24" t="s">
        <v>53</v>
      </c>
      <c r="C24" s="1" t="s">
        <v>26</v>
      </c>
    </row>
    <row r="25" spans="2:3">
      <c r="B25" s="2" t="s">
        <v>453</v>
      </c>
      <c r="C25" s="3">
        <v>100</v>
      </c>
    </row>
    <row r="26" spans="2:3">
      <c r="B26" s="2" t="s">
        <v>454</v>
      </c>
      <c r="C26" s="3">
        <v>168</v>
      </c>
    </row>
    <row r="27" spans="2:3">
      <c r="B27" s="2" t="s">
        <v>455</v>
      </c>
      <c r="C27" s="3">
        <v>6050</v>
      </c>
    </row>
    <row r="28" spans="2:3">
      <c r="C28" s="1"/>
    </row>
    <row r="29" spans="2:3">
      <c r="C29" s="1"/>
    </row>
    <row r="30" spans="2:3">
      <c r="C30" s="1"/>
    </row>
    <row r="31" spans="2:3">
      <c r="C31" s="1"/>
    </row>
    <row r="32" spans="2:3">
      <c r="C32" s="1"/>
    </row>
    <row r="33" spans="3:3">
      <c r="C33" s="1"/>
    </row>
    <row r="34" spans="3:3">
      <c r="C34" s="1"/>
    </row>
    <row r="35" spans="3:3">
      <c r="C35" s="1"/>
    </row>
    <row r="36" spans="3:3">
      <c r="C36" s="1"/>
    </row>
    <row r="37" spans="3:3">
      <c r="C37" s="1"/>
    </row>
    <row r="38" spans="3:3">
      <c r="C38" s="1"/>
    </row>
    <row r="39" spans="3:3">
      <c r="C39" s="1"/>
    </row>
    <row r="40" spans="3:3">
      <c r="C40" s="1"/>
    </row>
    <row r="41" spans="3:3">
      <c r="C41" s="1"/>
    </row>
    <row r="42" spans="3:3">
      <c r="C42" s="1"/>
    </row>
    <row r="43" spans="3:3">
      <c r="C43" s="1"/>
    </row>
    <row r="44" spans="3:3">
      <c r="C44" s="1"/>
    </row>
    <row r="45" spans="3:3">
      <c r="C45" s="1"/>
    </row>
    <row r="46" spans="3:3">
      <c r="C46" s="1"/>
    </row>
    <row r="47" spans="3:3">
      <c r="C47" s="1"/>
    </row>
    <row r="48" spans="3:3">
      <c r="C48" s="1"/>
    </row>
    <row r="49" spans="3:3">
      <c r="C49" s="1"/>
    </row>
    <row r="50" spans="3:3">
      <c r="C50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C29"/>
  <sheetViews>
    <sheetView topLeftCell="A16" workbookViewId="0">
      <selection activeCell="B23" sqref="B23:J42"/>
    </sheetView>
  </sheetViews>
  <sheetFormatPr baseColWidth="10" defaultRowHeight="14.4"/>
  <sheetData>
    <row r="22" spans="2:3">
      <c r="B22" t="s">
        <v>53</v>
      </c>
      <c r="C22" t="s">
        <v>26</v>
      </c>
    </row>
    <row r="23" spans="2:3">
      <c r="B23" s="2" t="s">
        <v>824</v>
      </c>
      <c r="C23" s="3">
        <v>1</v>
      </c>
    </row>
    <row r="24" spans="2:3">
      <c r="B24" s="2" t="s">
        <v>456</v>
      </c>
      <c r="C24" s="3">
        <v>4</v>
      </c>
    </row>
    <row r="25" spans="2:3">
      <c r="B25" s="2" t="s">
        <v>315</v>
      </c>
      <c r="C25" s="3">
        <v>3</v>
      </c>
    </row>
    <row r="26" spans="2:3">
      <c r="B26" s="2" t="s">
        <v>825</v>
      </c>
      <c r="C26" s="3">
        <v>5</v>
      </c>
    </row>
    <row r="27" spans="2:3">
      <c r="B27" s="2" t="s">
        <v>826</v>
      </c>
      <c r="C27" s="3">
        <v>4</v>
      </c>
    </row>
    <row r="28" spans="2:3">
      <c r="B28" s="2" t="s">
        <v>827</v>
      </c>
      <c r="C28" s="3">
        <v>3</v>
      </c>
    </row>
    <row r="29" spans="2:3">
      <c r="B29" s="2" t="s">
        <v>457</v>
      </c>
      <c r="C29" s="3">
        <v>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V43"/>
  <sheetViews>
    <sheetView topLeftCell="A8" zoomScale="55" zoomScaleNormal="55" workbookViewId="0">
      <selection activeCell="F46" sqref="F46"/>
    </sheetView>
  </sheetViews>
  <sheetFormatPr baseColWidth="10" defaultRowHeight="14.4"/>
  <sheetData>
    <row r="22" spans="2:22" ht="15" thickBot="1"/>
    <row r="23" spans="2:22" ht="18.600000000000001" thickBot="1">
      <c r="B23" s="125" t="s">
        <v>458</v>
      </c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7"/>
    </row>
    <row r="24" spans="2:22" ht="16.2" thickTop="1">
      <c r="B24" s="128" t="s">
        <v>459</v>
      </c>
      <c r="C24" s="129" t="s">
        <v>460</v>
      </c>
      <c r="D24" s="130" t="s">
        <v>382</v>
      </c>
      <c r="E24" s="131"/>
      <c r="F24" s="132"/>
      <c r="G24" s="130" t="s">
        <v>383</v>
      </c>
      <c r="H24" s="131"/>
      <c r="I24" s="132"/>
      <c r="J24" s="130" t="s">
        <v>384</v>
      </c>
      <c r="K24" s="131"/>
      <c r="L24" s="132"/>
      <c r="M24" s="130" t="s">
        <v>461</v>
      </c>
      <c r="N24" s="131"/>
      <c r="O24" s="132"/>
      <c r="P24" s="130" t="s">
        <v>462</v>
      </c>
      <c r="Q24" s="131"/>
      <c r="R24" s="132"/>
      <c r="S24" s="130" t="s">
        <v>463</v>
      </c>
      <c r="T24" s="131"/>
      <c r="U24" s="131"/>
      <c r="V24" s="133" t="s">
        <v>464</v>
      </c>
    </row>
    <row r="25" spans="2:22" ht="15.6">
      <c r="B25" s="134"/>
      <c r="C25" s="135"/>
      <c r="D25" s="136" t="s">
        <v>465</v>
      </c>
      <c r="E25" s="136" t="s">
        <v>466</v>
      </c>
      <c r="F25" s="137" t="s">
        <v>467</v>
      </c>
      <c r="G25" s="138" t="s">
        <v>468</v>
      </c>
      <c r="H25" s="138" t="s">
        <v>466</v>
      </c>
      <c r="I25" s="137" t="s">
        <v>467</v>
      </c>
      <c r="J25" s="138" t="s">
        <v>465</v>
      </c>
      <c r="K25" s="138" t="s">
        <v>466</v>
      </c>
      <c r="L25" s="137" t="s">
        <v>467</v>
      </c>
      <c r="M25" s="138" t="s">
        <v>465</v>
      </c>
      <c r="N25" s="138" t="s">
        <v>466</v>
      </c>
      <c r="O25" s="137" t="s">
        <v>467</v>
      </c>
      <c r="P25" s="138" t="s">
        <v>465</v>
      </c>
      <c r="Q25" s="138" t="s">
        <v>466</v>
      </c>
      <c r="R25" s="137" t="s">
        <v>467</v>
      </c>
      <c r="S25" s="138" t="s">
        <v>465</v>
      </c>
      <c r="T25" s="138" t="s">
        <v>466</v>
      </c>
      <c r="U25" s="139" t="s">
        <v>467</v>
      </c>
      <c r="V25" s="140"/>
    </row>
    <row r="26" spans="2:22" ht="15.6">
      <c r="B26" s="141" t="s">
        <v>469</v>
      </c>
      <c r="C26" s="142" t="s">
        <v>470</v>
      </c>
      <c r="D26" s="143">
        <v>15</v>
      </c>
      <c r="E26" s="143">
        <v>2</v>
      </c>
      <c r="F26" s="144">
        <f>SUM(D26:E26)</f>
        <v>17</v>
      </c>
      <c r="G26" s="145">
        <v>10</v>
      </c>
      <c r="H26" s="145">
        <v>0</v>
      </c>
      <c r="I26" s="144">
        <f>SUM(G26:H26)</f>
        <v>10</v>
      </c>
      <c r="J26" s="145">
        <v>21</v>
      </c>
      <c r="K26" s="145">
        <v>0</v>
      </c>
      <c r="L26" s="144">
        <f>SUM(J26:K26)</f>
        <v>21</v>
      </c>
      <c r="M26" s="145">
        <v>4</v>
      </c>
      <c r="N26" s="145">
        <v>1</v>
      </c>
      <c r="O26" s="144">
        <f>SUM(M26:N26)</f>
        <v>5</v>
      </c>
      <c r="P26" s="145">
        <v>4</v>
      </c>
      <c r="Q26" s="145">
        <v>0</v>
      </c>
      <c r="R26" s="144">
        <f>SUM(P26:Q26)</f>
        <v>4</v>
      </c>
      <c r="S26" s="145">
        <v>48</v>
      </c>
      <c r="T26" s="145">
        <v>16</v>
      </c>
      <c r="U26" s="146">
        <f>SUM(S26:T26)</f>
        <v>64</v>
      </c>
      <c r="V26" s="147">
        <f>SUM(F26,I26,L26,O26,R26,U26)</f>
        <v>121</v>
      </c>
    </row>
    <row r="27" spans="2:22" ht="15.6">
      <c r="B27" s="141"/>
      <c r="C27" s="142" t="s">
        <v>471</v>
      </c>
      <c r="D27" s="143">
        <v>2</v>
      </c>
      <c r="E27" s="143">
        <v>0</v>
      </c>
      <c r="F27" s="144">
        <f t="shared" ref="F27:F34" si="0">SUM(D27:E27)</f>
        <v>2</v>
      </c>
      <c r="G27" s="145">
        <v>3</v>
      </c>
      <c r="H27" s="145">
        <v>0</v>
      </c>
      <c r="I27" s="144">
        <f t="shared" ref="I27:I34" si="1">SUM(G27:H27)</f>
        <v>3</v>
      </c>
      <c r="J27" s="145">
        <v>2</v>
      </c>
      <c r="K27" s="145">
        <v>1</v>
      </c>
      <c r="L27" s="144">
        <f t="shared" ref="L27:L34" si="2">SUM(J27:K27)</f>
        <v>3</v>
      </c>
      <c r="M27" s="145">
        <v>1</v>
      </c>
      <c r="N27" s="145">
        <v>1</v>
      </c>
      <c r="O27" s="144">
        <f t="shared" ref="O27:O34" si="3">SUM(M27:N27)</f>
        <v>2</v>
      </c>
      <c r="P27" s="145">
        <v>3</v>
      </c>
      <c r="Q27" s="145">
        <v>1</v>
      </c>
      <c r="R27" s="144">
        <f t="shared" ref="R27:R34" si="4">SUM(P27:Q27)</f>
        <v>4</v>
      </c>
      <c r="S27" s="145">
        <v>14</v>
      </c>
      <c r="T27" s="145">
        <v>15</v>
      </c>
      <c r="U27" s="146">
        <f t="shared" ref="U27:U34" si="5">SUM(S27:T27)</f>
        <v>29</v>
      </c>
      <c r="V27" s="148">
        <f t="shared" ref="V27:V34" si="6">SUM(F27,I27,L27,O27,R27,U27)</f>
        <v>43</v>
      </c>
    </row>
    <row r="28" spans="2:22" ht="15.6">
      <c r="B28" s="141"/>
      <c r="C28" s="142" t="s">
        <v>472</v>
      </c>
      <c r="D28" s="149">
        <v>17</v>
      </c>
      <c r="E28" s="149">
        <v>1</v>
      </c>
      <c r="F28" s="144">
        <f t="shared" si="0"/>
        <v>18</v>
      </c>
      <c r="G28" s="150">
        <v>2</v>
      </c>
      <c r="H28" s="150">
        <v>0</v>
      </c>
      <c r="I28" s="144">
        <f t="shared" si="1"/>
        <v>2</v>
      </c>
      <c r="J28" s="150">
        <v>4</v>
      </c>
      <c r="K28" s="150">
        <v>0</v>
      </c>
      <c r="L28" s="144">
        <f t="shared" si="2"/>
        <v>4</v>
      </c>
      <c r="M28" s="150">
        <v>2</v>
      </c>
      <c r="N28" s="150">
        <v>0</v>
      </c>
      <c r="O28" s="144">
        <f t="shared" si="3"/>
        <v>2</v>
      </c>
      <c r="P28" s="150">
        <v>4</v>
      </c>
      <c r="Q28" s="150">
        <v>0</v>
      </c>
      <c r="R28" s="144">
        <f t="shared" si="4"/>
        <v>4</v>
      </c>
      <c r="S28" s="150">
        <v>0</v>
      </c>
      <c r="T28" s="150">
        <v>0</v>
      </c>
      <c r="U28" s="146">
        <f t="shared" si="5"/>
        <v>0</v>
      </c>
      <c r="V28" s="148">
        <f t="shared" si="6"/>
        <v>30</v>
      </c>
    </row>
    <row r="29" spans="2:22" ht="15.6">
      <c r="B29" s="141" t="s">
        <v>473</v>
      </c>
      <c r="C29" s="142" t="s">
        <v>474</v>
      </c>
      <c r="D29" s="143">
        <v>219</v>
      </c>
      <c r="E29" s="143">
        <v>52</v>
      </c>
      <c r="F29" s="144">
        <f t="shared" si="0"/>
        <v>271</v>
      </c>
      <c r="G29" s="145">
        <v>0</v>
      </c>
      <c r="H29" s="145">
        <v>0</v>
      </c>
      <c r="I29" s="144">
        <f t="shared" si="1"/>
        <v>0</v>
      </c>
      <c r="J29" s="145">
        <v>0</v>
      </c>
      <c r="K29" s="145">
        <v>0</v>
      </c>
      <c r="L29" s="144">
        <f t="shared" si="2"/>
        <v>0</v>
      </c>
      <c r="M29" s="145">
        <v>0</v>
      </c>
      <c r="N29" s="145">
        <v>0</v>
      </c>
      <c r="O29" s="144">
        <f t="shared" si="3"/>
        <v>0</v>
      </c>
      <c r="P29" s="145">
        <v>0</v>
      </c>
      <c r="Q29" s="145">
        <v>0</v>
      </c>
      <c r="R29" s="144">
        <f t="shared" si="4"/>
        <v>0</v>
      </c>
      <c r="S29" s="145">
        <v>0</v>
      </c>
      <c r="T29" s="145">
        <v>0</v>
      </c>
      <c r="U29" s="146">
        <f t="shared" si="5"/>
        <v>0</v>
      </c>
      <c r="V29" s="148">
        <f t="shared" si="6"/>
        <v>271</v>
      </c>
    </row>
    <row r="30" spans="2:22" ht="15.6">
      <c r="B30" s="141"/>
      <c r="C30" s="142" t="s">
        <v>475</v>
      </c>
      <c r="D30" s="143">
        <v>21</v>
      </c>
      <c r="E30" s="143">
        <v>1</v>
      </c>
      <c r="F30" s="144">
        <f t="shared" si="0"/>
        <v>22</v>
      </c>
      <c r="G30" s="145">
        <v>0</v>
      </c>
      <c r="H30" s="145">
        <v>0</v>
      </c>
      <c r="I30" s="144">
        <f t="shared" si="1"/>
        <v>0</v>
      </c>
      <c r="J30" s="145">
        <v>0</v>
      </c>
      <c r="K30" s="145">
        <v>0</v>
      </c>
      <c r="L30" s="144">
        <f t="shared" si="2"/>
        <v>0</v>
      </c>
      <c r="M30" s="145">
        <v>0</v>
      </c>
      <c r="N30" s="145">
        <v>0</v>
      </c>
      <c r="O30" s="144">
        <f t="shared" si="3"/>
        <v>0</v>
      </c>
      <c r="P30" s="145">
        <v>0</v>
      </c>
      <c r="Q30" s="145">
        <v>0</v>
      </c>
      <c r="R30" s="144">
        <f t="shared" si="4"/>
        <v>0</v>
      </c>
      <c r="S30" s="145">
        <v>0</v>
      </c>
      <c r="T30" s="145">
        <v>0</v>
      </c>
      <c r="U30" s="146">
        <f t="shared" si="5"/>
        <v>0</v>
      </c>
      <c r="V30" s="148">
        <f t="shared" si="6"/>
        <v>22</v>
      </c>
    </row>
    <row r="31" spans="2:22" ht="15.6">
      <c r="B31" s="141" t="s">
        <v>476</v>
      </c>
      <c r="C31" s="142" t="s">
        <v>477</v>
      </c>
      <c r="D31" s="143">
        <v>0</v>
      </c>
      <c r="E31" s="143">
        <v>0</v>
      </c>
      <c r="F31" s="144">
        <f t="shared" si="0"/>
        <v>0</v>
      </c>
      <c r="G31" s="145">
        <v>118</v>
      </c>
      <c r="H31" s="145">
        <v>33</v>
      </c>
      <c r="I31" s="144">
        <f t="shared" si="1"/>
        <v>151</v>
      </c>
      <c r="J31" s="145">
        <v>0</v>
      </c>
      <c r="K31" s="145">
        <v>0</v>
      </c>
      <c r="L31" s="144">
        <f t="shared" si="2"/>
        <v>0</v>
      </c>
      <c r="M31" s="145">
        <v>0</v>
      </c>
      <c r="N31" s="145">
        <v>0</v>
      </c>
      <c r="O31" s="144">
        <f t="shared" si="3"/>
        <v>0</v>
      </c>
      <c r="P31" s="145">
        <v>0</v>
      </c>
      <c r="Q31" s="145">
        <v>0</v>
      </c>
      <c r="R31" s="144">
        <f t="shared" si="4"/>
        <v>0</v>
      </c>
      <c r="S31" s="145">
        <v>0</v>
      </c>
      <c r="T31" s="145">
        <v>0</v>
      </c>
      <c r="U31" s="146">
        <f t="shared" si="5"/>
        <v>0</v>
      </c>
      <c r="V31" s="148">
        <v>151</v>
      </c>
    </row>
    <row r="32" spans="2:22" ht="15.6">
      <c r="B32" s="141"/>
      <c r="C32" s="142" t="s">
        <v>478</v>
      </c>
      <c r="D32" s="143">
        <v>1</v>
      </c>
      <c r="E32" s="143">
        <v>1</v>
      </c>
      <c r="F32" s="144">
        <f t="shared" si="0"/>
        <v>2</v>
      </c>
      <c r="G32" s="145">
        <v>9</v>
      </c>
      <c r="H32" s="145">
        <v>1</v>
      </c>
      <c r="I32" s="144">
        <f t="shared" si="1"/>
        <v>10</v>
      </c>
      <c r="J32" s="145">
        <v>1</v>
      </c>
      <c r="K32" s="145">
        <v>0</v>
      </c>
      <c r="L32" s="144">
        <f t="shared" si="2"/>
        <v>1</v>
      </c>
      <c r="M32" s="145">
        <v>1</v>
      </c>
      <c r="N32" s="145">
        <v>0</v>
      </c>
      <c r="O32" s="144">
        <f t="shared" si="3"/>
        <v>1</v>
      </c>
      <c r="P32" s="145">
        <v>3</v>
      </c>
      <c r="Q32" s="145">
        <v>0</v>
      </c>
      <c r="R32" s="144">
        <f t="shared" si="4"/>
        <v>3</v>
      </c>
      <c r="S32" s="145">
        <v>0</v>
      </c>
      <c r="T32" s="145">
        <v>0</v>
      </c>
      <c r="U32" s="146">
        <f t="shared" si="5"/>
        <v>0</v>
      </c>
      <c r="V32" s="148">
        <f t="shared" si="6"/>
        <v>17</v>
      </c>
    </row>
    <row r="33" spans="2:22" ht="15.6">
      <c r="B33" s="141" t="s">
        <v>479</v>
      </c>
      <c r="C33" s="142" t="s">
        <v>480</v>
      </c>
      <c r="D33" s="143">
        <v>0</v>
      </c>
      <c r="E33" s="143">
        <v>0</v>
      </c>
      <c r="F33" s="144">
        <f t="shared" si="0"/>
        <v>0</v>
      </c>
      <c r="G33" s="145">
        <v>0</v>
      </c>
      <c r="H33" s="145">
        <v>0</v>
      </c>
      <c r="I33" s="144">
        <f t="shared" si="1"/>
        <v>0</v>
      </c>
      <c r="J33" s="145">
        <v>110</v>
      </c>
      <c r="K33" s="145">
        <v>36</v>
      </c>
      <c r="L33" s="144">
        <f>SUM(J33:K33)</f>
        <v>146</v>
      </c>
      <c r="M33" s="145">
        <v>0</v>
      </c>
      <c r="N33" s="145">
        <v>0</v>
      </c>
      <c r="O33" s="144">
        <f t="shared" si="3"/>
        <v>0</v>
      </c>
      <c r="P33" s="145">
        <v>12</v>
      </c>
      <c r="Q33" s="145">
        <v>0</v>
      </c>
      <c r="R33" s="144">
        <f t="shared" si="4"/>
        <v>12</v>
      </c>
      <c r="S33" s="145">
        <v>0</v>
      </c>
      <c r="T33" s="145">
        <v>0</v>
      </c>
      <c r="U33" s="146">
        <f t="shared" si="5"/>
        <v>0</v>
      </c>
      <c r="V33" s="148">
        <f>SUM(F33,I33,L33,O33,R33,U33)</f>
        <v>158</v>
      </c>
    </row>
    <row r="34" spans="2:22" ht="16.2" thickBot="1">
      <c r="B34" s="151"/>
      <c r="C34" s="152" t="s">
        <v>481</v>
      </c>
      <c r="D34" s="153">
        <v>3</v>
      </c>
      <c r="E34" s="153">
        <v>0</v>
      </c>
      <c r="F34" s="144">
        <f t="shared" si="0"/>
        <v>3</v>
      </c>
      <c r="G34" s="154">
        <v>0</v>
      </c>
      <c r="H34" s="154">
        <v>0</v>
      </c>
      <c r="I34" s="144">
        <f t="shared" si="1"/>
        <v>0</v>
      </c>
      <c r="J34" s="154">
        <v>11</v>
      </c>
      <c r="K34" s="154">
        <v>1</v>
      </c>
      <c r="L34" s="144">
        <f t="shared" si="2"/>
        <v>12</v>
      </c>
      <c r="M34" s="154">
        <v>0</v>
      </c>
      <c r="N34" s="154">
        <v>0</v>
      </c>
      <c r="O34" s="144">
        <f t="shared" si="3"/>
        <v>0</v>
      </c>
      <c r="P34" s="154">
        <v>1</v>
      </c>
      <c r="Q34" s="154">
        <v>0</v>
      </c>
      <c r="R34" s="144">
        <f t="shared" si="4"/>
        <v>1</v>
      </c>
      <c r="S34" s="154">
        <v>0</v>
      </c>
      <c r="T34" s="154">
        <v>0</v>
      </c>
      <c r="U34" s="146">
        <f t="shared" si="5"/>
        <v>0</v>
      </c>
      <c r="V34" s="147">
        <f t="shared" si="6"/>
        <v>16</v>
      </c>
    </row>
    <row r="35" spans="2:22" ht="17.399999999999999" thickBot="1">
      <c r="B35" s="155"/>
      <c r="C35" s="156" t="s">
        <v>464</v>
      </c>
      <c r="D35" s="157">
        <f t="shared" ref="D35:U35" si="7">SUM(D26:D34)</f>
        <v>278</v>
      </c>
      <c r="E35" s="157">
        <f t="shared" si="7"/>
        <v>57</v>
      </c>
      <c r="F35" s="158">
        <f t="shared" si="7"/>
        <v>335</v>
      </c>
      <c r="G35" s="157">
        <f t="shared" si="7"/>
        <v>142</v>
      </c>
      <c r="H35" s="157">
        <f t="shared" si="7"/>
        <v>34</v>
      </c>
      <c r="I35" s="158">
        <f t="shared" si="7"/>
        <v>176</v>
      </c>
      <c r="J35" s="157">
        <f t="shared" si="7"/>
        <v>149</v>
      </c>
      <c r="K35" s="157">
        <f t="shared" si="7"/>
        <v>38</v>
      </c>
      <c r="L35" s="158">
        <f t="shared" si="7"/>
        <v>187</v>
      </c>
      <c r="M35" s="157">
        <f t="shared" si="7"/>
        <v>8</v>
      </c>
      <c r="N35" s="157">
        <f t="shared" si="7"/>
        <v>2</v>
      </c>
      <c r="O35" s="158">
        <f t="shared" si="7"/>
        <v>10</v>
      </c>
      <c r="P35" s="159">
        <f>SUM(P26:P34)</f>
        <v>27</v>
      </c>
      <c r="Q35" s="159">
        <f>SUM(Q26:Q34)</f>
        <v>1</v>
      </c>
      <c r="R35" s="158">
        <f>SUM(R26:R34)</f>
        <v>28</v>
      </c>
      <c r="S35" s="157">
        <f t="shared" si="7"/>
        <v>62</v>
      </c>
      <c r="T35" s="157">
        <f t="shared" si="7"/>
        <v>31</v>
      </c>
      <c r="U35" s="160">
        <f t="shared" si="7"/>
        <v>93</v>
      </c>
      <c r="V35" s="161">
        <f>SUM(V26:V34)</f>
        <v>829</v>
      </c>
    </row>
    <row r="36" spans="2:22"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</row>
    <row r="37" spans="2:22" ht="15" thickBot="1"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</row>
    <row r="38" spans="2:22" ht="15" thickBot="1">
      <c r="B38" s="162"/>
      <c r="C38" s="163" t="s">
        <v>482</v>
      </c>
      <c r="D38" s="164">
        <f>SUM(E35,H35,K35,N35,Q35,T35)</f>
        <v>163</v>
      </c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</row>
    <row r="39" spans="2:22">
      <c r="B39" s="162"/>
      <c r="C39" s="165" t="s">
        <v>483</v>
      </c>
      <c r="D39" s="166">
        <f>SUM(D35,G35,J35,M35,P35,S35)</f>
        <v>666</v>
      </c>
      <c r="E39" s="162"/>
      <c r="F39" s="162"/>
      <c r="G39" s="167" t="s">
        <v>484</v>
      </c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8"/>
      <c r="V39" s="169">
        <f>SUM(D40,'[33]Educ_Cont. Graduado_Postgr. '!E57,'[33]Educ_Continua Esc_Especializada'!F97)</f>
        <v>829</v>
      </c>
    </row>
    <row r="40" spans="2:22" ht="15" thickBot="1">
      <c r="B40" s="162"/>
      <c r="C40" s="170" t="s">
        <v>485</v>
      </c>
      <c r="D40" s="171">
        <f>SUM(D38:D39)</f>
        <v>829</v>
      </c>
      <c r="E40" s="162"/>
      <c r="F40" s="162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8"/>
      <c r="V40" s="172"/>
    </row>
    <row r="41" spans="2:22" ht="15.6">
      <c r="B41" s="162"/>
      <c r="C41" s="162"/>
      <c r="D41" s="173"/>
      <c r="E41" s="173"/>
      <c r="F41" s="174"/>
      <c r="G41" s="175"/>
      <c r="H41" s="175"/>
      <c r="I41" s="174"/>
      <c r="J41" s="175"/>
      <c r="K41" s="175"/>
      <c r="L41" s="174"/>
      <c r="M41" s="175"/>
      <c r="N41" s="175"/>
      <c r="O41" s="174"/>
      <c r="P41" s="175"/>
      <c r="Q41" s="175"/>
      <c r="R41" s="174"/>
      <c r="S41" s="175"/>
      <c r="T41" s="175"/>
      <c r="U41" s="174"/>
      <c r="V41" s="162"/>
    </row>
    <row r="42" spans="2:22" ht="15.6">
      <c r="B42" s="162"/>
      <c r="C42" s="162"/>
      <c r="D42" s="173"/>
      <c r="E42" s="173"/>
      <c r="F42" s="174"/>
      <c r="G42" s="175"/>
      <c r="H42" s="175"/>
      <c r="I42" s="174"/>
      <c r="J42" s="175"/>
      <c r="K42" s="175"/>
      <c r="L42" s="174"/>
      <c r="M42" s="175"/>
      <c r="N42" s="175"/>
      <c r="O42" s="174"/>
      <c r="P42" s="175"/>
      <c r="Q42" s="175"/>
      <c r="R42" s="174"/>
      <c r="S42" s="175"/>
      <c r="T42" s="175"/>
      <c r="U42" s="174"/>
      <c r="V42" s="162"/>
    </row>
    <row r="43" spans="2:22" ht="15.6">
      <c r="B43" s="162"/>
      <c r="C43" s="162"/>
      <c r="D43" s="173"/>
      <c r="E43" s="173"/>
      <c r="F43" s="174"/>
      <c r="G43" s="175"/>
      <c r="H43" s="175"/>
      <c r="I43" s="174"/>
      <c r="J43" s="175"/>
      <c r="K43" s="175"/>
      <c r="L43" s="174"/>
      <c r="M43" s="175"/>
      <c r="N43" s="175"/>
      <c r="O43" s="174"/>
      <c r="P43" s="175"/>
      <c r="Q43" s="175"/>
      <c r="R43" s="174"/>
      <c r="S43" s="175"/>
      <c r="T43" s="175"/>
      <c r="U43" s="174"/>
      <c r="V43" s="162"/>
    </row>
  </sheetData>
  <mergeCells count="16">
    <mergeCell ref="B26:B28"/>
    <mergeCell ref="B29:B30"/>
    <mergeCell ref="B31:B32"/>
    <mergeCell ref="B33:B34"/>
    <mergeCell ref="G39:U40"/>
    <mergeCell ref="B23:V23"/>
    <mergeCell ref="B24:B25"/>
    <mergeCell ref="C24:C25"/>
    <mergeCell ref="D24:F24"/>
    <mergeCell ref="G24:I24"/>
    <mergeCell ref="J24:L24"/>
    <mergeCell ref="M24:O24"/>
    <mergeCell ref="P24:R24"/>
    <mergeCell ref="S24:U24"/>
    <mergeCell ref="V24:V25"/>
    <mergeCell ref="V39:V40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:G83"/>
  <sheetViews>
    <sheetView topLeftCell="A66" workbookViewId="0">
      <selection activeCell="K73" sqref="K73"/>
    </sheetView>
  </sheetViews>
  <sheetFormatPr baseColWidth="10" defaultRowHeight="14.4"/>
  <sheetData>
    <row r="26" spans="1:2">
      <c r="A26" t="s">
        <v>838</v>
      </c>
      <c r="B26" t="s">
        <v>26</v>
      </c>
    </row>
    <row r="27" spans="1:2">
      <c r="A27" t="s">
        <v>828</v>
      </c>
      <c r="B27">
        <v>1</v>
      </c>
    </row>
    <row r="28" spans="1:2">
      <c r="A28" t="s">
        <v>487</v>
      </c>
      <c r="B28">
        <v>17</v>
      </c>
    </row>
    <row r="29" spans="1:2">
      <c r="A29" t="s">
        <v>488</v>
      </c>
      <c r="B29">
        <v>25</v>
      </c>
    </row>
    <row r="30" spans="1:2">
      <c r="A30" t="s">
        <v>489</v>
      </c>
      <c r="B30">
        <v>3</v>
      </c>
    </row>
    <row r="31" spans="1:2">
      <c r="A31" t="s">
        <v>490</v>
      </c>
      <c r="B31">
        <v>2</v>
      </c>
    </row>
    <row r="32" spans="1:2">
      <c r="A32" t="s">
        <v>491</v>
      </c>
      <c r="B32">
        <v>56</v>
      </c>
    </row>
    <row r="33" spans="1:2">
      <c r="A33" t="s">
        <v>492</v>
      </c>
      <c r="B33">
        <v>37</v>
      </c>
    </row>
    <row r="34" spans="1:2">
      <c r="A34" t="s">
        <v>493</v>
      </c>
      <c r="B34">
        <v>16</v>
      </c>
    </row>
    <row r="35" spans="1:2">
      <c r="A35" t="s">
        <v>829</v>
      </c>
      <c r="B35">
        <v>2</v>
      </c>
    </row>
    <row r="36" spans="1:2">
      <c r="A36" t="s">
        <v>494</v>
      </c>
      <c r="B36">
        <v>2</v>
      </c>
    </row>
    <row r="37" spans="1:2">
      <c r="A37" t="s">
        <v>486</v>
      </c>
      <c r="B37">
        <v>2</v>
      </c>
    </row>
    <row r="38" spans="1:2">
      <c r="A38" t="s">
        <v>495</v>
      </c>
      <c r="B38">
        <v>32</v>
      </c>
    </row>
    <row r="39" spans="1:2">
      <c r="A39" t="s">
        <v>496</v>
      </c>
      <c r="B39">
        <v>6</v>
      </c>
    </row>
    <row r="40" spans="1:2">
      <c r="A40" t="s">
        <v>830</v>
      </c>
      <c r="B40">
        <v>3</v>
      </c>
    </row>
    <row r="41" spans="1:2">
      <c r="A41" t="s">
        <v>497</v>
      </c>
      <c r="B41">
        <v>6</v>
      </c>
    </row>
    <row r="42" spans="1:2">
      <c r="A42" t="s">
        <v>498</v>
      </c>
      <c r="B42">
        <v>1</v>
      </c>
    </row>
    <row r="43" spans="1:2">
      <c r="A43" t="s">
        <v>831</v>
      </c>
      <c r="B43">
        <v>5</v>
      </c>
    </row>
    <row r="44" spans="1:2">
      <c r="A44" t="s">
        <v>499</v>
      </c>
      <c r="B44">
        <v>25</v>
      </c>
    </row>
    <row r="45" spans="1:2">
      <c r="A45" t="s">
        <v>832</v>
      </c>
      <c r="B45">
        <v>1</v>
      </c>
    </row>
    <row r="46" spans="1:2">
      <c r="A46" t="s">
        <v>833</v>
      </c>
      <c r="B46">
        <v>1</v>
      </c>
    </row>
    <row r="47" spans="1:2">
      <c r="A47" t="s">
        <v>834</v>
      </c>
      <c r="B47">
        <v>8</v>
      </c>
    </row>
    <row r="48" spans="1:2">
      <c r="A48" t="s">
        <v>835</v>
      </c>
      <c r="B48">
        <v>5</v>
      </c>
    </row>
    <row r="49" spans="1:2">
      <c r="A49" t="s">
        <v>500</v>
      </c>
      <c r="B49">
        <v>4</v>
      </c>
    </row>
    <row r="50" spans="1:2">
      <c r="A50" t="s">
        <v>836</v>
      </c>
      <c r="B50">
        <v>28</v>
      </c>
    </row>
    <row r="51" spans="1:2">
      <c r="A51" t="s">
        <v>837</v>
      </c>
      <c r="B51">
        <v>1</v>
      </c>
    </row>
    <row r="52" spans="1:2">
      <c r="A52" t="s">
        <v>501</v>
      </c>
      <c r="B52">
        <v>1</v>
      </c>
    </row>
    <row r="53" spans="1:2">
      <c r="B53">
        <f>SUM(B27:B52)</f>
        <v>290</v>
      </c>
    </row>
    <row r="55" spans="1:2">
      <c r="A55" t="s">
        <v>839</v>
      </c>
      <c r="B55" t="s">
        <v>840</v>
      </c>
    </row>
    <row r="56" spans="1:2">
      <c r="A56" t="s">
        <v>24</v>
      </c>
      <c r="B56">
        <v>237</v>
      </c>
    </row>
    <row r="57" spans="1:2">
      <c r="A57" t="s">
        <v>25</v>
      </c>
      <c r="B57">
        <v>53</v>
      </c>
    </row>
    <row r="58" spans="1:2">
      <c r="B58">
        <f>SUM(B56:B57)</f>
        <v>290</v>
      </c>
    </row>
    <row r="78" spans="1:7">
      <c r="A78" t="s">
        <v>503</v>
      </c>
      <c r="B78" t="s">
        <v>26</v>
      </c>
    </row>
    <row r="79" spans="1:7">
      <c r="A79" t="s">
        <v>502</v>
      </c>
      <c r="B79">
        <v>6</v>
      </c>
      <c r="F79" t="s">
        <v>382</v>
      </c>
      <c r="G79">
        <v>79</v>
      </c>
    </row>
    <row r="80" spans="1:7">
      <c r="A80" t="s">
        <v>382</v>
      </c>
      <c r="B80">
        <v>142</v>
      </c>
      <c r="F80" t="s">
        <v>383</v>
      </c>
      <c r="G80">
        <v>39</v>
      </c>
    </row>
    <row r="81" spans="1:7">
      <c r="A81" t="s">
        <v>383</v>
      </c>
      <c r="B81">
        <v>48</v>
      </c>
      <c r="F81" t="s">
        <v>384</v>
      </c>
      <c r="G81">
        <v>86</v>
      </c>
    </row>
    <row r="82" spans="1:7">
      <c r="A82" t="s">
        <v>384</v>
      </c>
      <c r="B82">
        <v>94</v>
      </c>
    </row>
    <row r="83" spans="1:7">
      <c r="B83">
        <f>SUM(B79:B82)</f>
        <v>290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O232"/>
  <sheetViews>
    <sheetView topLeftCell="D210" workbookViewId="0">
      <selection activeCell="J158" sqref="J158:K159"/>
    </sheetView>
  </sheetViews>
  <sheetFormatPr baseColWidth="10" defaultRowHeight="14.4"/>
  <sheetData>
    <row r="24" spans="1:2">
      <c r="A24" t="s">
        <v>53</v>
      </c>
      <c r="B24" t="s">
        <v>26</v>
      </c>
    </row>
    <row r="25" spans="1:2">
      <c r="A25" s="69" t="s">
        <v>504</v>
      </c>
      <c r="B25" s="73">
        <v>793</v>
      </c>
    </row>
    <row r="26" spans="1:2">
      <c r="A26" s="71" t="s">
        <v>505</v>
      </c>
      <c r="B26" s="73">
        <v>174</v>
      </c>
    </row>
    <row r="27" spans="1:2">
      <c r="A27" s="69" t="s">
        <v>506</v>
      </c>
      <c r="B27" s="73">
        <v>1105</v>
      </c>
    </row>
    <row r="28" spans="1:2">
      <c r="A28" s="69" t="s">
        <v>507</v>
      </c>
      <c r="B28" s="73">
        <v>1279</v>
      </c>
    </row>
    <row r="29" spans="1:2">
      <c r="A29" s="69" t="s">
        <v>508</v>
      </c>
      <c r="B29" s="73">
        <v>370</v>
      </c>
    </row>
    <row r="30" spans="1:2">
      <c r="A30" s="69" t="s">
        <v>509</v>
      </c>
      <c r="B30" s="73">
        <v>521</v>
      </c>
    </row>
    <row r="31" spans="1:2">
      <c r="A31" s="69" t="s">
        <v>510</v>
      </c>
      <c r="B31" s="73">
        <v>365</v>
      </c>
    </row>
    <row r="32" spans="1:2">
      <c r="A32" s="69" t="s">
        <v>511</v>
      </c>
      <c r="B32" s="73">
        <v>339</v>
      </c>
    </row>
    <row r="33" spans="1:2">
      <c r="A33" s="69" t="s">
        <v>512</v>
      </c>
      <c r="B33" s="73">
        <v>155</v>
      </c>
    </row>
    <row r="34" spans="1:2">
      <c r="A34" s="72" t="s">
        <v>513</v>
      </c>
      <c r="B34" s="73">
        <v>380</v>
      </c>
    </row>
    <row r="35" spans="1:2">
      <c r="A35" s="69" t="s">
        <v>514</v>
      </c>
      <c r="B35" s="73">
        <v>385</v>
      </c>
    </row>
    <row r="36" spans="1:2">
      <c r="A36" s="72" t="s">
        <v>515</v>
      </c>
      <c r="B36" s="73">
        <v>124</v>
      </c>
    </row>
    <row r="37" spans="1:2">
      <c r="A37" s="69" t="s">
        <v>516</v>
      </c>
      <c r="B37" s="73">
        <v>241</v>
      </c>
    </row>
    <row r="38" spans="1:2">
      <c r="A38" s="69" t="s">
        <v>517</v>
      </c>
      <c r="B38" s="73">
        <v>1168</v>
      </c>
    </row>
    <row r="39" spans="1:2">
      <c r="A39" s="69" t="s">
        <v>518</v>
      </c>
      <c r="B39" s="73">
        <v>746</v>
      </c>
    </row>
    <row r="40" spans="1:2">
      <c r="A40" s="69" t="s">
        <v>519</v>
      </c>
      <c r="B40" s="73">
        <v>490</v>
      </c>
    </row>
    <row r="41" spans="1:2">
      <c r="A41" s="69" t="s">
        <v>520</v>
      </c>
      <c r="B41" s="73">
        <v>266</v>
      </c>
    </row>
    <row r="42" spans="1:2">
      <c r="A42" s="69" t="s">
        <v>521</v>
      </c>
      <c r="B42" s="73">
        <v>184</v>
      </c>
    </row>
    <row r="43" spans="1:2">
      <c r="A43" s="69" t="s">
        <v>522</v>
      </c>
      <c r="B43" s="73">
        <v>1079</v>
      </c>
    </row>
    <row r="44" spans="1:2">
      <c r="A44" s="69" t="s">
        <v>523</v>
      </c>
      <c r="B44" s="73">
        <v>86</v>
      </c>
    </row>
    <row r="45" spans="1:2">
      <c r="A45" s="69" t="s">
        <v>524</v>
      </c>
      <c r="B45" s="73">
        <v>455</v>
      </c>
    </row>
    <row r="46" spans="1:2">
      <c r="A46" s="69" t="s">
        <v>525</v>
      </c>
      <c r="B46" s="73">
        <v>693</v>
      </c>
    </row>
    <row r="47" spans="1:2">
      <c r="A47" s="69" t="s">
        <v>526</v>
      </c>
      <c r="B47" s="73">
        <v>471</v>
      </c>
    </row>
    <row r="48" spans="1:2">
      <c r="A48" s="69" t="s">
        <v>527</v>
      </c>
      <c r="B48" s="73">
        <v>729</v>
      </c>
    </row>
    <row r="49" spans="1:2">
      <c r="A49" s="69" t="s">
        <v>528</v>
      </c>
      <c r="B49" s="73">
        <v>115</v>
      </c>
    </row>
    <row r="50" spans="1:2">
      <c r="A50" s="69" t="s">
        <v>529</v>
      </c>
      <c r="B50" s="73">
        <v>610</v>
      </c>
    </row>
    <row r="51" spans="1:2">
      <c r="A51" s="69" t="s">
        <v>530</v>
      </c>
      <c r="B51" s="73">
        <v>1710</v>
      </c>
    </row>
    <row r="52" spans="1:2">
      <c r="A52" s="69" t="s">
        <v>531</v>
      </c>
      <c r="B52" s="73">
        <v>159</v>
      </c>
    </row>
    <row r="53" spans="1:2">
      <c r="A53" s="69" t="s">
        <v>532</v>
      </c>
      <c r="B53" s="73">
        <v>241</v>
      </c>
    </row>
    <row r="54" spans="1:2">
      <c r="A54" s="69" t="s">
        <v>533</v>
      </c>
      <c r="B54" s="73">
        <v>1558</v>
      </c>
    </row>
    <row r="55" spans="1:2">
      <c r="A55" s="69" t="s">
        <v>534</v>
      </c>
      <c r="B55" s="73">
        <v>2146</v>
      </c>
    </row>
    <row r="56" spans="1:2">
      <c r="A56" s="69" t="s">
        <v>535</v>
      </c>
      <c r="B56" s="73">
        <v>374</v>
      </c>
    </row>
    <row r="57" spans="1:2">
      <c r="A57" s="69" t="s">
        <v>536</v>
      </c>
      <c r="B57" s="73">
        <v>743</v>
      </c>
    </row>
    <row r="58" spans="1:2">
      <c r="A58" s="69" t="s">
        <v>537</v>
      </c>
      <c r="B58" s="73">
        <v>139</v>
      </c>
    </row>
    <row r="59" spans="1:2">
      <c r="B59" s="1">
        <f>SUM(B25:B58)</f>
        <v>20393</v>
      </c>
    </row>
    <row r="60" spans="1:2">
      <c r="B60" s="1"/>
    </row>
    <row r="61" spans="1:2">
      <c r="B61" s="1"/>
    </row>
    <row r="62" spans="1:2">
      <c r="B62" s="1"/>
    </row>
    <row r="63" spans="1:2">
      <c r="B63" s="1"/>
    </row>
    <row r="64" spans="1:2">
      <c r="B64" s="1"/>
    </row>
    <row r="65" spans="1:3">
      <c r="B65" s="1"/>
    </row>
    <row r="66" spans="1:3">
      <c r="B66" s="1"/>
    </row>
    <row r="67" spans="1:3">
      <c r="A67" t="s">
        <v>538</v>
      </c>
      <c r="B67" s="1" t="s">
        <v>539</v>
      </c>
      <c r="C67" s="1" t="s">
        <v>540</v>
      </c>
    </row>
    <row r="68" spans="1:3">
      <c r="A68" s="69" t="s">
        <v>504</v>
      </c>
      <c r="B68" s="73">
        <v>1380</v>
      </c>
      <c r="C68" s="73">
        <v>1062</v>
      </c>
    </row>
    <row r="69" spans="1:3">
      <c r="A69" s="71" t="s">
        <v>505</v>
      </c>
      <c r="B69" s="74">
        <v>270</v>
      </c>
      <c r="C69" s="74">
        <v>230</v>
      </c>
    </row>
    <row r="70" spans="1:3">
      <c r="A70" s="69" t="s">
        <v>506</v>
      </c>
      <c r="B70" s="73">
        <v>1398</v>
      </c>
      <c r="C70" s="73">
        <v>1222</v>
      </c>
    </row>
    <row r="71" spans="1:3">
      <c r="A71" s="69" t="s">
        <v>507</v>
      </c>
      <c r="B71" s="73">
        <v>1680</v>
      </c>
      <c r="C71" s="73">
        <v>1471</v>
      </c>
    </row>
    <row r="72" spans="1:3">
      <c r="A72" s="69" t="s">
        <v>508</v>
      </c>
      <c r="B72" s="73">
        <v>372</v>
      </c>
      <c r="C72" s="73">
        <v>372</v>
      </c>
    </row>
    <row r="73" spans="1:3">
      <c r="A73" s="69" t="s">
        <v>509</v>
      </c>
      <c r="B73" s="73">
        <v>717</v>
      </c>
      <c r="C73" s="73">
        <v>667</v>
      </c>
    </row>
    <row r="74" spans="1:3">
      <c r="A74" s="69" t="s">
        <v>510</v>
      </c>
      <c r="B74" s="73">
        <v>457</v>
      </c>
      <c r="C74" s="73">
        <v>396</v>
      </c>
    </row>
    <row r="75" spans="1:3">
      <c r="A75" s="69" t="s">
        <v>511</v>
      </c>
      <c r="B75" s="73">
        <v>475</v>
      </c>
      <c r="C75" s="73">
        <v>420</v>
      </c>
    </row>
    <row r="76" spans="1:3">
      <c r="A76" s="69" t="s">
        <v>512</v>
      </c>
      <c r="B76" s="73">
        <v>220</v>
      </c>
      <c r="C76" s="73">
        <v>169</v>
      </c>
    </row>
    <row r="77" spans="1:3">
      <c r="A77" s="72" t="s">
        <v>513</v>
      </c>
      <c r="B77" s="73">
        <v>700</v>
      </c>
      <c r="C77" s="73">
        <v>400</v>
      </c>
    </row>
    <row r="78" spans="1:3">
      <c r="A78" s="69" t="s">
        <v>514</v>
      </c>
      <c r="B78" s="73">
        <v>742</v>
      </c>
      <c r="C78" s="73">
        <v>385</v>
      </c>
    </row>
    <row r="79" spans="1:3">
      <c r="A79" s="72" t="s">
        <v>515</v>
      </c>
      <c r="B79" s="73">
        <v>147</v>
      </c>
      <c r="C79" s="73">
        <v>147</v>
      </c>
    </row>
    <row r="80" spans="1:3">
      <c r="A80" s="69" t="s">
        <v>516</v>
      </c>
      <c r="B80" s="73">
        <v>345</v>
      </c>
      <c r="C80" s="73">
        <v>345</v>
      </c>
    </row>
    <row r="81" spans="1:12">
      <c r="A81" s="69" t="s">
        <v>517</v>
      </c>
      <c r="B81" s="74">
        <v>1970</v>
      </c>
      <c r="C81" s="74">
        <v>1201</v>
      </c>
    </row>
    <row r="82" spans="1:12">
      <c r="A82" s="69" t="s">
        <v>518</v>
      </c>
      <c r="B82" s="73">
        <v>1298</v>
      </c>
      <c r="C82" s="73">
        <v>1153</v>
      </c>
    </row>
    <row r="83" spans="1:12">
      <c r="A83" s="69" t="s">
        <v>519</v>
      </c>
      <c r="B83" s="73">
        <v>1250</v>
      </c>
      <c r="C83" s="73">
        <v>710</v>
      </c>
    </row>
    <row r="84" spans="1:12">
      <c r="A84" s="69" t="s">
        <v>520</v>
      </c>
      <c r="B84" s="73">
        <v>335</v>
      </c>
      <c r="C84" s="73">
        <v>276</v>
      </c>
      <c r="H84" s="75"/>
    </row>
    <row r="85" spans="1:12">
      <c r="A85" s="69" t="s">
        <v>521</v>
      </c>
      <c r="B85" s="73">
        <v>287</v>
      </c>
      <c r="C85" s="73">
        <v>230</v>
      </c>
    </row>
    <row r="86" spans="1:12">
      <c r="A86" s="69" t="s">
        <v>522</v>
      </c>
      <c r="B86" s="176">
        <v>1798</v>
      </c>
      <c r="C86" s="176">
        <v>1543</v>
      </c>
      <c r="J86" t="s">
        <v>541</v>
      </c>
      <c r="K86" t="s">
        <v>542</v>
      </c>
    </row>
    <row r="87" spans="1:12">
      <c r="A87" s="69" t="s">
        <v>523</v>
      </c>
      <c r="B87" s="73">
        <v>130</v>
      </c>
      <c r="C87" s="73">
        <v>90</v>
      </c>
      <c r="J87" s="1">
        <f>+C102</f>
        <v>25350</v>
      </c>
      <c r="K87" s="75">
        <f>+B102-C102</f>
        <v>7857</v>
      </c>
      <c r="L87" s="1"/>
    </row>
    <row r="88" spans="1:12">
      <c r="A88" s="69" t="s">
        <v>524</v>
      </c>
      <c r="B88" s="73">
        <v>455</v>
      </c>
      <c r="C88" s="73">
        <v>455</v>
      </c>
      <c r="G88" s="1"/>
      <c r="J88" s="1"/>
    </row>
    <row r="89" spans="1:12">
      <c r="A89" s="69" t="s">
        <v>525</v>
      </c>
      <c r="B89" s="73">
        <v>1500</v>
      </c>
      <c r="C89" s="73">
        <v>777</v>
      </c>
      <c r="J89" s="1"/>
      <c r="L89" s="1"/>
    </row>
    <row r="90" spans="1:12">
      <c r="A90" s="69" t="s">
        <v>526</v>
      </c>
      <c r="B90" s="73">
        <v>610</v>
      </c>
      <c r="C90" s="73">
        <v>471</v>
      </c>
    </row>
    <row r="91" spans="1:12">
      <c r="A91" s="69" t="s">
        <v>527</v>
      </c>
      <c r="B91" s="73">
        <v>977</v>
      </c>
      <c r="C91" s="73">
        <v>764</v>
      </c>
      <c r="J91" s="1"/>
    </row>
    <row r="92" spans="1:12">
      <c r="A92" s="69" t="s">
        <v>528</v>
      </c>
      <c r="B92" s="76">
        <v>185</v>
      </c>
      <c r="C92" s="76">
        <v>153</v>
      </c>
    </row>
    <row r="93" spans="1:12">
      <c r="A93" s="69" t="s">
        <v>529</v>
      </c>
      <c r="B93" s="73">
        <v>765</v>
      </c>
      <c r="C93" s="73">
        <v>694</v>
      </c>
    </row>
    <row r="94" spans="1:12">
      <c r="A94" s="69" t="s">
        <v>530</v>
      </c>
      <c r="B94" s="176">
        <v>3240</v>
      </c>
      <c r="C94" s="176">
        <v>2160</v>
      </c>
    </row>
    <row r="95" spans="1:12">
      <c r="A95" s="69" t="s">
        <v>531</v>
      </c>
      <c r="B95" s="176">
        <v>303</v>
      </c>
      <c r="C95" s="177">
        <v>175</v>
      </c>
    </row>
    <row r="96" spans="1:12">
      <c r="A96" s="69" t="s">
        <v>532</v>
      </c>
      <c r="B96" s="73">
        <v>415</v>
      </c>
      <c r="C96" s="73">
        <v>328</v>
      </c>
    </row>
    <row r="97" spans="1:8">
      <c r="A97" s="69" t="s">
        <v>533</v>
      </c>
      <c r="B97" s="73">
        <v>3098</v>
      </c>
      <c r="C97" s="73">
        <v>1658</v>
      </c>
      <c r="H97" s="1"/>
    </row>
    <row r="98" spans="1:8">
      <c r="A98" s="69" t="s">
        <v>534</v>
      </c>
      <c r="B98" s="73">
        <v>3876</v>
      </c>
      <c r="C98" s="73">
        <v>3876</v>
      </c>
    </row>
    <row r="99" spans="1:8">
      <c r="A99" s="69" t="s">
        <v>535</v>
      </c>
      <c r="B99" s="73">
        <v>485</v>
      </c>
      <c r="C99" s="73">
        <v>374</v>
      </c>
    </row>
    <row r="100" spans="1:8">
      <c r="A100" s="69" t="s">
        <v>536</v>
      </c>
      <c r="B100" s="73">
        <v>1082</v>
      </c>
      <c r="C100" s="73">
        <v>804</v>
      </c>
    </row>
    <row r="101" spans="1:8">
      <c r="A101" s="69" t="s">
        <v>537</v>
      </c>
      <c r="B101" s="73">
        <v>245</v>
      </c>
      <c r="C101" s="73">
        <v>172</v>
      </c>
    </row>
    <row r="102" spans="1:8">
      <c r="B102" s="1">
        <f>SUM(B68:B101)</f>
        <v>33207</v>
      </c>
      <c r="C102" s="1">
        <f>SUM(C68:C101)</f>
        <v>25350</v>
      </c>
    </row>
    <row r="103" spans="1:8">
      <c r="B103" s="1"/>
      <c r="C103" s="1"/>
    </row>
    <row r="104" spans="1:8">
      <c r="B104" s="1"/>
      <c r="C104" s="1"/>
    </row>
    <row r="105" spans="1:8">
      <c r="B105" s="1"/>
      <c r="C105" s="1"/>
    </row>
    <row r="108" spans="1:8">
      <c r="A108" t="s">
        <v>538</v>
      </c>
      <c r="B108" s="1" t="s">
        <v>25</v>
      </c>
      <c r="C108" s="1" t="s">
        <v>24</v>
      </c>
    </row>
    <row r="109" spans="1:8">
      <c r="A109" s="69" t="s">
        <v>504</v>
      </c>
      <c r="B109" s="73">
        <v>574</v>
      </c>
      <c r="C109" s="73">
        <v>219</v>
      </c>
    </row>
    <row r="110" spans="1:8">
      <c r="A110" s="71" t="s">
        <v>505</v>
      </c>
      <c r="B110" s="74">
        <v>123</v>
      </c>
      <c r="C110" s="74">
        <v>51</v>
      </c>
    </row>
    <row r="111" spans="1:8">
      <c r="A111" s="69" t="s">
        <v>506</v>
      </c>
      <c r="B111" s="73">
        <v>790</v>
      </c>
      <c r="C111" s="73">
        <v>315</v>
      </c>
    </row>
    <row r="112" spans="1:8">
      <c r="A112" s="69" t="s">
        <v>507</v>
      </c>
      <c r="B112" s="73">
        <v>790</v>
      </c>
      <c r="C112" s="73">
        <v>489</v>
      </c>
    </row>
    <row r="113" spans="1:3">
      <c r="A113" s="69" t="s">
        <v>508</v>
      </c>
      <c r="B113" s="73">
        <v>305</v>
      </c>
      <c r="C113" s="73">
        <v>65</v>
      </c>
    </row>
    <row r="114" spans="1:3">
      <c r="A114" s="69" t="s">
        <v>509</v>
      </c>
      <c r="B114" s="73">
        <v>375</v>
      </c>
      <c r="C114" s="73">
        <v>146</v>
      </c>
    </row>
    <row r="115" spans="1:3">
      <c r="A115" s="69" t="s">
        <v>510</v>
      </c>
      <c r="B115" s="73">
        <v>278</v>
      </c>
      <c r="C115" s="73">
        <v>87</v>
      </c>
    </row>
    <row r="116" spans="1:3">
      <c r="A116" s="69" t="s">
        <v>511</v>
      </c>
      <c r="B116" s="73">
        <v>219</v>
      </c>
      <c r="C116" s="73">
        <v>120</v>
      </c>
    </row>
    <row r="117" spans="1:3">
      <c r="A117" s="69" t="s">
        <v>512</v>
      </c>
      <c r="B117" s="73">
        <v>101</v>
      </c>
      <c r="C117" s="73">
        <v>54</v>
      </c>
    </row>
    <row r="118" spans="1:3">
      <c r="A118" s="72" t="s">
        <v>513</v>
      </c>
      <c r="B118" s="73">
        <v>365</v>
      </c>
      <c r="C118" s="73">
        <v>15</v>
      </c>
    </row>
    <row r="119" spans="1:3">
      <c r="A119" s="69" t="s">
        <v>514</v>
      </c>
      <c r="B119" s="73">
        <v>292</v>
      </c>
      <c r="C119" s="73">
        <v>93</v>
      </c>
    </row>
    <row r="120" spans="1:3">
      <c r="A120" s="72" t="s">
        <v>515</v>
      </c>
      <c r="B120" s="73">
        <v>115</v>
      </c>
      <c r="C120" s="73">
        <v>9</v>
      </c>
    </row>
    <row r="121" spans="1:3">
      <c r="A121" s="69" t="s">
        <v>516</v>
      </c>
      <c r="B121" s="73">
        <v>170</v>
      </c>
      <c r="C121" s="73">
        <v>71</v>
      </c>
    </row>
    <row r="122" spans="1:3">
      <c r="A122" s="69" t="s">
        <v>517</v>
      </c>
      <c r="B122" s="74">
        <v>641</v>
      </c>
      <c r="C122" s="74">
        <v>527</v>
      </c>
    </row>
    <row r="123" spans="1:3">
      <c r="A123" s="69" t="s">
        <v>518</v>
      </c>
      <c r="B123" s="73">
        <v>467</v>
      </c>
      <c r="C123" s="73">
        <v>279</v>
      </c>
    </row>
    <row r="124" spans="1:3">
      <c r="A124" s="69" t="s">
        <v>519</v>
      </c>
      <c r="B124" s="73">
        <v>0</v>
      </c>
      <c r="C124" s="73">
        <v>490</v>
      </c>
    </row>
    <row r="125" spans="1:3">
      <c r="A125" s="69" t="s">
        <v>520</v>
      </c>
      <c r="B125" s="73">
        <v>134</v>
      </c>
      <c r="C125" s="73">
        <v>132</v>
      </c>
    </row>
    <row r="126" spans="1:3">
      <c r="A126" s="69" t="s">
        <v>521</v>
      </c>
      <c r="B126" s="73">
        <v>150</v>
      </c>
      <c r="C126" s="73">
        <v>34</v>
      </c>
    </row>
    <row r="127" spans="1:3">
      <c r="A127" s="69" t="s">
        <v>522</v>
      </c>
      <c r="B127" s="177">
        <v>777</v>
      </c>
      <c r="C127" s="177">
        <v>302</v>
      </c>
    </row>
    <row r="128" spans="1:3">
      <c r="A128" s="69" t="s">
        <v>523</v>
      </c>
      <c r="B128" s="73">
        <v>74</v>
      </c>
      <c r="C128" s="73">
        <v>12</v>
      </c>
    </row>
    <row r="129" spans="1:3">
      <c r="A129" s="69" t="s">
        <v>524</v>
      </c>
      <c r="B129" s="73">
        <v>193</v>
      </c>
      <c r="C129" s="73">
        <v>262</v>
      </c>
    </row>
    <row r="130" spans="1:3">
      <c r="A130" s="69" t="s">
        <v>525</v>
      </c>
      <c r="B130" s="73">
        <v>320</v>
      </c>
      <c r="C130" s="73">
        <v>373</v>
      </c>
    </row>
    <row r="131" spans="1:3">
      <c r="A131" s="69" t="s">
        <v>526</v>
      </c>
      <c r="B131" s="73">
        <v>305</v>
      </c>
      <c r="C131" s="73">
        <v>166</v>
      </c>
    </row>
    <row r="132" spans="1:3">
      <c r="A132" s="69" t="s">
        <v>527</v>
      </c>
      <c r="B132" s="73">
        <v>458</v>
      </c>
      <c r="C132" s="73">
        <v>271</v>
      </c>
    </row>
    <row r="133" spans="1:3">
      <c r="A133" s="69" t="s">
        <v>528</v>
      </c>
      <c r="B133" s="76">
        <v>84</v>
      </c>
      <c r="C133" s="76">
        <v>31</v>
      </c>
    </row>
    <row r="134" spans="1:3">
      <c r="A134" s="69" t="s">
        <v>529</v>
      </c>
      <c r="B134" s="73">
        <v>340</v>
      </c>
      <c r="C134" s="73">
        <v>270</v>
      </c>
    </row>
    <row r="135" spans="1:3">
      <c r="A135" s="69" t="s">
        <v>530</v>
      </c>
      <c r="B135" s="176">
        <v>1292</v>
      </c>
      <c r="C135" s="176">
        <v>418</v>
      </c>
    </row>
    <row r="136" spans="1:3">
      <c r="A136" s="69" t="s">
        <v>531</v>
      </c>
      <c r="B136" s="178">
        <v>88</v>
      </c>
      <c r="C136" s="176">
        <v>71</v>
      </c>
    </row>
    <row r="137" spans="1:3">
      <c r="A137" s="69" t="s">
        <v>532</v>
      </c>
      <c r="B137" s="73">
        <v>156</v>
      </c>
      <c r="C137" s="73">
        <v>85</v>
      </c>
    </row>
    <row r="138" spans="1:3">
      <c r="A138" s="69" t="s">
        <v>533</v>
      </c>
      <c r="B138" s="73">
        <v>623</v>
      </c>
      <c r="C138" s="73">
        <v>935</v>
      </c>
    </row>
    <row r="139" spans="1:3">
      <c r="A139" s="69" t="s">
        <v>534</v>
      </c>
      <c r="B139" s="73">
        <v>1605</v>
      </c>
      <c r="C139" s="73">
        <v>541</v>
      </c>
    </row>
    <row r="140" spans="1:3">
      <c r="A140" s="69" t="s">
        <v>535</v>
      </c>
      <c r="B140" s="73">
        <v>228</v>
      </c>
      <c r="C140" s="73">
        <v>146</v>
      </c>
    </row>
    <row r="141" spans="1:3">
      <c r="A141" s="69" t="s">
        <v>536</v>
      </c>
      <c r="B141" s="73">
        <v>539</v>
      </c>
      <c r="C141" s="73">
        <v>204</v>
      </c>
    </row>
    <row r="142" spans="1:3">
      <c r="A142" s="69" t="s">
        <v>537</v>
      </c>
      <c r="B142" s="73">
        <v>121</v>
      </c>
      <c r="C142" s="73">
        <v>18</v>
      </c>
    </row>
    <row r="143" spans="1:3">
      <c r="B143" s="1">
        <f>SUM(B109:B142)</f>
        <v>13092</v>
      </c>
      <c r="C143" s="1">
        <f>SUM(C109:C142)</f>
        <v>7301</v>
      </c>
    </row>
    <row r="144" spans="1:3">
      <c r="B144" s="1"/>
      <c r="C144" s="1"/>
    </row>
    <row r="145" spans="1:11">
      <c r="B145" s="1"/>
      <c r="C145" s="1"/>
      <c r="H145" t="s">
        <v>25</v>
      </c>
      <c r="I145" t="s">
        <v>24</v>
      </c>
    </row>
    <row r="146" spans="1:11">
      <c r="B146" s="1"/>
      <c r="C146" s="1"/>
      <c r="H146">
        <f>+B143</f>
        <v>13092</v>
      </c>
      <c r="I146">
        <f>+C143</f>
        <v>7301</v>
      </c>
    </row>
    <row r="147" spans="1:11">
      <c r="B147" s="1"/>
      <c r="C147" s="1"/>
    </row>
    <row r="148" spans="1:11">
      <c r="B148" s="1"/>
      <c r="C148" s="1"/>
    </row>
    <row r="149" spans="1:11">
      <c r="B149" s="1"/>
      <c r="C149" s="1"/>
    </row>
    <row r="150" spans="1:11">
      <c r="B150" s="1"/>
      <c r="C150" s="1"/>
    </row>
    <row r="151" spans="1:11">
      <c r="B151" s="1"/>
      <c r="C151" s="1"/>
    </row>
    <row r="154" spans="1:11">
      <c r="A154" s="79" t="s">
        <v>841</v>
      </c>
      <c r="B154" s="1" t="s">
        <v>543</v>
      </c>
      <c r="C154" s="1" t="s">
        <v>544</v>
      </c>
    </row>
    <row r="155" spans="1:11">
      <c r="A155" s="69" t="s">
        <v>504</v>
      </c>
      <c r="B155" s="70">
        <v>785</v>
      </c>
      <c r="C155" s="70">
        <v>8</v>
      </c>
    </row>
    <row r="156" spans="1:11">
      <c r="A156" s="71" t="s">
        <v>505</v>
      </c>
      <c r="B156" s="77">
        <v>173</v>
      </c>
      <c r="C156" s="77">
        <v>1</v>
      </c>
    </row>
    <row r="157" spans="1:11">
      <c r="A157" s="69" t="s">
        <v>506</v>
      </c>
      <c r="B157" s="70">
        <v>1101</v>
      </c>
      <c r="C157" s="70">
        <v>4</v>
      </c>
    </row>
    <row r="158" spans="1:11">
      <c r="A158" s="69" t="s">
        <v>507</v>
      </c>
      <c r="B158" s="70">
        <v>1260</v>
      </c>
      <c r="C158" s="70">
        <v>19</v>
      </c>
      <c r="J158" s="80" t="s">
        <v>543</v>
      </c>
      <c r="K158" s="80" t="s">
        <v>544</v>
      </c>
    </row>
    <row r="159" spans="1:11">
      <c r="A159" s="69" t="s">
        <v>508</v>
      </c>
      <c r="B159" s="70">
        <v>370</v>
      </c>
      <c r="C159" s="70">
        <v>0</v>
      </c>
      <c r="J159" s="1">
        <f>+B189</f>
        <v>20171</v>
      </c>
      <c r="K159" s="81">
        <f>+C189</f>
        <v>222</v>
      </c>
    </row>
    <row r="160" spans="1:11">
      <c r="A160" s="69" t="s">
        <v>509</v>
      </c>
      <c r="B160" s="70">
        <v>519</v>
      </c>
      <c r="C160" s="70">
        <v>2</v>
      </c>
    </row>
    <row r="161" spans="1:12">
      <c r="A161" s="69" t="s">
        <v>510</v>
      </c>
      <c r="B161" s="70">
        <v>357</v>
      </c>
      <c r="C161" s="70">
        <v>8</v>
      </c>
    </row>
    <row r="162" spans="1:12">
      <c r="A162" s="69" t="s">
        <v>511</v>
      </c>
      <c r="B162" s="70">
        <v>335</v>
      </c>
      <c r="C162" s="70">
        <v>4</v>
      </c>
    </row>
    <row r="163" spans="1:12">
      <c r="A163" s="69" t="s">
        <v>512</v>
      </c>
      <c r="B163" s="70">
        <v>154</v>
      </c>
      <c r="C163" s="70">
        <v>1</v>
      </c>
    </row>
    <row r="164" spans="1:12">
      <c r="A164" s="72" t="s">
        <v>513</v>
      </c>
      <c r="B164" s="70">
        <v>380</v>
      </c>
      <c r="C164" s="70">
        <v>0</v>
      </c>
    </row>
    <row r="165" spans="1:12">
      <c r="A165" s="69" t="s">
        <v>514</v>
      </c>
      <c r="B165" s="70">
        <v>381</v>
      </c>
      <c r="C165" s="70">
        <v>4</v>
      </c>
    </row>
    <row r="166" spans="1:12">
      <c r="A166" s="72" t="s">
        <v>515</v>
      </c>
      <c r="B166" s="70">
        <v>124</v>
      </c>
      <c r="C166" s="70">
        <v>0</v>
      </c>
    </row>
    <row r="167" spans="1:12">
      <c r="A167" s="69" t="s">
        <v>516</v>
      </c>
      <c r="B167" s="70">
        <v>239</v>
      </c>
      <c r="C167" s="70">
        <v>2</v>
      </c>
    </row>
    <row r="168" spans="1:12">
      <c r="A168" s="69" t="s">
        <v>517</v>
      </c>
      <c r="B168" s="77">
        <v>1164</v>
      </c>
      <c r="C168" s="77">
        <v>4</v>
      </c>
    </row>
    <row r="169" spans="1:12">
      <c r="A169" s="69" t="s">
        <v>518</v>
      </c>
      <c r="B169" s="70">
        <v>736</v>
      </c>
      <c r="C169" s="70">
        <v>10</v>
      </c>
    </row>
    <row r="170" spans="1:12">
      <c r="A170" s="69" t="s">
        <v>519</v>
      </c>
      <c r="B170" s="70">
        <v>490</v>
      </c>
      <c r="C170" s="70">
        <v>0</v>
      </c>
    </row>
    <row r="171" spans="1:12">
      <c r="A171" s="69" t="s">
        <v>520</v>
      </c>
      <c r="B171" s="70">
        <v>264</v>
      </c>
      <c r="C171" s="70">
        <v>2</v>
      </c>
    </row>
    <row r="172" spans="1:12">
      <c r="A172" s="69" t="s">
        <v>521</v>
      </c>
      <c r="B172" s="70">
        <v>180</v>
      </c>
      <c r="C172" s="70">
        <v>4</v>
      </c>
    </row>
    <row r="173" spans="1:12">
      <c r="A173" s="69" t="s">
        <v>522</v>
      </c>
      <c r="B173" s="179">
        <v>1074</v>
      </c>
      <c r="C173" s="179">
        <v>5</v>
      </c>
    </row>
    <row r="174" spans="1:12">
      <c r="A174" s="69" t="s">
        <v>523</v>
      </c>
      <c r="B174" s="70">
        <v>86</v>
      </c>
      <c r="C174" s="70">
        <v>0</v>
      </c>
      <c r="I174" s="80"/>
      <c r="L174" s="80"/>
    </row>
    <row r="175" spans="1:12">
      <c r="A175" s="69" t="s">
        <v>524</v>
      </c>
      <c r="B175" s="70">
        <v>454</v>
      </c>
      <c r="C175" s="70">
        <v>1</v>
      </c>
      <c r="G175" s="80"/>
      <c r="H175" s="80"/>
      <c r="I175" s="80"/>
      <c r="L175" s="80"/>
    </row>
    <row r="176" spans="1:12">
      <c r="A176" s="69" t="s">
        <v>525</v>
      </c>
      <c r="B176" s="70">
        <v>690</v>
      </c>
      <c r="C176" s="70">
        <v>3</v>
      </c>
    </row>
    <row r="177" spans="1:3">
      <c r="A177" s="69" t="s">
        <v>526</v>
      </c>
      <c r="B177" s="70">
        <v>469</v>
      </c>
      <c r="C177" s="70">
        <v>2</v>
      </c>
    </row>
    <row r="178" spans="1:3">
      <c r="A178" s="69" t="s">
        <v>527</v>
      </c>
      <c r="B178" s="70">
        <v>727</v>
      </c>
      <c r="C178" s="70">
        <v>2</v>
      </c>
    </row>
    <row r="179" spans="1:3">
      <c r="A179" s="69" t="s">
        <v>528</v>
      </c>
      <c r="B179" s="78">
        <v>115</v>
      </c>
      <c r="C179" s="78">
        <v>0</v>
      </c>
    </row>
    <row r="180" spans="1:3">
      <c r="A180" s="69" t="s">
        <v>529</v>
      </c>
      <c r="B180" s="70">
        <v>610</v>
      </c>
      <c r="C180" s="70">
        <v>0</v>
      </c>
    </row>
    <row r="181" spans="1:3">
      <c r="A181" s="69" t="s">
        <v>530</v>
      </c>
      <c r="B181" s="180">
        <v>1697</v>
      </c>
      <c r="C181" s="180">
        <v>13</v>
      </c>
    </row>
    <row r="182" spans="1:3">
      <c r="A182" s="69" t="s">
        <v>531</v>
      </c>
      <c r="B182" s="180">
        <v>155</v>
      </c>
      <c r="C182" s="180">
        <v>4</v>
      </c>
    </row>
    <row r="183" spans="1:3">
      <c r="A183" s="69" t="s">
        <v>532</v>
      </c>
      <c r="B183" s="70">
        <v>240</v>
      </c>
      <c r="C183" s="70">
        <v>1</v>
      </c>
    </row>
    <row r="184" spans="1:3">
      <c r="A184" s="69" t="s">
        <v>533</v>
      </c>
      <c r="B184" s="70">
        <v>1556</v>
      </c>
      <c r="C184" s="70">
        <v>2</v>
      </c>
    </row>
    <row r="185" spans="1:3">
      <c r="A185" s="69" t="s">
        <v>534</v>
      </c>
      <c r="B185" s="70">
        <v>2038</v>
      </c>
      <c r="C185" s="70">
        <v>108</v>
      </c>
    </row>
    <row r="186" spans="1:3">
      <c r="A186" s="69" t="s">
        <v>535</v>
      </c>
      <c r="B186" s="70">
        <v>373</v>
      </c>
      <c r="C186" s="70">
        <v>1</v>
      </c>
    </row>
    <row r="187" spans="1:3">
      <c r="A187" s="69" t="s">
        <v>536</v>
      </c>
      <c r="B187" s="70">
        <v>736</v>
      </c>
      <c r="C187" s="70">
        <v>7</v>
      </c>
    </row>
    <row r="188" spans="1:3">
      <c r="A188" s="69" t="s">
        <v>537</v>
      </c>
      <c r="B188" s="70">
        <v>139</v>
      </c>
      <c r="C188" s="70">
        <v>0</v>
      </c>
    </row>
    <row r="189" spans="1:3">
      <c r="B189" s="1">
        <f>SUM(B155:B188)</f>
        <v>20171</v>
      </c>
      <c r="C189" s="1">
        <f>SUM(C155:C188)</f>
        <v>222</v>
      </c>
    </row>
    <row r="190" spans="1:3">
      <c r="B190" s="1"/>
      <c r="C190" s="1"/>
    </row>
    <row r="191" spans="1:3">
      <c r="B191" s="1"/>
      <c r="C191" s="1"/>
    </row>
    <row r="192" spans="1:3">
      <c r="B192" s="1"/>
      <c r="C192" s="1"/>
    </row>
    <row r="193" spans="1:15">
      <c r="B193" s="1"/>
      <c r="C193" s="1"/>
    </row>
    <row r="194" spans="1:15">
      <c r="B194" s="1"/>
      <c r="C194" s="1"/>
    </row>
    <row r="195" spans="1:15">
      <c r="B195" s="1"/>
      <c r="C195" s="1"/>
    </row>
    <row r="196" spans="1:15" ht="22.8">
      <c r="A196" t="s">
        <v>538</v>
      </c>
      <c r="B196" s="181" t="s">
        <v>545</v>
      </c>
      <c r="C196" s="182" t="s">
        <v>546</v>
      </c>
    </row>
    <row r="197" spans="1:15">
      <c r="A197" s="69" t="s">
        <v>504</v>
      </c>
      <c r="B197" s="73">
        <v>778</v>
      </c>
      <c r="C197" s="73">
        <v>15</v>
      </c>
    </row>
    <row r="198" spans="1:15">
      <c r="A198" s="71" t="s">
        <v>505</v>
      </c>
      <c r="B198" s="74">
        <v>174</v>
      </c>
      <c r="C198" s="74">
        <v>0</v>
      </c>
    </row>
    <row r="199" spans="1:15">
      <c r="A199" s="69" t="s">
        <v>506</v>
      </c>
      <c r="B199" s="73">
        <v>1101</v>
      </c>
      <c r="C199" s="73">
        <v>4</v>
      </c>
    </row>
    <row r="200" spans="1:15">
      <c r="A200" s="69" t="s">
        <v>507</v>
      </c>
      <c r="B200" s="73">
        <v>1252</v>
      </c>
      <c r="C200" s="73">
        <v>27</v>
      </c>
    </row>
    <row r="201" spans="1:15">
      <c r="A201" s="69" t="s">
        <v>508</v>
      </c>
      <c r="B201" s="73">
        <v>355</v>
      </c>
      <c r="C201" s="73">
        <v>15</v>
      </c>
    </row>
    <row r="202" spans="1:15">
      <c r="A202" s="69" t="s">
        <v>509</v>
      </c>
      <c r="B202" s="73">
        <v>495</v>
      </c>
      <c r="C202" s="73">
        <v>26</v>
      </c>
    </row>
    <row r="203" spans="1:15">
      <c r="A203" s="69" t="s">
        <v>510</v>
      </c>
      <c r="B203" s="73">
        <v>365</v>
      </c>
      <c r="C203" s="73">
        <v>0</v>
      </c>
    </row>
    <row r="204" spans="1:15">
      <c r="A204" s="69" t="s">
        <v>511</v>
      </c>
      <c r="B204" s="73">
        <v>336</v>
      </c>
      <c r="C204" s="73">
        <v>3</v>
      </c>
      <c r="N204" t="s">
        <v>842</v>
      </c>
      <c r="O204" t="s">
        <v>545</v>
      </c>
    </row>
    <row r="205" spans="1:15">
      <c r="A205" s="69" t="s">
        <v>512</v>
      </c>
      <c r="B205" s="73">
        <v>154</v>
      </c>
      <c r="C205" s="73">
        <v>1</v>
      </c>
      <c r="N205" s="1">
        <f>+C231</f>
        <v>367</v>
      </c>
      <c r="O205" s="1">
        <f>+B231</f>
        <v>20026</v>
      </c>
    </row>
    <row r="206" spans="1:15">
      <c r="A206" s="72" t="s">
        <v>513</v>
      </c>
      <c r="B206" s="73">
        <v>374</v>
      </c>
      <c r="C206" s="73">
        <v>6</v>
      </c>
    </row>
    <row r="207" spans="1:15">
      <c r="A207" s="69" t="s">
        <v>514</v>
      </c>
      <c r="B207" s="73">
        <v>380</v>
      </c>
      <c r="C207" s="73">
        <v>5</v>
      </c>
    </row>
    <row r="208" spans="1:15">
      <c r="A208" s="72" t="s">
        <v>515</v>
      </c>
      <c r="B208" s="73">
        <v>123</v>
      </c>
      <c r="C208" s="73">
        <v>1</v>
      </c>
    </row>
    <row r="209" spans="1:3">
      <c r="A209" s="69" t="s">
        <v>516</v>
      </c>
      <c r="B209" s="73">
        <v>241</v>
      </c>
      <c r="C209" s="73">
        <v>0</v>
      </c>
    </row>
    <row r="210" spans="1:3">
      <c r="A210" s="69" t="s">
        <v>517</v>
      </c>
      <c r="B210" s="74">
        <v>1113</v>
      </c>
      <c r="C210" s="74">
        <v>55</v>
      </c>
    </row>
    <row r="211" spans="1:3">
      <c r="A211" s="69" t="s">
        <v>518</v>
      </c>
      <c r="B211" s="73">
        <v>707</v>
      </c>
      <c r="C211" s="73">
        <v>39</v>
      </c>
    </row>
    <row r="212" spans="1:3">
      <c r="A212" s="69" t="s">
        <v>519</v>
      </c>
      <c r="B212" s="73">
        <v>478</v>
      </c>
      <c r="C212" s="73">
        <v>12</v>
      </c>
    </row>
    <row r="213" spans="1:3">
      <c r="A213" s="69" t="s">
        <v>520</v>
      </c>
      <c r="B213" s="73">
        <v>263</v>
      </c>
      <c r="C213" s="73">
        <v>3</v>
      </c>
    </row>
    <row r="214" spans="1:3">
      <c r="A214" s="69" t="s">
        <v>521</v>
      </c>
      <c r="B214" s="73">
        <v>177</v>
      </c>
      <c r="C214" s="73">
        <v>7</v>
      </c>
    </row>
    <row r="215" spans="1:3">
      <c r="A215" s="69" t="s">
        <v>522</v>
      </c>
      <c r="B215" s="177">
        <v>1051</v>
      </c>
      <c r="C215" s="177">
        <v>28</v>
      </c>
    </row>
    <row r="216" spans="1:3">
      <c r="A216" s="69" t="s">
        <v>523</v>
      </c>
      <c r="B216" s="73">
        <v>86</v>
      </c>
      <c r="C216" s="73">
        <v>0</v>
      </c>
    </row>
    <row r="217" spans="1:3">
      <c r="A217" s="69" t="s">
        <v>524</v>
      </c>
      <c r="B217" s="73">
        <v>433</v>
      </c>
      <c r="C217" s="73">
        <v>22</v>
      </c>
    </row>
    <row r="218" spans="1:3">
      <c r="A218" s="69" t="s">
        <v>525</v>
      </c>
      <c r="B218" s="73">
        <v>660</v>
      </c>
      <c r="C218" s="73">
        <v>33</v>
      </c>
    </row>
    <row r="219" spans="1:3">
      <c r="A219" s="69" t="s">
        <v>526</v>
      </c>
      <c r="B219" s="73">
        <v>468</v>
      </c>
      <c r="C219" s="73">
        <v>3</v>
      </c>
    </row>
    <row r="220" spans="1:3">
      <c r="A220" s="69" t="s">
        <v>527</v>
      </c>
      <c r="B220" s="73">
        <v>729</v>
      </c>
      <c r="C220" s="73">
        <v>0</v>
      </c>
    </row>
    <row r="221" spans="1:3">
      <c r="A221" s="69" t="s">
        <v>528</v>
      </c>
      <c r="B221" s="76">
        <v>114</v>
      </c>
      <c r="C221" s="76">
        <v>1</v>
      </c>
    </row>
    <row r="222" spans="1:3">
      <c r="A222" s="69" t="s">
        <v>529</v>
      </c>
      <c r="B222" s="73">
        <v>610</v>
      </c>
      <c r="C222" s="73">
        <v>0</v>
      </c>
    </row>
    <row r="223" spans="1:3">
      <c r="A223" s="69" t="s">
        <v>530</v>
      </c>
      <c r="B223" s="176">
        <v>1702</v>
      </c>
      <c r="C223" s="176">
        <v>8</v>
      </c>
    </row>
    <row r="224" spans="1:3">
      <c r="A224" s="69" t="s">
        <v>531</v>
      </c>
      <c r="B224" s="176">
        <v>157</v>
      </c>
      <c r="C224" s="176">
        <v>2</v>
      </c>
    </row>
    <row r="225" spans="1:3">
      <c r="A225" s="69" t="s">
        <v>532</v>
      </c>
      <c r="B225" s="73">
        <v>236</v>
      </c>
      <c r="C225" s="73">
        <v>5</v>
      </c>
    </row>
    <row r="226" spans="1:3">
      <c r="A226" s="69" t="s">
        <v>533</v>
      </c>
      <c r="B226" s="73">
        <v>1543</v>
      </c>
      <c r="C226" s="73">
        <v>15</v>
      </c>
    </row>
    <row r="227" spans="1:3">
      <c r="A227" s="69" t="s">
        <v>534</v>
      </c>
      <c r="B227" s="73">
        <v>2130</v>
      </c>
      <c r="C227" s="73">
        <v>16</v>
      </c>
    </row>
    <row r="228" spans="1:3">
      <c r="A228" s="69" t="s">
        <v>535</v>
      </c>
      <c r="B228" s="73">
        <v>370</v>
      </c>
      <c r="C228" s="73">
        <v>4</v>
      </c>
    </row>
    <row r="229" spans="1:3">
      <c r="A229" s="69" t="s">
        <v>536</v>
      </c>
      <c r="B229" s="73">
        <v>733</v>
      </c>
      <c r="C229" s="73">
        <v>10</v>
      </c>
    </row>
    <row r="230" spans="1:3">
      <c r="A230" s="69" t="s">
        <v>537</v>
      </c>
      <c r="B230" s="73">
        <v>138</v>
      </c>
      <c r="C230" s="73">
        <v>1</v>
      </c>
    </row>
    <row r="231" spans="1:3">
      <c r="B231" s="1">
        <f>SUM(B197:B230)</f>
        <v>20026</v>
      </c>
      <c r="C231" s="1">
        <f>SUM(C197:C230)</f>
        <v>367</v>
      </c>
    </row>
    <row r="232" spans="1:3">
      <c r="B232" s="1"/>
      <c r="C232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M126"/>
  <sheetViews>
    <sheetView zoomScale="70" zoomScaleNormal="70" workbookViewId="0">
      <selection activeCell="B117" sqref="B117:J133"/>
    </sheetView>
  </sheetViews>
  <sheetFormatPr baseColWidth="10" defaultColWidth="9.109375" defaultRowHeight="14.4"/>
  <cols>
    <col min="2" max="2" width="43.33203125" bestFit="1" customWidth="1"/>
    <col min="7" max="7" width="11.6640625" bestFit="1" customWidth="1"/>
    <col min="12" max="12" width="26.109375" bestFit="1" customWidth="1"/>
  </cols>
  <sheetData>
    <row r="22" spans="2:8" ht="15" thickBot="1"/>
    <row r="23" spans="2:8" ht="15" thickBot="1">
      <c r="B23" s="12" t="s">
        <v>0</v>
      </c>
      <c r="C23" s="12" t="s">
        <v>733</v>
      </c>
      <c r="D23" s="12" t="s">
        <v>734</v>
      </c>
      <c r="E23" s="12" t="s">
        <v>735</v>
      </c>
    </row>
    <row r="24" spans="2:8" ht="15" thickBot="1">
      <c r="B24" s="13" t="s">
        <v>88</v>
      </c>
      <c r="C24" s="14">
        <v>0</v>
      </c>
      <c r="D24" s="14">
        <v>0</v>
      </c>
      <c r="E24" s="14">
        <v>0</v>
      </c>
    </row>
    <row r="25" spans="2:8" ht="15" thickBot="1">
      <c r="B25" s="13" t="s">
        <v>89</v>
      </c>
      <c r="C25" s="14">
        <v>5</v>
      </c>
      <c r="D25" s="14">
        <v>5</v>
      </c>
      <c r="E25" s="14">
        <v>5</v>
      </c>
      <c r="G25" t="s">
        <v>24</v>
      </c>
      <c r="H25" s="15">
        <v>10104</v>
      </c>
    </row>
    <row r="26" spans="2:8" ht="15" thickBot="1">
      <c r="B26" s="13" t="s">
        <v>90</v>
      </c>
      <c r="C26" s="14">
        <v>14</v>
      </c>
      <c r="D26" s="14">
        <v>14</v>
      </c>
      <c r="E26" s="14">
        <v>14</v>
      </c>
      <c r="G26" t="s">
        <v>91</v>
      </c>
      <c r="H26" s="15">
        <v>2554</v>
      </c>
    </row>
    <row r="27" spans="2:8" ht="15" thickBot="1">
      <c r="B27" s="13" t="s">
        <v>92</v>
      </c>
      <c r="C27" s="14">
        <v>244</v>
      </c>
      <c r="D27" s="14">
        <v>244</v>
      </c>
      <c r="E27" s="14">
        <v>243</v>
      </c>
      <c r="H27">
        <f>SUM(H25:H26)</f>
        <v>12658</v>
      </c>
    </row>
    <row r="28" spans="2:8" ht="15" thickBot="1">
      <c r="B28" s="13" t="s">
        <v>93</v>
      </c>
      <c r="C28" s="14">
        <v>345</v>
      </c>
      <c r="D28" s="14">
        <v>345</v>
      </c>
      <c r="E28" s="14">
        <v>344</v>
      </c>
    </row>
    <row r="29" spans="2:8" ht="15" thickBot="1">
      <c r="B29" s="13" t="s">
        <v>94</v>
      </c>
      <c r="C29" s="14">
        <v>509</v>
      </c>
      <c r="D29" s="14">
        <v>500</v>
      </c>
      <c r="E29" s="14">
        <v>498</v>
      </c>
    </row>
    <row r="30" spans="2:8" ht="15" thickBot="1">
      <c r="B30" s="13" t="s">
        <v>95</v>
      </c>
      <c r="C30" s="14">
        <v>821</v>
      </c>
      <c r="D30" s="14">
        <v>811</v>
      </c>
      <c r="E30" s="14">
        <v>807</v>
      </c>
    </row>
    <row r="31" spans="2:8" ht="15" thickBot="1">
      <c r="B31" s="13" t="s">
        <v>96</v>
      </c>
      <c r="C31" s="14">
        <v>991</v>
      </c>
      <c r="D31" s="14">
        <v>989</v>
      </c>
      <c r="E31" s="14">
        <v>986</v>
      </c>
    </row>
    <row r="32" spans="2:8" ht="15" thickBot="1">
      <c r="B32" s="13" t="s">
        <v>97</v>
      </c>
      <c r="C32" s="14">
        <v>1364</v>
      </c>
      <c r="D32" s="14">
        <v>1360</v>
      </c>
      <c r="E32" s="14">
        <v>1359</v>
      </c>
    </row>
    <row r="33" spans="2:5" ht="15" thickBot="1">
      <c r="B33" s="13" t="s">
        <v>98</v>
      </c>
      <c r="C33" s="14">
        <v>37</v>
      </c>
      <c r="D33" s="14">
        <v>37</v>
      </c>
      <c r="E33" s="14">
        <v>37</v>
      </c>
    </row>
    <row r="34" spans="2:5" ht="15" thickBot="1">
      <c r="B34" s="13" t="s">
        <v>99</v>
      </c>
      <c r="C34" s="14">
        <v>31</v>
      </c>
      <c r="D34" s="14">
        <v>31</v>
      </c>
      <c r="E34" s="14">
        <v>28</v>
      </c>
    </row>
    <row r="35" spans="2:5" ht="15" thickBot="1">
      <c r="B35" s="13" t="s">
        <v>100</v>
      </c>
      <c r="C35" s="14">
        <v>34</v>
      </c>
      <c r="D35" s="14">
        <v>34</v>
      </c>
      <c r="E35" s="14">
        <v>33</v>
      </c>
    </row>
    <row r="36" spans="2:5" ht="15" thickBot="1">
      <c r="B36" s="13" t="s">
        <v>101</v>
      </c>
      <c r="C36" s="14">
        <v>66</v>
      </c>
      <c r="D36" s="14">
        <v>64</v>
      </c>
      <c r="E36" s="16">
        <v>61</v>
      </c>
    </row>
    <row r="37" spans="2:5" ht="15" thickBot="1">
      <c r="B37" s="13" t="s">
        <v>102</v>
      </c>
      <c r="C37" s="14">
        <v>2</v>
      </c>
      <c r="D37" s="14">
        <v>2</v>
      </c>
      <c r="E37" s="14">
        <v>2</v>
      </c>
    </row>
    <row r="38" spans="2:5" ht="15" thickBot="1">
      <c r="B38" s="13" t="s">
        <v>103</v>
      </c>
      <c r="C38" s="14">
        <v>1242</v>
      </c>
      <c r="D38" s="14">
        <v>1241</v>
      </c>
      <c r="E38" s="14">
        <v>1238</v>
      </c>
    </row>
    <row r="39" spans="2:5" ht="15" thickBot="1">
      <c r="B39" s="13" t="s">
        <v>104</v>
      </c>
      <c r="C39" s="14">
        <v>1605</v>
      </c>
      <c r="D39" s="14">
        <v>1604</v>
      </c>
      <c r="E39" s="14">
        <v>1598</v>
      </c>
    </row>
    <row r="40" spans="2:5" ht="15" thickBot="1">
      <c r="B40" s="13" t="s">
        <v>27</v>
      </c>
      <c r="C40" s="14">
        <v>1781</v>
      </c>
      <c r="D40" s="14">
        <v>1777</v>
      </c>
      <c r="E40" s="14">
        <v>1773</v>
      </c>
    </row>
    <row r="41" spans="2:5" ht="15" thickBot="1">
      <c r="B41" s="13" t="s">
        <v>105</v>
      </c>
      <c r="C41" s="14">
        <v>1438</v>
      </c>
      <c r="D41" s="14">
        <v>1434</v>
      </c>
      <c r="E41" s="14">
        <v>1431</v>
      </c>
    </row>
    <row r="42" spans="2:5" ht="15" thickBot="1">
      <c r="B42" s="13" t="s">
        <v>106</v>
      </c>
      <c r="C42" s="14">
        <v>672</v>
      </c>
      <c r="D42" s="14">
        <v>672</v>
      </c>
      <c r="E42" s="14">
        <v>671</v>
      </c>
    </row>
    <row r="43" spans="2:5" ht="15" thickBot="1">
      <c r="B43" s="13" t="s">
        <v>107</v>
      </c>
      <c r="C43" s="14">
        <v>1023</v>
      </c>
      <c r="D43" s="14">
        <v>1025</v>
      </c>
      <c r="E43" s="14">
        <v>1028</v>
      </c>
    </row>
    <row r="44" spans="2:5" ht="15" thickBot="1">
      <c r="B44" s="13" t="s">
        <v>108</v>
      </c>
      <c r="C44" s="14">
        <v>120</v>
      </c>
      <c r="D44" s="14">
        <v>118</v>
      </c>
      <c r="E44" s="14">
        <v>118</v>
      </c>
    </row>
    <row r="45" spans="2:5" ht="15" thickBot="1">
      <c r="B45" s="13" t="s">
        <v>23</v>
      </c>
      <c r="C45" s="14">
        <v>205</v>
      </c>
      <c r="D45" s="14">
        <v>205</v>
      </c>
      <c r="E45" s="14">
        <v>204</v>
      </c>
    </row>
    <row r="46" spans="2:5" ht="15" thickBot="1">
      <c r="B46" s="13" t="s">
        <v>109</v>
      </c>
      <c r="C46" s="14">
        <v>178</v>
      </c>
      <c r="D46" s="14">
        <v>182</v>
      </c>
      <c r="E46" s="14">
        <v>180</v>
      </c>
    </row>
    <row r="47" spans="2:5" ht="15" thickBot="1">
      <c r="B47" s="12" t="s">
        <v>110</v>
      </c>
      <c r="C47" s="17">
        <f>SUM(C24:C46)</f>
        <v>12727</v>
      </c>
      <c r="D47" s="17">
        <f>SUM(D24:D46)</f>
        <v>12694</v>
      </c>
      <c r="E47" s="17">
        <f t="shared" ref="E47" si="0">SUM(E24:E46)</f>
        <v>12658</v>
      </c>
    </row>
    <row r="48" spans="2:5">
      <c r="B48" s="18"/>
      <c r="C48" s="18"/>
      <c r="D48" s="18"/>
      <c r="E48" s="18"/>
    </row>
    <row r="49" spans="2:13">
      <c r="B49" s="18"/>
      <c r="C49" s="18"/>
      <c r="D49" s="18"/>
      <c r="E49" s="18"/>
    </row>
    <row r="55" spans="2:13">
      <c r="B55" t="s">
        <v>53</v>
      </c>
      <c r="C55" t="s">
        <v>26</v>
      </c>
      <c r="L55" t="s">
        <v>111</v>
      </c>
      <c r="M55" t="s">
        <v>26</v>
      </c>
    </row>
    <row r="56" spans="2:13">
      <c r="B56" s="2" t="s">
        <v>112</v>
      </c>
      <c r="C56" s="3">
        <v>5</v>
      </c>
      <c r="L56" s="2" t="s">
        <v>93</v>
      </c>
      <c r="M56" s="3">
        <v>1</v>
      </c>
    </row>
    <row r="57" spans="2:13">
      <c r="B57" s="2" t="s">
        <v>33</v>
      </c>
      <c r="C57" s="3">
        <v>16</v>
      </c>
      <c r="L57" s="2" t="s">
        <v>94</v>
      </c>
      <c r="M57" s="3">
        <v>1</v>
      </c>
    </row>
    <row r="58" spans="2:13">
      <c r="B58" s="2" t="s">
        <v>38</v>
      </c>
      <c r="C58" s="3">
        <v>5</v>
      </c>
      <c r="L58" s="2" t="s">
        <v>95</v>
      </c>
      <c r="M58" s="3">
        <v>3</v>
      </c>
    </row>
    <row r="59" spans="2:13">
      <c r="B59" s="2" t="s">
        <v>751</v>
      </c>
      <c r="C59" s="3">
        <v>8</v>
      </c>
      <c r="L59" s="2" t="s">
        <v>96</v>
      </c>
      <c r="M59" s="3">
        <v>1</v>
      </c>
    </row>
    <row r="60" spans="2:13">
      <c r="B60" s="2" t="s">
        <v>114</v>
      </c>
      <c r="C60" s="3">
        <v>14</v>
      </c>
      <c r="L60" s="2" t="s">
        <v>97</v>
      </c>
      <c r="M60" s="3">
        <v>1</v>
      </c>
    </row>
    <row r="61" spans="2:13">
      <c r="B61" s="2" t="s">
        <v>752</v>
      </c>
      <c r="C61" s="3">
        <v>1</v>
      </c>
      <c r="L61" s="2" t="s">
        <v>100</v>
      </c>
      <c r="M61" s="3">
        <v>1</v>
      </c>
    </row>
    <row r="62" spans="2:13">
      <c r="B62" s="2" t="s">
        <v>753</v>
      </c>
      <c r="C62" s="3">
        <v>3</v>
      </c>
      <c r="L62" s="2" t="s">
        <v>101</v>
      </c>
      <c r="M62" s="3">
        <v>5</v>
      </c>
    </row>
    <row r="63" spans="2:13">
      <c r="C63">
        <f>SUM(C56:C62)</f>
        <v>52</v>
      </c>
      <c r="L63" s="2" t="s">
        <v>103</v>
      </c>
      <c r="M63" s="3">
        <v>9</v>
      </c>
    </row>
    <row r="64" spans="2:13">
      <c r="L64" s="2" t="s">
        <v>104</v>
      </c>
      <c r="M64" s="3">
        <v>8</v>
      </c>
    </row>
    <row r="65" spans="12:13">
      <c r="L65" s="2" t="s">
        <v>27</v>
      </c>
      <c r="M65" s="3">
        <v>7</v>
      </c>
    </row>
    <row r="66" spans="12:13">
      <c r="L66" s="2" t="s">
        <v>105</v>
      </c>
      <c r="M66" s="3">
        <v>4</v>
      </c>
    </row>
    <row r="67" spans="12:13">
      <c r="L67" s="2" t="s">
        <v>106</v>
      </c>
      <c r="M67" s="3">
        <v>4</v>
      </c>
    </row>
    <row r="68" spans="12:13">
      <c r="L68" s="2" t="s">
        <v>107</v>
      </c>
      <c r="M68" s="3">
        <v>1</v>
      </c>
    </row>
    <row r="69" spans="12:13">
      <c r="L69" s="2" t="s">
        <v>108</v>
      </c>
      <c r="M69" s="3">
        <v>6</v>
      </c>
    </row>
    <row r="70" spans="12:13">
      <c r="L70" s="2"/>
      <c r="M70">
        <f>SUM(M56:M69)</f>
        <v>52</v>
      </c>
    </row>
    <row r="86" spans="2:9">
      <c r="B86" t="s">
        <v>53</v>
      </c>
      <c r="C86" t="s">
        <v>26</v>
      </c>
    </row>
    <row r="87" spans="2:9">
      <c r="B87" s="2" t="s">
        <v>115</v>
      </c>
      <c r="C87" s="3">
        <v>11</v>
      </c>
      <c r="H87" t="s">
        <v>53</v>
      </c>
      <c r="I87" t="s">
        <v>26</v>
      </c>
    </row>
    <row r="88" spans="2:9">
      <c r="B88" s="2" t="s">
        <v>116</v>
      </c>
      <c r="C88" s="3">
        <v>65</v>
      </c>
      <c r="H88" s="2" t="s">
        <v>117</v>
      </c>
      <c r="I88" s="3">
        <v>2</v>
      </c>
    </row>
    <row r="89" spans="2:9">
      <c r="B89" s="2" t="s">
        <v>118</v>
      </c>
      <c r="C89" s="3">
        <v>27</v>
      </c>
      <c r="H89" s="2" t="s">
        <v>119</v>
      </c>
      <c r="I89" s="3">
        <v>1261</v>
      </c>
    </row>
    <row r="90" spans="2:9">
      <c r="B90" s="2" t="s">
        <v>120</v>
      </c>
      <c r="C90" s="3">
        <v>1</v>
      </c>
      <c r="H90" s="2" t="s">
        <v>121</v>
      </c>
      <c r="I90" s="3">
        <v>130</v>
      </c>
    </row>
    <row r="91" spans="2:9">
      <c r="B91" s="2" t="s">
        <v>122</v>
      </c>
      <c r="C91" s="3">
        <v>6</v>
      </c>
      <c r="H91" s="2" t="s">
        <v>123</v>
      </c>
      <c r="I91" s="3">
        <v>4</v>
      </c>
    </row>
    <row r="92" spans="2:9">
      <c r="B92" s="2" t="s">
        <v>124</v>
      </c>
      <c r="C92" s="3">
        <v>16</v>
      </c>
      <c r="H92" s="2" t="s">
        <v>125</v>
      </c>
      <c r="I92" s="3">
        <v>1</v>
      </c>
    </row>
    <row r="93" spans="2:9">
      <c r="B93" s="2" t="s">
        <v>126</v>
      </c>
      <c r="C93" s="3">
        <v>3</v>
      </c>
      <c r="H93" s="2" t="s">
        <v>754</v>
      </c>
      <c r="I93" s="3">
        <v>7</v>
      </c>
    </row>
    <row r="94" spans="2:9">
      <c r="B94" s="2" t="s">
        <v>755</v>
      </c>
      <c r="C94" s="3">
        <v>3</v>
      </c>
      <c r="H94" s="2" t="s">
        <v>756</v>
      </c>
      <c r="I94" s="3">
        <v>1</v>
      </c>
    </row>
    <row r="95" spans="2:9">
      <c r="C95">
        <f>SUM(C87:C94)</f>
        <v>132</v>
      </c>
      <c r="H95" s="2" t="s">
        <v>757</v>
      </c>
      <c r="I95" s="3">
        <v>3</v>
      </c>
    </row>
    <row r="96" spans="2:9">
      <c r="H96" s="2" t="s">
        <v>758</v>
      </c>
      <c r="I96" s="3">
        <v>2</v>
      </c>
    </row>
    <row r="97" spans="8:9">
      <c r="H97" s="2" t="s">
        <v>759</v>
      </c>
      <c r="I97" s="3">
        <v>2</v>
      </c>
    </row>
    <row r="98" spans="8:9">
      <c r="I98">
        <f>SUM(I88:I97)</f>
        <v>1413</v>
      </c>
    </row>
    <row r="117" spans="2:3">
      <c r="B117" t="s">
        <v>53</v>
      </c>
      <c r="C117" t="s">
        <v>26</v>
      </c>
    </row>
    <row r="118" spans="2:3">
      <c r="B118" s="2" t="s">
        <v>760</v>
      </c>
      <c r="C118" s="3">
        <v>5</v>
      </c>
    </row>
    <row r="119" spans="2:3">
      <c r="B119" s="2" t="s">
        <v>761</v>
      </c>
      <c r="C119" s="3">
        <v>94</v>
      </c>
    </row>
    <row r="120" spans="2:3">
      <c r="B120" s="2" t="s">
        <v>762</v>
      </c>
      <c r="C120" s="3">
        <v>44</v>
      </c>
    </row>
    <row r="121" spans="2:3">
      <c r="B121" s="2" t="s">
        <v>763</v>
      </c>
      <c r="C121" s="3">
        <v>11</v>
      </c>
    </row>
    <row r="122" spans="2:3">
      <c r="B122" s="2" t="s">
        <v>764</v>
      </c>
      <c r="C122" s="3">
        <v>17</v>
      </c>
    </row>
    <row r="123" spans="2:3">
      <c r="B123" s="2" t="s">
        <v>765</v>
      </c>
      <c r="C123" s="3">
        <v>31</v>
      </c>
    </row>
    <row r="124" spans="2:3">
      <c r="B124" s="2" t="s">
        <v>766</v>
      </c>
      <c r="C124" s="3">
        <v>72</v>
      </c>
    </row>
    <row r="125" spans="2:3">
      <c r="B125" s="2" t="s">
        <v>767</v>
      </c>
      <c r="C125" s="3">
        <v>30</v>
      </c>
    </row>
    <row r="126" spans="2:3">
      <c r="C126">
        <f>SUM(C118:C125)</f>
        <v>304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G55"/>
  <sheetViews>
    <sheetView topLeftCell="A37" workbookViewId="0">
      <selection activeCell="A17" sqref="A17:G57"/>
    </sheetView>
  </sheetViews>
  <sheetFormatPr baseColWidth="10" defaultRowHeight="14.4"/>
  <sheetData>
    <row r="17" spans="1:5">
      <c r="D17" s="2" t="s">
        <v>502</v>
      </c>
      <c r="E17" s="3">
        <v>12</v>
      </c>
    </row>
    <row r="18" spans="1:5">
      <c r="A18" t="s">
        <v>0</v>
      </c>
      <c r="B18" t="s">
        <v>26</v>
      </c>
      <c r="D18" s="2" t="s">
        <v>382</v>
      </c>
      <c r="E18" s="3">
        <v>176</v>
      </c>
    </row>
    <row r="19" spans="1:5">
      <c r="A19" s="2" t="s">
        <v>547</v>
      </c>
      <c r="B19" s="3">
        <v>2</v>
      </c>
      <c r="D19" s="2" t="s">
        <v>383</v>
      </c>
      <c r="E19" s="3">
        <v>50</v>
      </c>
    </row>
    <row r="20" spans="1:5">
      <c r="A20" s="2" t="s">
        <v>548</v>
      </c>
      <c r="B20" s="3">
        <v>8</v>
      </c>
      <c r="D20" s="2" t="s">
        <v>384</v>
      </c>
      <c r="E20" s="3">
        <v>79</v>
      </c>
    </row>
    <row r="21" spans="1:5">
      <c r="A21" s="2" t="s">
        <v>549</v>
      </c>
      <c r="B21" s="3">
        <v>32</v>
      </c>
      <c r="D21" s="2" t="s">
        <v>550</v>
      </c>
      <c r="E21" s="3">
        <v>24</v>
      </c>
    </row>
    <row r="22" spans="1:5">
      <c r="A22" s="2" t="s">
        <v>551</v>
      </c>
      <c r="B22" s="3">
        <v>53</v>
      </c>
      <c r="E22">
        <f>SUM(E17:E21)</f>
        <v>341</v>
      </c>
    </row>
    <row r="23" spans="1:5">
      <c r="A23" s="2" t="s">
        <v>552</v>
      </c>
      <c r="B23" s="3">
        <v>23</v>
      </c>
    </row>
    <row r="24" spans="1:5">
      <c r="A24" s="2" t="s">
        <v>553</v>
      </c>
      <c r="B24" s="3">
        <v>32</v>
      </c>
    </row>
    <row r="25" spans="1:5">
      <c r="A25" s="2" t="s">
        <v>562</v>
      </c>
      <c r="B25" s="3">
        <v>4</v>
      </c>
    </row>
    <row r="26" spans="1:5">
      <c r="A26" s="2" t="s">
        <v>554</v>
      </c>
      <c r="B26" s="3">
        <v>44</v>
      </c>
    </row>
    <row r="27" spans="1:5">
      <c r="A27" s="2" t="s">
        <v>47</v>
      </c>
      <c r="B27" s="3">
        <v>6</v>
      </c>
    </row>
    <row r="28" spans="1:5">
      <c r="A28" s="2" t="s">
        <v>843</v>
      </c>
      <c r="B28" s="3">
        <v>3</v>
      </c>
      <c r="D28" s="2"/>
      <c r="E28" s="3"/>
    </row>
    <row r="29" spans="1:5">
      <c r="A29" s="2" t="s">
        <v>555</v>
      </c>
      <c r="B29" s="3">
        <v>2</v>
      </c>
    </row>
    <row r="30" spans="1:5">
      <c r="A30" s="2" t="s">
        <v>86</v>
      </c>
      <c r="B30" s="3">
        <v>22</v>
      </c>
      <c r="D30" s="2"/>
      <c r="E30" s="3"/>
    </row>
    <row r="31" spans="1:5">
      <c r="A31" s="2" t="s">
        <v>556</v>
      </c>
      <c r="B31" s="3">
        <v>14</v>
      </c>
    </row>
    <row r="32" spans="1:5">
      <c r="A32" s="2" t="s">
        <v>557</v>
      </c>
      <c r="B32" s="3">
        <v>2</v>
      </c>
    </row>
    <row r="33" spans="1:7">
      <c r="A33" s="2" t="s">
        <v>558</v>
      </c>
      <c r="B33" s="3">
        <v>72</v>
      </c>
    </row>
    <row r="34" spans="1:7">
      <c r="A34" s="2" t="s">
        <v>559</v>
      </c>
      <c r="B34" s="3">
        <v>2</v>
      </c>
    </row>
    <row r="35" spans="1:7">
      <c r="A35" s="2" t="s">
        <v>560</v>
      </c>
      <c r="B35" s="3">
        <v>8</v>
      </c>
    </row>
    <row r="36" spans="1:7">
      <c r="A36" s="2" t="s">
        <v>561</v>
      </c>
      <c r="B36" s="3">
        <v>6</v>
      </c>
    </row>
    <row r="37" spans="1:7">
      <c r="A37" s="2" t="s">
        <v>563</v>
      </c>
      <c r="B37" s="3">
        <v>6</v>
      </c>
    </row>
    <row r="38" spans="1:7">
      <c r="B38">
        <f>SUM(B19:B37)</f>
        <v>341</v>
      </c>
    </row>
    <row r="41" spans="1:7">
      <c r="G41" s="2"/>
    </row>
    <row r="42" spans="1:7">
      <c r="G42" s="2"/>
    </row>
    <row r="43" spans="1:7">
      <c r="D43" s="2"/>
      <c r="E43" s="3"/>
      <c r="G43" s="2"/>
    </row>
    <row r="44" spans="1:7">
      <c r="G44" s="2"/>
    </row>
    <row r="45" spans="1:7">
      <c r="G45" s="2"/>
    </row>
    <row r="46" spans="1:7">
      <c r="G46" s="2"/>
    </row>
    <row r="47" spans="1:7">
      <c r="G47" s="2"/>
    </row>
    <row r="48" spans="1:7">
      <c r="D48" s="2"/>
      <c r="E48" s="3"/>
      <c r="G48" s="2"/>
    </row>
    <row r="49" spans="4:7">
      <c r="G49" s="2"/>
    </row>
    <row r="50" spans="4:7">
      <c r="D50" s="2"/>
      <c r="E50" s="3"/>
      <c r="G50" s="2"/>
    </row>
    <row r="51" spans="4:7">
      <c r="G51" s="2"/>
    </row>
    <row r="52" spans="4:7">
      <c r="D52" s="2"/>
      <c r="E52" s="3"/>
      <c r="G52" s="2"/>
    </row>
    <row r="53" spans="4:7">
      <c r="G53" s="2"/>
    </row>
    <row r="54" spans="4:7">
      <c r="G54" s="2"/>
    </row>
    <row r="55" spans="4:7">
      <c r="G55" s="2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S102"/>
  <sheetViews>
    <sheetView zoomScale="70" zoomScaleNormal="70" workbookViewId="0">
      <selection activeCell="M104" sqref="M104"/>
    </sheetView>
  </sheetViews>
  <sheetFormatPr baseColWidth="10" defaultRowHeight="14.4"/>
  <sheetData>
    <row r="19" spans="1:17">
      <c r="A19" t="s">
        <v>696</v>
      </c>
    </row>
    <row r="21" spans="1:17" ht="15.6">
      <c r="A21" s="109" t="s">
        <v>564</v>
      </c>
      <c r="B21" s="111" t="s">
        <v>565</v>
      </c>
      <c r="C21" s="112"/>
      <c r="D21" s="113"/>
    </row>
    <row r="22" spans="1:17" ht="31.2">
      <c r="A22" s="110"/>
      <c r="B22" s="82" t="s">
        <v>24</v>
      </c>
      <c r="C22" s="82" t="s">
        <v>25</v>
      </c>
      <c r="D22" s="82" t="s">
        <v>110</v>
      </c>
      <c r="G22" s="183" t="s">
        <v>571</v>
      </c>
      <c r="H22" s="183" t="s">
        <v>566</v>
      </c>
      <c r="I22" s="183" t="s">
        <v>567</v>
      </c>
      <c r="J22" s="183" t="s">
        <v>381</v>
      </c>
      <c r="K22" s="183" t="s">
        <v>568</v>
      </c>
      <c r="L22" s="183" t="s">
        <v>573</v>
      </c>
      <c r="M22" s="183" t="s">
        <v>50</v>
      </c>
      <c r="N22" s="183" t="s">
        <v>569</v>
      </c>
      <c r="O22" s="183" t="s">
        <v>543</v>
      </c>
      <c r="P22" s="183" t="s">
        <v>599</v>
      </c>
      <c r="Q22" s="183" t="s">
        <v>844</v>
      </c>
    </row>
    <row r="23" spans="1:17" ht="28.8">
      <c r="A23" s="84" t="s">
        <v>570</v>
      </c>
      <c r="B23" s="85">
        <v>931</v>
      </c>
      <c r="C23" s="85">
        <v>734</v>
      </c>
      <c r="D23" s="84">
        <f>SUM(B23:C23)</f>
        <v>1665</v>
      </c>
      <c r="G23" s="2" t="s">
        <v>570</v>
      </c>
      <c r="H23" s="3">
        <v>194</v>
      </c>
      <c r="I23" s="3">
        <v>355</v>
      </c>
      <c r="J23" s="3">
        <v>412</v>
      </c>
      <c r="K23" s="3">
        <v>180</v>
      </c>
      <c r="L23" s="3">
        <v>24</v>
      </c>
      <c r="M23" s="3">
        <v>4</v>
      </c>
      <c r="N23" s="3">
        <v>85</v>
      </c>
      <c r="O23" s="3">
        <v>325</v>
      </c>
      <c r="P23" s="3">
        <v>86</v>
      </c>
      <c r="Q23" s="3">
        <v>1665</v>
      </c>
    </row>
    <row r="44" spans="1:2">
      <c r="A44" t="s">
        <v>845</v>
      </c>
    </row>
    <row r="47" spans="1:2">
      <c r="A47" t="s">
        <v>53</v>
      </c>
      <c r="B47" s="1" t="s">
        <v>26</v>
      </c>
    </row>
    <row r="48" spans="1:2">
      <c r="A48" s="2" t="s">
        <v>846</v>
      </c>
      <c r="B48" s="1">
        <v>28</v>
      </c>
    </row>
    <row r="49" spans="1:2">
      <c r="A49" s="2" t="s">
        <v>847</v>
      </c>
      <c r="B49" s="1">
        <v>73</v>
      </c>
    </row>
    <row r="50" spans="1:2">
      <c r="A50" s="2" t="s">
        <v>848</v>
      </c>
      <c r="B50" s="1">
        <v>8</v>
      </c>
    </row>
    <row r="51" spans="1:2">
      <c r="A51" s="2" t="s">
        <v>849</v>
      </c>
      <c r="B51" s="1">
        <v>103</v>
      </c>
    </row>
    <row r="52" spans="1:2">
      <c r="A52" s="2" t="s">
        <v>850</v>
      </c>
      <c r="B52" s="1">
        <v>16</v>
      </c>
    </row>
    <row r="53" spans="1:2">
      <c r="A53" s="2" t="s">
        <v>851</v>
      </c>
      <c r="B53" s="1">
        <v>28</v>
      </c>
    </row>
    <row r="54" spans="1:2">
      <c r="A54" s="2" t="s">
        <v>852</v>
      </c>
      <c r="B54" s="1">
        <v>39</v>
      </c>
    </row>
    <row r="55" spans="1:2">
      <c r="A55" s="2" t="s">
        <v>853</v>
      </c>
      <c r="B55" s="1">
        <v>35</v>
      </c>
    </row>
    <row r="56" spans="1:2">
      <c r="A56" s="2" t="s">
        <v>854</v>
      </c>
      <c r="B56" s="1">
        <v>0</v>
      </c>
    </row>
    <row r="57" spans="1:2">
      <c r="A57" s="2" t="s">
        <v>855</v>
      </c>
      <c r="B57" s="1">
        <v>78</v>
      </c>
    </row>
    <row r="58" spans="1:2">
      <c r="A58" s="2" t="s">
        <v>856</v>
      </c>
      <c r="B58" s="1">
        <v>153</v>
      </c>
    </row>
    <row r="59" spans="1:2">
      <c r="A59" s="2" t="s">
        <v>857</v>
      </c>
      <c r="B59" s="1">
        <v>27</v>
      </c>
    </row>
    <row r="60" spans="1:2">
      <c r="A60" s="2" t="s">
        <v>858</v>
      </c>
      <c r="B60" s="1">
        <v>2</v>
      </c>
    </row>
    <row r="61" spans="1:2">
      <c r="A61" s="2" t="s">
        <v>859</v>
      </c>
      <c r="B61" s="1">
        <v>2</v>
      </c>
    </row>
    <row r="62" spans="1:2">
      <c r="A62" s="2" t="s">
        <v>860</v>
      </c>
      <c r="B62" s="1">
        <v>55</v>
      </c>
    </row>
    <row r="63" spans="1:2">
      <c r="A63" s="2" t="s">
        <v>861</v>
      </c>
      <c r="B63" s="1">
        <v>54</v>
      </c>
    </row>
    <row r="64" spans="1:2">
      <c r="A64" s="2" t="s">
        <v>862</v>
      </c>
      <c r="B64" s="1">
        <v>24</v>
      </c>
    </row>
    <row r="65" spans="1:2">
      <c r="A65" s="2" t="s">
        <v>863</v>
      </c>
      <c r="B65" s="1">
        <v>24</v>
      </c>
    </row>
    <row r="66" spans="1:2">
      <c r="A66" s="2" t="s">
        <v>864</v>
      </c>
      <c r="B66" s="1">
        <v>45</v>
      </c>
    </row>
    <row r="67" spans="1:2">
      <c r="A67" s="2" t="s">
        <v>865</v>
      </c>
      <c r="B67" s="1">
        <v>45</v>
      </c>
    </row>
    <row r="68" spans="1:2">
      <c r="A68" s="2" t="s">
        <v>866</v>
      </c>
      <c r="B68" s="1">
        <v>2</v>
      </c>
    </row>
    <row r="69" spans="1:2">
      <c r="A69" s="2" t="s">
        <v>867</v>
      </c>
      <c r="B69" s="1">
        <v>4</v>
      </c>
    </row>
    <row r="70" spans="1:2">
      <c r="A70" s="2" t="s">
        <v>868</v>
      </c>
      <c r="B70" s="1">
        <v>2</v>
      </c>
    </row>
    <row r="71" spans="1:2">
      <c r="A71" s="2" t="s">
        <v>869</v>
      </c>
      <c r="B71" s="1">
        <v>2</v>
      </c>
    </row>
    <row r="72" spans="1:2">
      <c r="A72" s="2" t="s">
        <v>870</v>
      </c>
      <c r="B72" s="1">
        <v>2</v>
      </c>
    </row>
    <row r="73" spans="1:2">
      <c r="A73" s="2" t="s">
        <v>871</v>
      </c>
      <c r="B73" s="1">
        <v>2</v>
      </c>
    </row>
    <row r="74" spans="1:2">
      <c r="A74" s="2" t="s">
        <v>872</v>
      </c>
      <c r="B74" s="1">
        <v>4</v>
      </c>
    </row>
    <row r="75" spans="1:2">
      <c r="A75" s="2" t="s">
        <v>873</v>
      </c>
      <c r="B75" s="1">
        <v>4</v>
      </c>
    </row>
    <row r="76" spans="1:2">
      <c r="A76" s="2" t="s">
        <v>874</v>
      </c>
      <c r="B76" s="1">
        <v>4</v>
      </c>
    </row>
    <row r="77" spans="1:2">
      <c r="A77" s="2" t="s">
        <v>875</v>
      </c>
      <c r="B77" s="1">
        <v>69</v>
      </c>
    </row>
    <row r="78" spans="1:2">
      <c r="A78" s="2" t="s">
        <v>876</v>
      </c>
      <c r="B78" s="1">
        <v>1</v>
      </c>
    </row>
    <row r="79" spans="1:2">
      <c r="A79" s="2" t="s">
        <v>877</v>
      </c>
      <c r="B79" s="1">
        <v>2</v>
      </c>
    </row>
    <row r="80" spans="1:2">
      <c r="A80" s="2" t="s">
        <v>878</v>
      </c>
      <c r="B80" s="1">
        <v>3</v>
      </c>
    </row>
    <row r="81" spans="1:19">
      <c r="A81" s="2" t="s">
        <v>646</v>
      </c>
      <c r="B81" s="1">
        <v>5</v>
      </c>
    </row>
    <row r="82" spans="1:19">
      <c r="A82" s="2" t="s">
        <v>879</v>
      </c>
      <c r="B82" s="1">
        <v>5</v>
      </c>
    </row>
    <row r="83" spans="1:19">
      <c r="B83" s="1"/>
    </row>
    <row r="85" spans="1:19">
      <c r="J85" s="188" t="s">
        <v>885</v>
      </c>
      <c r="K85" s="189"/>
      <c r="L85" s="189"/>
      <c r="M85" s="189"/>
      <c r="N85" s="189"/>
      <c r="O85" s="189"/>
      <c r="P85" s="189"/>
      <c r="Q85" s="189"/>
      <c r="R85" s="189"/>
      <c r="S85" s="190"/>
    </row>
    <row r="86" spans="1:19">
      <c r="A86" s="184" t="s">
        <v>880</v>
      </c>
      <c r="B86" s="184"/>
      <c r="C86" s="184"/>
      <c r="J86" s="83" t="s">
        <v>53</v>
      </c>
      <c r="K86" s="185" t="s">
        <v>566</v>
      </c>
      <c r="L86" s="185" t="s">
        <v>567</v>
      </c>
      <c r="M86" s="185" t="s">
        <v>381</v>
      </c>
      <c r="N86" s="185" t="s">
        <v>568</v>
      </c>
      <c r="O86" s="185" t="s">
        <v>573</v>
      </c>
      <c r="P86" s="185" t="s">
        <v>569</v>
      </c>
      <c r="Q86" s="185" t="s">
        <v>599</v>
      </c>
      <c r="R86" s="185" t="s">
        <v>543</v>
      </c>
      <c r="S86" s="185" t="s">
        <v>844</v>
      </c>
    </row>
    <row r="87" spans="1:19">
      <c r="A87" s="185" t="s">
        <v>53</v>
      </c>
      <c r="B87" s="185" t="s">
        <v>25</v>
      </c>
      <c r="C87" s="185" t="s">
        <v>24</v>
      </c>
      <c r="J87" s="87" t="s">
        <v>676</v>
      </c>
      <c r="K87" s="86">
        <v>15</v>
      </c>
      <c r="L87" s="86">
        <v>15</v>
      </c>
      <c r="M87" s="86">
        <v>20</v>
      </c>
      <c r="N87" s="86">
        <v>27</v>
      </c>
      <c r="O87" s="86">
        <v>0</v>
      </c>
      <c r="P87" s="86">
        <v>7</v>
      </c>
      <c r="Q87" s="86">
        <v>14</v>
      </c>
      <c r="R87" s="86">
        <v>8</v>
      </c>
      <c r="S87" s="86">
        <f t="shared" ref="S87:S100" si="0">SUM(K87:R87)</f>
        <v>106</v>
      </c>
    </row>
    <row r="88" spans="1:19">
      <c r="A88" s="87" t="s">
        <v>666</v>
      </c>
      <c r="B88" s="86">
        <v>0</v>
      </c>
      <c r="C88" s="86">
        <v>0</v>
      </c>
      <c r="J88" s="87" t="s">
        <v>678</v>
      </c>
      <c r="K88" s="86">
        <v>3</v>
      </c>
      <c r="L88" s="86">
        <v>10</v>
      </c>
      <c r="M88" s="86">
        <v>7</v>
      </c>
      <c r="N88" s="86">
        <v>21</v>
      </c>
      <c r="O88" s="86">
        <v>7</v>
      </c>
      <c r="P88" s="86">
        <v>16</v>
      </c>
      <c r="Q88" s="86">
        <v>9</v>
      </c>
      <c r="R88" s="86">
        <v>15</v>
      </c>
      <c r="S88" s="86">
        <f t="shared" si="0"/>
        <v>88</v>
      </c>
    </row>
    <row r="89" spans="1:19">
      <c r="A89" s="87" t="s">
        <v>676</v>
      </c>
      <c r="B89" s="86">
        <v>47</v>
      </c>
      <c r="C89" s="86">
        <v>58</v>
      </c>
      <c r="J89" s="87" t="s">
        <v>686</v>
      </c>
      <c r="K89" s="86">
        <v>2</v>
      </c>
      <c r="L89" s="86">
        <v>0</v>
      </c>
      <c r="M89" s="86">
        <v>4</v>
      </c>
      <c r="N89" s="86">
        <v>1</v>
      </c>
      <c r="O89" s="86">
        <v>1</v>
      </c>
      <c r="P89" s="86">
        <v>1</v>
      </c>
      <c r="Q89" s="86">
        <v>0</v>
      </c>
      <c r="R89" s="86">
        <v>2</v>
      </c>
      <c r="S89" s="86">
        <f t="shared" si="0"/>
        <v>11</v>
      </c>
    </row>
    <row r="90" spans="1:19">
      <c r="A90" s="87" t="s">
        <v>678</v>
      </c>
      <c r="B90" s="86">
        <v>88</v>
      </c>
      <c r="C90" s="86">
        <v>0</v>
      </c>
      <c r="J90" s="87" t="s">
        <v>578</v>
      </c>
      <c r="K90" s="86">
        <v>0</v>
      </c>
      <c r="L90" s="86">
        <v>0</v>
      </c>
      <c r="M90" s="86">
        <v>0</v>
      </c>
      <c r="N90" s="86">
        <v>0</v>
      </c>
      <c r="O90" s="86">
        <v>0</v>
      </c>
      <c r="P90" s="86">
        <v>36</v>
      </c>
      <c r="Q90" s="86">
        <v>0</v>
      </c>
      <c r="R90" s="86">
        <v>10</v>
      </c>
      <c r="S90" s="86">
        <f t="shared" si="0"/>
        <v>46</v>
      </c>
    </row>
    <row r="91" spans="1:19">
      <c r="A91" s="87" t="s">
        <v>686</v>
      </c>
      <c r="B91" s="86">
        <v>6</v>
      </c>
      <c r="C91" s="86">
        <v>5</v>
      </c>
      <c r="J91" s="87" t="s">
        <v>881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3</v>
      </c>
      <c r="S91" s="86">
        <f t="shared" si="0"/>
        <v>3</v>
      </c>
    </row>
    <row r="92" spans="1:19">
      <c r="A92" s="87" t="s">
        <v>578</v>
      </c>
      <c r="B92" s="86">
        <v>26</v>
      </c>
      <c r="C92" s="86">
        <v>20</v>
      </c>
      <c r="J92" s="87" t="s">
        <v>689</v>
      </c>
      <c r="K92" s="86">
        <v>5</v>
      </c>
      <c r="L92" s="86">
        <v>4</v>
      </c>
      <c r="M92" s="86">
        <v>5</v>
      </c>
      <c r="N92" s="86">
        <v>10</v>
      </c>
      <c r="O92" s="86">
        <v>0</v>
      </c>
      <c r="P92" s="86">
        <v>0</v>
      </c>
      <c r="Q92" s="86">
        <v>1</v>
      </c>
      <c r="R92" s="86">
        <v>28</v>
      </c>
      <c r="S92" s="86">
        <f t="shared" si="0"/>
        <v>53</v>
      </c>
    </row>
    <row r="93" spans="1:19">
      <c r="A93" s="87" t="s">
        <v>881</v>
      </c>
      <c r="B93" s="86">
        <v>10</v>
      </c>
      <c r="C93" s="86">
        <v>0</v>
      </c>
      <c r="J93" s="87" t="s">
        <v>687</v>
      </c>
      <c r="K93" s="86">
        <v>13</v>
      </c>
      <c r="L93" s="86">
        <v>24</v>
      </c>
      <c r="M93" s="86">
        <v>21</v>
      </c>
      <c r="N93" s="86">
        <v>19</v>
      </c>
      <c r="O93" s="86">
        <v>1</v>
      </c>
      <c r="P93" s="86">
        <v>0</v>
      </c>
      <c r="Q93" s="86">
        <v>8</v>
      </c>
      <c r="R93" s="86">
        <v>26</v>
      </c>
      <c r="S93" s="86">
        <f t="shared" si="0"/>
        <v>112</v>
      </c>
    </row>
    <row r="94" spans="1:19">
      <c r="A94" s="87" t="s">
        <v>689</v>
      </c>
      <c r="B94" s="86">
        <v>55</v>
      </c>
      <c r="C94" s="86">
        <v>33</v>
      </c>
      <c r="J94" s="87" t="s">
        <v>672</v>
      </c>
      <c r="K94" s="86">
        <v>15</v>
      </c>
      <c r="L94" s="86">
        <v>12</v>
      </c>
      <c r="M94" s="86">
        <v>13</v>
      </c>
      <c r="N94" s="86">
        <v>15</v>
      </c>
      <c r="O94" s="86">
        <v>4</v>
      </c>
      <c r="P94" s="86">
        <v>13</v>
      </c>
      <c r="Q94" s="86">
        <v>0</v>
      </c>
      <c r="R94" s="86">
        <v>46</v>
      </c>
      <c r="S94" s="86">
        <f t="shared" si="0"/>
        <v>118</v>
      </c>
    </row>
    <row r="95" spans="1:19">
      <c r="A95" s="87" t="s">
        <v>687</v>
      </c>
      <c r="B95" s="86">
        <v>65</v>
      </c>
      <c r="C95" s="86">
        <v>65</v>
      </c>
      <c r="J95" s="87" t="s">
        <v>882</v>
      </c>
      <c r="K95" s="86">
        <v>4</v>
      </c>
      <c r="L95" s="86">
        <v>6</v>
      </c>
      <c r="M95" s="86">
        <v>5</v>
      </c>
      <c r="N95" s="86">
        <v>1</v>
      </c>
      <c r="O95" s="86">
        <v>0</v>
      </c>
      <c r="P95" s="86">
        <v>6</v>
      </c>
      <c r="Q95" s="86">
        <v>0</v>
      </c>
      <c r="R95" s="86">
        <v>10</v>
      </c>
      <c r="S95" s="86">
        <f t="shared" si="0"/>
        <v>32</v>
      </c>
    </row>
    <row r="96" spans="1:19">
      <c r="A96" s="87" t="s">
        <v>672</v>
      </c>
      <c r="B96" s="86">
        <v>50</v>
      </c>
      <c r="C96" s="86">
        <v>81</v>
      </c>
      <c r="J96" s="87" t="s">
        <v>883</v>
      </c>
      <c r="K96" s="86">
        <v>8</v>
      </c>
      <c r="L96" s="86">
        <v>16</v>
      </c>
      <c r="M96" s="86">
        <v>15</v>
      </c>
      <c r="N96" s="86">
        <v>10</v>
      </c>
      <c r="O96" s="86">
        <v>2</v>
      </c>
      <c r="P96" s="86">
        <v>3</v>
      </c>
      <c r="Q96" s="86">
        <v>0</v>
      </c>
      <c r="R96" s="86">
        <v>30</v>
      </c>
      <c r="S96" s="86">
        <f t="shared" si="0"/>
        <v>84</v>
      </c>
    </row>
    <row r="97" spans="1:19">
      <c r="A97" s="87" t="s">
        <v>882</v>
      </c>
      <c r="B97" s="86">
        <v>24</v>
      </c>
      <c r="C97" s="86">
        <v>21</v>
      </c>
      <c r="J97" s="87" t="s">
        <v>680</v>
      </c>
      <c r="K97" s="86">
        <v>10</v>
      </c>
      <c r="L97" s="86">
        <v>21</v>
      </c>
      <c r="M97" s="86">
        <v>11</v>
      </c>
      <c r="N97" s="86">
        <v>3</v>
      </c>
      <c r="O97" s="86">
        <v>1</v>
      </c>
      <c r="P97" s="86">
        <v>8</v>
      </c>
      <c r="Q97" s="86">
        <v>4</v>
      </c>
      <c r="R97" s="86">
        <v>7</v>
      </c>
      <c r="S97" s="86">
        <f t="shared" si="0"/>
        <v>65</v>
      </c>
    </row>
    <row r="98" spans="1:19">
      <c r="A98" s="87" t="s">
        <v>883</v>
      </c>
      <c r="B98" s="86">
        <v>33</v>
      </c>
      <c r="C98" s="86">
        <v>63</v>
      </c>
      <c r="J98" s="87" t="s">
        <v>688</v>
      </c>
      <c r="K98" s="86">
        <v>0</v>
      </c>
      <c r="L98" s="86">
        <v>4</v>
      </c>
      <c r="M98" s="86">
        <v>5</v>
      </c>
      <c r="N98" s="86">
        <v>1</v>
      </c>
      <c r="O98" s="86">
        <v>1</v>
      </c>
      <c r="P98" s="86">
        <v>3</v>
      </c>
      <c r="Q98" s="86">
        <v>1</v>
      </c>
      <c r="R98" s="86">
        <v>0</v>
      </c>
      <c r="S98" s="86">
        <f t="shared" si="0"/>
        <v>15</v>
      </c>
    </row>
    <row r="99" spans="1:19">
      <c r="A99" s="87" t="s">
        <v>884</v>
      </c>
      <c r="B99" s="86">
        <v>46</v>
      </c>
      <c r="C99" s="86">
        <v>49</v>
      </c>
      <c r="J99" s="87" t="s">
        <v>691</v>
      </c>
      <c r="K99" s="86">
        <v>3</v>
      </c>
      <c r="L99" s="86">
        <v>10</v>
      </c>
      <c r="M99" s="86">
        <v>9</v>
      </c>
      <c r="N99" s="86">
        <v>11</v>
      </c>
      <c r="O99" s="86">
        <v>0</v>
      </c>
      <c r="P99" s="86">
        <v>6</v>
      </c>
      <c r="Q99" s="86">
        <v>0</v>
      </c>
      <c r="R99" s="86">
        <v>11</v>
      </c>
      <c r="S99" s="86">
        <f t="shared" si="0"/>
        <v>50</v>
      </c>
    </row>
    <row r="100" spans="1:19">
      <c r="A100" s="87" t="s">
        <v>680</v>
      </c>
      <c r="B100" s="86">
        <v>12</v>
      </c>
      <c r="C100" s="86">
        <v>16</v>
      </c>
      <c r="J100" s="87" t="s">
        <v>884</v>
      </c>
      <c r="K100" s="86">
        <v>10</v>
      </c>
      <c r="L100" s="86">
        <v>14</v>
      </c>
      <c r="M100" s="86">
        <v>21</v>
      </c>
      <c r="N100" s="86">
        <v>9</v>
      </c>
      <c r="O100" s="86">
        <v>0</v>
      </c>
      <c r="P100" s="86">
        <v>7</v>
      </c>
      <c r="Q100" s="86">
        <v>10</v>
      </c>
      <c r="R100" s="86">
        <v>24</v>
      </c>
      <c r="S100" s="86">
        <f t="shared" si="0"/>
        <v>95</v>
      </c>
    </row>
    <row r="101" spans="1:19">
      <c r="A101" s="87" t="s">
        <v>691</v>
      </c>
      <c r="B101" s="86">
        <v>0</v>
      </c>
      <c r="C101" s="86">
        <v>5</v>
      </c>
      <c r="J101" s="186" t="s">
        <v>844</v>
      </c>
      <c r="K101" s="187">
        <f t="shared" ref="K101:R101" si="1">SUM(K87:K100)</f>
        <v>88</v>
      </c>
      <c r="L101" s="187">
        <f t="shared" si="1"/>
        <v>136</v>
      </c>
      <c r="M101" s="187">
        <f t="shared" si="1"/>
        <v>136</v>
      </c>
      <c r="N101" s="187">
        <f t="shared" si="1"/>
        <v>128</v>
      </c>
      <c r="O101" s="187">
        <f t="shared" si="1"/>
        <v>17</v>
      </c>
      <c r="P101" s="187">
        <f t="shared" si="1"/>
        <v>106</v>
      </c>
      <c r="Q101" s="187">
        <f t="shared" si="1"/>
        <v>47</v>
      </c>
      <c r="R101" s="187">
        <f t="shared" si="1"/>
        <v>220</v>
      </c>
      <c r="S101" s="187">
        <f>+SUM(S87:S100)</f>
        <v>878</v>
      </c>
    </row>
    <row r="102" spans="1:19">
      <c r="A102" s="186" t="s">
        <v>844</v>
      </c>
      <c r="B102" s="187">
        <v>462</v>
      </c>
      <c r="C102" s="187">
        <v>416</v>
      </c>
    </row>
  </sheetData>
  <mergeCells count="4">
    <mergeCell ref="J85:S85"/>
    <mergeCell ref="A21:A22"/>
    <mergeCell ref="B21:D21"/>
    <mergeCell ref="A86:C8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V372"/>
  <sheetViews>
    <sheetView topLeftCell="A397" workbookViewId="0">
      <selection activeCell="B367" sqref="B367"/>
    </sheetView>
  </sheetViews>
  <sheetFormatPr baseColWidth="10" defaultRowHeight="14.4"/>
  <cols>
    <col min="1" max="1" width="39.77734375" bestFit="1" customWidth="1"/>
  </cols>
  <sheetData>
    <row r="25" spans="1:14">
      <c r="A25" s="97"/>
      <c r="B25" s="97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</row>
    <row r="26" spans="1:14">
      <c r="A26" s="40" t="s">
        <v>53</v>
      </c>
      <c r="B26" s="40" t="s">
        <v>26</v>
      </c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</row>
    <row r="27" spans="1:14">
      <c r="A27" s="2" t="s">
        <v>574</v>
      </c>
      <c r="B27" s="1">
        <v>8302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</row>
    <row r="28" spans="1:14">
      <c r="A28" s="2" t="s">
        <v>575</v>
      </c>
      <c r="B28" s="1">
        <v>1767</v>
      </c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</row>
    <row r="29" spans="1:14">
      <c r="A29" s="2" t="s">
        <v>576</v>
      </c>
      <c r="B29" s="1">
        <v>14262</v>
      </c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</row>
    <row r="30" spans="1:14">
      <c r="A30" s="2" t="s">
        <v>577</v>
      </c>
      <c r="B30" s="1">
        <v>1157</v>
      </c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</row>
    <row r="31" spans="1:14">
      <c r="A31" s="2" t="s">
        <v>578</v>
      </c>
      <c r="B31" s="1">
        <v>2662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</row>
    <row r="32" spans="1:14">
      <c r="A32" s="80"/>
      <c r="B32" s="81">
        <f>SUM(B27:B31)</f>
        <v>28150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</row>
    <row r="33" spans="1:14">
      <c r="A33" s="80"/>
      <c r="B33" s="88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</row>
    <row r="34" spans="1:14">
      <c r="A34" s="80"/>
      <c r="B34" s="81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</row>
    <row r="35" spans="1:14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</row>
    <row r="36" spans="1:14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</row>
    <row r="37" spans="1:14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</row>
    <row r="38" spans="1:14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</row>
    <row r="39" spans="1:14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</row>
    <row r="40" spans="1:14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</row>
    <row r="41" spans="1:14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</row>
    <row r="42" spans="1:14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</row>
    <row r="43" spans="1:14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</row>
    <row r="44" spans="1:14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</row>
    <row r="45" spans="1:14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</row>
    <row r="50" spans="1:13">
      <c r="A50" s="40" t="s">
        <v>53</v>
      </c>
      <c r="B50" s="40" t="s">
        <v>26</v>
      </c>
      <c r="D50" s="89" t="s">
        <v>579</v>
      </c>
      <c r="E50" s="40"/>
      <c r="F50" s="93"/>
      <c r="L50" s="97"/>
      <c r="M50" s="97"/>
    </row>
    <row r="51" spans="1:13">
      <c r="A51" s="2" t="s">
        <v>580</v>
      </c>
      <c r="B51" s="3">
        <v>2414</v>
      </c>
      <c r="D51" s="90"/>
      <c r="E51" s="90"/>
      <c r="F51" s="40"/>
      <c r="L51" s="97" t="s">
        <v>582</v>
      </c>
      <c r="M51" s="97"/>
    </row>
    <row r="52" spans="1:13">
      <c r="A52" s="2" t="s">
        <v>581</v>
      </c>
      <c r="B52" s="3">
        <v>550</v>
      </c>
      <c r="D52" s="40" t="s">
        <v>53</v>
      </c>
      <c r="E52" s="40" t="s">
        <v>26</v>
      </c>
      <c r="F52" s="3"/>
      <c r="L52" s="40" t="s">
        <v>53</v>
      </c>
      <c r="M52" s="40" t="s">
        <v>26</v>
      </c>
    </row>
    <row r="53" spans="1:13">
      <c r="A53" s="2" t="s">
        <v>583</v>
      </c>
      <c r="B53" s="3">
        <v>90</v>
      </c>
      <c r="D53" s="2" t="s">
        <v>580</v>
      </c>
      <c r="E53" s="3">
        <v>67</v>
      </c>
      <c r="F53" s="3"/>
      <c r="L53" s="2" t="s">
        <v>544</v>
      </c>
      <c r="M53" s="3">
        <v>20</v>
      </c>
    </row>
    <row r="54" spans="1:13">
      <c r="A54" s="2" t="s">
        <v>584</v>
      </c>
      <c r="B54" s="3">
        <v>60</v>
      </c>
      <c r="D54" s="2" t="s">
        <v>581</v>
      </c>
      <c r="E54" s="3">
        <v>18</v>
      </c>
      <c r="F54" s="3"/>
      <c r="L54" s="2" t="s">
        <v>586</v>
      </c>
      <c r="M54" s="3">
        <v>44</v>
      </c>
    </row>
    <row r="55" spans="1:13">
      <c r="A55" s="2" t="s">
        <v>585</v>
      </c>
      <c r="B55" s="3">
        <v>19</v>
      </c>
      <c r="D55" s="2" t="s">
        <v>583</v>
      </c>
      <c r="E55" s="3">
        <v>9</v>
      </c>
      <c r="F55" s="3"/>
    </row>
    <row r="56" spans="1:13">
      <c r="A56" s="2" t="s">
        <v>587</v>
      </c>
      <c r="B56" s="3">
        <v>2936</v>
      </c>
      <c r="D56" s="2" t="s">
        <v>584</v>
      </c>
      <c r="E56" s="3">
        <v>4</v>
      </c>
      <c r="F56" s="3"/>
      <c r="G56" s="2"/>
      <c r="H56" s="3"/>
    </row>
    <row r="57" spans="1:13">
      <c r="A57" s="2" t="s">
        <v>588</v>
      </c>
      <c r="B57" s="3">
        <v>643</v>
      </c>
      <c r="D57" s="2" t="s">
        <v>585</v>
      </c>
      <c r="E57" s="3">
        <v>8</v>
      </c>
      <c r="F57" s="3"/>
      <c r="G57" s="2"/>
      <c r="H57" s="3"/>
    </row>
    <row r="58" spans="1:13">
      <c r="A58" s="2" t="s">
        <v>589</v>
      </c>
      <c r="B58" s="3">
        <v>246</v>
      </c>
      <c r="D58" s="2" t="s">
        <v>587</v>
      </c>
      <c r="E58" s="3">
        <v>155</v>
      </c>
      <c r="F58" s="3"/>
    </row>
    <row r="59" spans="1:13">
      <c r="A59" s="2" t="s">
        <v>590</v>
      </c>
      <c r="B59" s="3">
        <v>84</v>
      </c>
      <c r="D59" s="2" t="s">
        <v>588</v>
      </c>
      <c r="E59" s="3">
        <v>60</v>
      </c>
      <c r="F59" s="3"/>
    </row>
    <row r="60" spans="1:13">
      <c r="A60" s="2" t="s">
        <v>591</v>
      </c>
      <c r="B60" s="3">
        <v>766</v>
      </c>
      <c r="D60" s="2" t="s">
        <v>589</v>
      </c>
      <c r="E60" s="3">
        <v>16</v>
      </c>
      <c r="F60" s="3"/>
    </row>
    <row r="61" spans="1:13">
      <c r="A61" s="2" t="s">
        <v>592</v>
      </c>
      <c r="B61" s="3">
        <v>93</v>
      </c>
      <c r="D61" s="2" t="s">
        <v>590</v>
      </c>
      <c r="E61" s="3">
        <v>10</v>
      </c>
      <c r="F61" s="3"/>
    </row>
    <row r="62" spans="1:13">
      <c r="A62" s="2" t="s">
        <v>593</v>
      </c>
      <c r="B62" s="3">
        <v>4185</v>
      </c>
      <c r="D62" s="2" t="s">
        <v>591</v>
      </c>
      <c r="E62" s="3">
        <v>23</v>
      </c>
      <c r="F62" s="3"/>
    </row>
    <row r="63" spans="1:13">
      <c r="A63" s="2" t="s">
        <v>594</v>
      </c>
      <c r="B63" s="3">
        <v>838</v>
      </c>
      <c r="D63" s="2" t="s">
        <v>592</v>
      </c>
      <c r="E63" s="3">
        <v>2</v>
      </c>
      <c r="F63" s="3"/>
    </row>
    <row r="64" spans="1:13">
      <c r="A64" s="2" t="s">
        <v>595</v>
      </c>
      <c r="B64" s="3">
        <v>373</v>
      </c>
      <c r="D64" s="2" t="s">
        <v>593</v>
      </c>
      <c r="E64" s="3">
        <v>254</v>
      </c>
      <c r="F64" s="3"/>
    </row>
    <row r="65" spans="1:8">
      <c r="A65" s="2" t="s">
        <v>596</v>
      </c>
      <c r="B65" s="3">
        <v>266</v>
      </c>
      <c r="D65" s="2" t="s">
        <v>594</v>
      </c>
      <c r="E65" s="3">
        <v>86</v>
      </c>
      <c r="F65" s="3"/>
    </row>
    <row r="66" spans="1:8">
      <c r="A66" s="2" t="s">
        <v>597</v>
      </c>
      <c r="B66" s="3">
        <v>885</v>
      </c>
      <c r="D66" s="2" t="s">
        <v>595</v>
      </c>
      <c r="E66" s="3">
        <v>34</v>
      </c>
      <c r="F66" s="3"/>
    </row>
    <row r="67" spans="1:8">
      <c r="A67" s="2" t="s">
        <v>598</v>
      </c>
      <c r="B67" s="3">
        <v>12834</v>
      </c>
      <c r="D67" s="2" t="s">
        <v>596</v>
      </c>
      <c r="E67" s="3">
        <v>12</v>
      </c>
      <c r="F67" s="3"/>
    </row>
    <row r="68" spans="1:8">
      <c r="A68" s="2" t="s">
        <v>599</v>
      </c>
      <c r="B68" s="3">
        <v>901</v>
      </c>
      <c r="D68" s="2" t="s">
        <v>597</v>
      </c>
      <c r="E68" s="3">
        <v>67</v>
      </c>
      <c r="F68" s="3"/>
    </row>
    <row r="69" spans="1:8">
      <c r="B69" s="1">
        <f>SUM(B51:B68)</f>
        <v>28183</v>
      </c>
      <c r="D69" s="2" t="s">
        <v>598</v>
      </c>
      <c r="E69" s="3">
        <v>237</v>
      </c>
      <c r="F69" s="3"/>
    </row>
    <row r="70" spans="1:8">
      <c r="D70" s="2" t="s">
        <v>599</v>
      </c>
      <c r="E70" s="3">
        <v>31</v>
      </c>
    </row>
    <row r="71" spans="1:8">
      <c r="E71">
        <f>SUM(E53:E70)</f>
        <v>1093</v>
      </c>
      <c r="F71" s="3"/>
      <c r="G71" s="2"/>
      <c r="H71" s="3"/>
    </row>
    <row r="72" spans="1:8">
      <c r="G72" s="2"/>
      <c r="H72" s="3"/>
    </row>
    <row r="73" spans="1:8">
      <c r="G73" s="2"/>
      <c r="H73" s="3"/>
    </row>
    <row r="74" spans="1:8">
      <c r="G74" s="2"/>
      <c r="H74" s="3"/>
    </row>
    <row r="75" spans="1:8">
      <c r="G75" s="2"/>
      <c r="H75" s="3"/>
    </row>
    <row r="76" spans="1:8">
      <c r="G76" s="2"/>
      <c r="H76" s="3"/>
    </row>
    <row r="77" spans="1:8">
      <c r="G77" s="2"/>
      <c r="H77" s="3"/>
    </row>
    <row r="78" spans="1:8">
      <c r="G78" s="2"/>
      <c r="H78" s="3"/>
    </row>
    <row r="79" spans="1:8">
      <c r="G79" s="2"/>
      <c r="H79" s="3"/>
    </row>
    <row r="80" spans="1:8">
      <c r="G80" s="2"/>
      <c r="H80" s="3"/>
    </row>
    <row r="81" spans="7:8">
      <c r="G81" s="2"/>
      <c r="H81" s="3"/>
    </row>
    <row r="82" spans="7:8">
      <c r="G82" s="2"/>
      <c r="H82" s="3"/>
    </row>
    <row r="83" spans="7:8">
      <c r="G83" s="2"/>
      <c r="H83" s="3"/>
    </row>
    <row r="84" spans="7:8">
      <c r="G84" s="2"/>
      <c r="H84" s="3"/>
    </row>
    <row r="85" spans="7:8">
      <c r="G85" s="2"/>
      <c r="H85" s="3"/>
    </row>
    <row r="86" spans="7:8">
      <c r="G86" s="2"/>
      <c r="H86" s="3"/>
    </row>
    <row r="87" spans="7:8">
      <c r="G87" s="2"/>
      <c r="H87" s="3"/>
    </row>
    <row r="88" spans="7:8">
      <c r="G88" s="2"/>
      <c r="H88" s="3"/>
    </row>
    <row r="108" spans="1:2">
      <c r="A108" s="97"/>
      <c r="B108" s="97"/>
    </row>
    <row r="109" spans="1:2">
      <c r="A109" s="40" t="s">
        <v>53</v>
      </c>
      <c r="B109" s="40" t="s">
        <v>26</v>
      </c>
    </row>
    <row r="110" spans="1:2">
      <c r="A110" s="2" t="s">
        <v>886</v>
      </c>
      <c r="B110" s="3">
        <v>186</v>
      </c>
    </row>
    <row r="111" spans="1:2">
      <c r="A111" s="2" t="s">
        <v>678</v>
      </c>
      <c r="B111" s="3">
        <v>63</v>
      </c>
    </row>
    <row r="112" spans="1:2">
      <c r="A112" s="2" t="s">
        <v>686</v>
      </c>
      <c r="B112" s="3">
        <v>7</v>
      </c>
    </row>
    <row r="113" spans="1:2">
      <c r="A113" s="2" t="s">
        <v>687</v>
      </c>
      <c r="B113" s="3">
        <v>86</v>
      </c>
    </row>
    <row r="114" spans="1:2">
      <c r="A114" s="2" t="s">
        <v>578</v>
      </c>
      <c r="B114" s="3">
        <v>5</v>
      </c>
    </row>
    <row r="115" spans="1:2">
      <c r="A115" s="2" t="s">
        <v>691</v>
      </c>
      <c r="B115" s="3">
        <v>81</v>
      </c>
    </row>
    <row r="116" spans="1:2">
      <c r="A116" s="2" t="s">
        <v>688</v>
      </c>
      <c r="B116" s="3">
        <v>17</v>
      </c>
    </row>
    <row r="117" spans="1:2">
      <c r="A117" s="2" t="s">
        <v>887</v>
      </c>
      <c r="B117" s="3">
        <v>7</v>
      </c>
    </row>
    <row r="118" spans="1:2">
      <c r="A118" s="2" t="s">
        <v>888</v>
      </c>
      <c r="B118" s="3">
        <v>21</v>
      </c>
    </row>
    <row r="119" spans="1:2">
      <c r="B119">
        <f>SUM(B110:B118)</f>
        <v>473</v>
      </c>
    </row>
    <row r="134" spans="1:2">
      <c r="A134" s="97"/>
      <c r="B134" s="97"/>
    </row>
    <row r="135" spans="1:2">
      <c r="A135" s="40" t="s">
        <v>53</v>
      </c>
      <c r="B135" s="40" t="s">
        <v>26</v>
      </c>
    </row>
    <row r="136" spans="1:2">
      <c r="A136" s="2" t="s">
        <v>600</v>
      </c>
      <c r="B136" s="3">
        <v>106</v>
      </c>
    </row>
    <row r="137" spans="1:2">
      <c r="A137" s="2" t="s">
        <v>601</v>
      </c>
      <c r="B137" s="3">
        <v>0</v>
      </c>
    </row>
    <row r="157" spans="1:2">
      <c r="A157" s="97"/>
      <c r="B157" s="97"/>
    </row>
    <row r="158" spans="1:2">
      <c r="A158" s="40" t="s">
        <v>53</v>
      </c>
      <c r="B158" s="40" t="s">
        <v>26</v>
      </c>
    </row>
    <row r="159" spans="1:2">
      <c r="A159" s="2" t="s">
        <v>602</v>
      </c>
      <c r="B159" s="3">
        <v>15</v>
      </c>
    </row>
    <row r="160" spans="1:2">
      <c r="A160" s="2" t="s">
        <v>603</v>
      </c>
      <c r="B160" s="3">
        <v>19</v>
      </c>
    </row>
    <row r="161" spans="1:16">
      <c r="A161" s="2" t="s">
        <v>604</v>
      </c>
      <c r="B161" s="3">
        <v>87</v>
      </c>
    </row>
    <row r="162" spans="1:16">
      <c r="B162">
        <f>SUM(B159:B161)</f>
        <v>121</v>
      </c>
    </row>
    <row r="167" spans="1:16">
      <c r="K167" s="93"/>
    </row>
    <row r="176" spans="1:16">
      <c r="A176" s="97" t="s">
        <v>605</v>
      </c>
      <c r="B176" s="97"/>
      <c r="C176" s="97"/>
      <c r="I176" s="97" t="s">
        <v>606</v>
      </c>
      <c r="J176" s="97"/>
      <c r="K176" s="97"/>
      <c r="O176" s="93"/>
      <c r="P176" s="93"/>
    </row>
    <row r="177" spans="1:22">
      <c r="A177" s="97"/>
      <c r="B177" s="97"/>
      <c r="I177" s="97"/>
      <c r="J177" s="97"/>
      <c r="O177" s="97" t="s">
        <v>607</v>
      </c>
      <c r="P177" s="97"/>
    </row>
    <row r="178" spans="1:22">
      <c r="A178" s="40" t="s">
        <v>53</v>
      </c>
      <c r="B178" s="41" t="s">
        <v>26</v>
      </c>
      <c r="I178" s="40" t="s">
        <v>53</v>
      </c>
      <c r="J178" s="40" t="s">
        <v>26</v>
      </c>
      <c r="O178" s="40" t="s">
        <v>53</v>
      </c>
      <c r="P178" s="40" t="s">
        <v>26</v>
      </c>
      <c r="T178" s="2"/>
    </row>
    <row r="179" spans="1:22">
      <c r="A179" s="2" t="s">
        <v>608</v>
      </c>
      <c r="B179" s="1">
        <v>1032</v>
      </c>
      <c r="E179" s="2"/>
      <c r="F179" s="3"/>
      <c r="I179" s="2" t="s">
        <v>609</v>
      </c>
      <c r="J179" s="3">
        <v>13</v>
      </c>
      <c r="O179" s="2" t="s">
        <v>608</v>
      </c>
      <c r="P179" s="3">
        <v>1</v>
      </c>
      <c r="T179" s="2"/>
    </row>
    <row r="180" spans="1:22">
      <c r="A180" s="2" t="s">
        <v>610</v>
      </c>
      <c r="B180" s="1">
        <v>1230</v>
      </c>
      <c r="E180" s="2"/>
      <c r="F180" s="3"/>
      <c r="I180" s="2" t="s">
        <v>611</v>
      </c>
      <c r="J180" s="3">
        <v>30</v>
      </c>
      <c r="O180" s="2" t="s">
        <v>614</v>
      </c>
      <c r="P180" s="3">
        <v>19</v>
      </c>
      <c r="T180" s="2"/>
    </row>
    <row r="181" spans="1:22">
      <c r="A181" s="2" t="s">
        <v>612</v>
      </c>
      <c r="B181" s="1">
        <v>2032</v>
      </c>
      <c r="E181" s="2"/>
      <c r="F181" s="3"/>
      <c r="I181" s="2" t="s">
        <v>613</v>
      </c>
      <c r="J181" s="3">
        <v>28</v>
      </c>
      <c r="O181" s="2" t="s">
        <v>617</v>
      </c>
      <c r="P181" s="3">
        <v>44</v>
      </c>
      <c r="T181" s="2"/>
      <c r="V181" s="2"/>
    </row>
    <row r="182" spans="1:22">
      <c r="A182" s="2" t="s">
        <v>615</v>
      </c>
      <c r="B182" s="1">
        <v>15441</v>
      </c>
      <c r="E182" s="2"/>
      <c r="F182" s="3"/>
      <c r="I182" s="2" t="s">
        <v>616</v>
      </c>
      <c r="J182" s="3">
        <v>24</v>
      </c>
      <c r="P182">
        <f>SUM(P179:P181)</f>
        <v>64</v>
      </c>
      <c r="T182" s="2"/>
      <c r="V182" s="2"/>
    </row>
    <row r="183" spans="1:22">
      <c r="A183" s="2" t="s">
        <v>617</v>
      </c>
      <c r="B183" s="1">
        <v>3646</v>
      </c>
      <c r="E183" s="2"/>
      <c r="F183" s="3"/>
      <c r="I183" s="2" t="s">
        <v>618</v>
      </c>
      <c r="J183" s="3">
        <v>11</v>
      </c>
      <c r="V183" s="2"/>
    </row>
    <row r="184" spans="1:22">
      <c r="A184" s="2" t="s">
        <v>619</v>
      </c>
      <c r="B184" s="1">
        <v>3653</v>
      </c>
      <c r="E184" s="2"/>
      <c r="F184" s="3"/>
      <c r="I184" s="3"/>
      <c r="J184">
        <f>SUM(J179:J183)</f>
        <v>106</v>
      </c>
      <c r="V184" s="2"/>
    </row>
    <row r="185" spans="1:22">
      <c r="B185" s="1">
        <f>SUM(B182:B184)</f>
        <v>22740</v>
      </c>
      <c r="H185" s="2"/>
      <c r="I185" s="3"/>
      <c r="V185" s="2"/>
    </row>
    <row r="186" spans="1:22">
      <c r="B186" s="1"/>
      <c r="H186" s="2"/>
      <c r="I186" s="3"/>
      <c r="O186" s="3"/>
      <c r="V186" s="2"/>
    </row>
    <row r="187" spans="1:22">
      <c r="B187" s="1"/>
      <c r="H187" s="2"/>
      <c r="O187" s="3"/>
    </row>
    <row r="188" spans="1:22">
      <c r="B188" s="1"/>
      <c r="H188" s="2"/>
      <c r="O188" s="3"/>
    </row>
    <row r="189" spans="1:22">
      <c r="B189" s="1"/>
      <c r="D189" s="2"/>
      <c r="E189" s="3"/>
      <c r="H189" s="2"/>
      <c r="O189" s="3"/>
    </row>
    <row r="190" spans="1:22">
      <c r="B190" s="1"/>
      <c r="D190" s="2"/>
      <c r="E190" s="3"/>
      <c r="H190" s="2"/>
      <c r="O190" s="3"/>
      <c r="V190" s="2"/>
    </row>
    <row r="191" spans="1:22">
      <c r="B191" s="1"/>
      <c r="D191" s="2"/>
      <c r="E191" s="3"/>
      <c r="N191" s="3"/>
      <c r="O191" s="3"/>
      <c r="V191" s="2"/>
    </row>
    <row r="192" spans="1:22">
      <c r="B192" s="1"/>
      <c r="D192" s="2"/>
      <c r="E192" s="3"/>
      <c r="N192" s="2"/>
      <c r="P192" s="3"/>
      <c r="V192" s="2"/>
    </row>
    <row r="193" spans="2:22">
      <c r="B193" s="1"/>
      <c r="N193" s="2"/>
      <c r="O193" s="2"/>
      <c r="P193" s="3"/>
      <c r="V193" s="2"/>
    </row>
    <row r="194" spans="2:22">
      <c r="B194" s="1"/>
      <c r="N194" s="2"/>
      <c r="O194" s="2"/>
      <c r="P194" s="3"/>
      <c r="U194" s="2"/>
      <c r="V194" s="3"/>
    </row>
    <row r="195" spans="2:22">
      <c r="B195" s="1"/>
      <c r="K195" s="2"/>
      <c r="L195" s="3"/>
      <c r="N195" s="2"/>
      <c r="O195" s="2"/>
      <c r="P195" s="3"/>
      <c r="U195" s="2"/>
      <c r="V195" s="3"/>
    </row>
    <row r="196" spans="2:22">
      <c r="B196" s="1"/>
      <c r="K196" s="2"/>
      <c r="L196" s="3"/>
      <c r="N196" s="2"/>
      <c r="O196" s="2"/>
      <c r="P196" s="3"/>
      <c r="U196" s="2"/>
      <c r="V196" s="3"/>
    </row>
    <row r="197" spans="2:22">
      <c r="B197" s="1"/>
      <c r="K197" s="2"/>
      <c r="L197" s="3"/>
      <c r="N197" s="2"/>
      <c r="O197" s="2"/>
      <c r="P197" s="3"/>
    </row>
    <row r="198" spans="2:22">
      <c r="B198" s="1"/>
      <c r="L198" s="2"/>
      <c r="M198" s="3"/>
      <c r="U198" s="3"/>
    </row>
    <row r="199" spans="2:22">
      <c r="B199" s="1"/>
      <c r="L199" s="2"/>
      <c r="M199" s="3"/>
      <c r="U199" s="3"/>
    </row>
    <row r="200" spans="2:22">
      <c r="B200" s="1"/>
      <c r="L200" s="2"/>
      <c r="M200" s="3"/>
      <c r="U200" s="3"/>
    </row>
    <row r="201" spans="2:22">
      <c r="B201" s="1"/>
      <c r="M201" s="3"/>
      <c r="U201" s="3"/>
    </row>
    <row r="202" spans="2:22">
      <c r="B202" s="1"/>
      <c r="M202" s="3"/>
    </row>
    <row r="203" spans="2:22">
      <c r="B203" s="1"/>
      <c r="I203" s="2"/>
      <c r="J203" s="3"/>
      <c r="M203" s="3"/>
    </row>
    <row r="204" spans="2:22">
      <c r="B204" s="54"/>
      <c r="I204" s="2"/>
      <c r="J204" s="3"/>
      <c r="M204" s="2"/>
    </row>
    <row r="205" spans="2:22">
      <c r="B205" s="54"/>
      <c r="C205" s="3"/>
      <c r="D205" s="3"/>
      <c r="I205" s="2"/>
      <c r="J205" s="3"/>
      <c r="M205" s="2"/>
    </row>
    <row r="206" spans="2:22">
      <c r="B206" s="54"/>
      <c r="C206" s="3"/>
      <c r="D206" s="3"/>
      <c r="I206" s="2"/>
      <c r="J206" s="3"/>
      <c r="M206" s="2"/>
    </row>
    <row r="207" spans="2:22">
      <c r="B207" s="1"/>
    </row>
    <row r="208" spans="2:22">
      <c r="B208" s="1"/>
    </row>
    <row r="209" spans="1:2">
      <c r="B209" s="1"/>
    </row>
    <row r="210" spans="1:2">
      <c r="A210" t="s">
        <v>53</v>
      </c>
      <c r="B210" t="s">
        <v>26</v>
      </c>
    </row>
    <row r="211" spans="1:2">
      <c r="A211" s="2" t="s">
        <v>620</v>
      </c>
      <c r="B211" s="3">
        <v>5</v>
      </c>
    </row>
    <row r="212" spans="1:2">
      <c r="A212" s="2" t="s">
        <v>621</v>
      </c>
      <c r="B212" s="3">
        <v>2662</v>
      </c>
    </row>
    <row r="213" spans="1:2">
      <c r="A213" s="2" t="s">
        <v>622</v>
      </c>
      <c r="B213" s="3">
        <v>1</v>
      </c>
    </row>
    <row r="214" spans="1:2">
      <c r="A214" s="2" t="s">
        <v>623</v>
      </c>
      <c r="B214" s="3">
        <v>65</v>
      </c>
    </row>
    <row r="215" spans="1:2">
      <c r="A215" s="2" t="s">
        <v>624</v>
      </c>
      <c r="B215" s="3">
        <v>1324</v>
      </c>
    </row>
    <row r="216" spans="1:2">
      <c r="A216" s="2" t="s">
        <v>625</v>
      </c>
      <c r="B216" s="3">
        <v>71</v>
      </c>
    </row>
    <row r="217" spans="1:2">
      <c r="A217" s="2" t="s">
        <v>626</v>
      </c>
      <c r="B217" s="3">
        <v>26</v>
      </c>
    </row>
    <row r="218" spans="1:2">
      <c r="A218" s="2" t="s">
        <v>627</v>
      </c>
      <c r="B218" s="3">
        <v>106</v>
      </c>
    </row>
    <row r="219" spans="1:2">
      <c r="B219">
        <f>SUM(B211:B218)</f>
        <v>4260</v>
      </c>
    </row>
    <row r="238" spans="2:3">
      <c r="B238" s="40" t="s">
        <v>53</v>
      </c>
      <c r="C238" s="41" t="s">
        <v>26</v>
      </c>
    </row>
    <row r="239" spans="2:3">
      <c r="B239" s="2" t="s">
        <v>628</v>
      </c>
      <c r="C239" s="1">
        <v>1142</v>
      </c>
    </row>
    <row r="240" spans="2:3">
      <c r="B240" s="2" t="s">
        <v>629</v>
      </c>
      <c r="C240" s="1">
        <v>2217</v>
      </c>
    </row>
    <row r="241" spans="2:3">
      <c r="B241" s="2" t="s">
        <v>630</v>
      </c>
      <c r="C241" s="1">
        <v>663</v>
      </c>
    </row>
    <row r="242" spans="2:3">
      <c r="B242" s="2" t="s">
        <v>631</v>
      </c>
      <c r="C242" s="1">
        <v>7447</v>
      </c>
    </row>
    <row r="243" spans="2:3">
      <c r="B243" s="2" t="s">
        <v>632</v>
      </c>
      <c r="C243" s="1">
        <v>1884</v>
      </c>
    </row>
    <row r="244" spans="2:3">
      <c r="B244" s="2" t="s">
        <v>633</v>
      </c>
      <c r="C244" s="1">
        <v>33438</v>
      </c>
    </row>
    <row r="245" spans="2:3">
      <c r="B245" s="2" t="s">
        <v>634</v>
      </c>
      <c r="C245" s="1">
        <v>1791</v>
      </c>
    </row>
    <row r="246" spans="2:3">
      <c r="B246" s="2" t="s">
        <v>635</v>
      </c>
      <c r="C246" s="1">
        <v>3030</v>
      </c>
    </row>
    <row r="247" spans="2:3">
      <c r="B247" s="2" t="s">
        <v>636</v>
      </c>
      <c r="C247" s="1">
        <v>4381</v>
      </c>
    </row>
    <row r="248" spans="2:3">
      <c r="B248" s="2" t="s">
        <v>637</v>
      </c>
      <c r="C248" s="1">
        <v>2412</v>
      </c>
    </row>
    <row r="249" spans="2:3">
      <c r="B249" s="2" t="s">
        <v>638</v>
      </c>
      <c r="C249" s="1">
        <v>1461</v>
      </c>
    </row>
    <row r="250" spans="2:3">
      <c r="C250" s="1">
        <f>SUM(C239:C249)</f>
        <v>59866</v>
      </c>
    </row>
    <row r="251" spans="2:3">
      <c r="C251" s="1"/>
    </row>
    <row r="252" spans="2:3">
      <c r="C252" s="1"/>
    </row>
    <row r="253" spans="2:3">
      <c r="C253" s="1"/>
    </row>
    <row r="254" spans="2:3">
      <c r="C254" s="1"/>
    </row>
    <row r="255" spans="2:3">
      <c r="C255" s="1"/>
    </row>
    <row r="256" spans="2:3">
      <c r="C256" s="1"/>
    </row>
    <row r="257" spans="2:3">
      <c r="C257" s="1"/>
    </row>
    <row r="258" spans="2:3">
      <c r="C258" s="1"/>
    </row>
    <row r="259" spans="2:3">
      <c r="C259" s="1"/>
    </row>
    <row r="260" spans="2:3">
      <c r="C260" s="1"/>
    </row>
    <row r="261" spans="2:3">
      <c r="C261" s="1"/>
    </row>
    <row r="262" spans="2:3">
      <c r="C262" s="1"/>
    </row>
    <row r="263" spans="2:3">
      <c r="C263" s="1"/>
    </row>
    <row r="272" spans="2:3">
      <c r="B272" s="97"/>
      <c r="C272" s="97"/>
    </row>
    <row r="273" spans="2:3">
      <c r="B273" s="40" t="s">
        <v>53</v>
      </c>
      <c r="C273" s="40" t="s">
        <v>26</v>
      </c>
    </row>
    <row r="274" spans="2:3">
      <c r="B274" s="2" t="s">
        <v>639</v>
      </c>
      <c r="C274" s="3">
        <v>188</v>
      </c>
    </row>
    <row r="275" spans="2:3">
      <c r="B275" s="2" t="s">
        <v>640</v>
      </c>
      <c r="C275" s="3">
        <v>79</v>
      </c>
    </row>
    <row r="276" spans="2:3">
      <c r="B276" s="2" t="s">
        <v>641</v>
      </c>
      <c r="C276" s="3">
        <v>33</v>
      </c>
    </row>
    <row r="277" spans="2:3">
      <c r="B277" s="2" t="s">
        <v>642</v>
      </c>
      <c r="C277" s="3">
        <v>56</v>
      </c>
    </row>
    <row r="278" spans="2:3">
      <c r="B278" s="2" t="s">
        <v>643</v>
      </c>
      <c r="C278" s="3">
        <v>91</v>
      </c>
    </row>
    <row r="279" spans="2:3">
      <c r="B279" s="2" t="s">
        <v>644</v>
      </c>
      <c r="C279" s="3">
        <v>82</v>
      </c>
    </row>
    <row r="280" spans="2:3">
      <c r="B280" s="2" t="s">
        <v>645</v>
      </c>
      <c r="C280" s="3">
        <v>0</v>
      </c>
    </row>
    <row r="281" spans="2:3">
      <c r="B281" s="2" t="s">
        <v>646</v>
      </c>
      <c r="C281" s="3">
        <v>64</v>
      </c>
    </row>
    <row r="282" spans="2:3">
      <c r="B282" s="2" t="s">
        <v>647</v>
      </c>
      <c r="C282" s="3">
        <v>214</v>
      </c>
    </row>
    <row r="283" spans="2:3">
      <c r="B283" s="2" t="s">
        <v>648</v>
      </c>
      <c r="C283" s="3">
        <v>135</v>
      </c>
    </row>
    <row r="284" spans="2:3">
      <c r="B284" s="2" t="s">
        <v>649</v>
      </c>
      <c r="C284" s="3">
        <v>126</v>
      </c>
    </row>
    <row r="285" spans="2:3">
      <c r="B285" s="2" t="s">
        <v>650</v>
      </c>
      <c r="C285" s="3">
        <v>166</v>
      </c>
    </row>
    <row r="286" spans="2:3">
      <c r="B286" s="2" t="s">
        <v>651</v>
      </c>
      <c r="C286" s="3">
        <v>120</v>
      </c>
    </row>
    <row r="301" spans="1:2">
      <c r="A301" s="97"/>
      <c r="B301" s="97"/>
    </row>
    <row r="302" spans="1:2">
      <c r="A302" s="40" t="s">
        <v>53</v>
      </c>
      <c r="B302" s="40" t="s">
        <v>26</v>
      </c>
    </row>
    <row r="303" spans="1:2">
      <c r="A303" s="2" t="s">
        <v>652</v>
      </c>
      <c r="B303" s="3">
        <v>13</v>
      </c>
    </row>
    <row r="304" spans="1:2">
      <c r="A304" s="2" t="s">
        <v>653</v>
      </c>
      <c r="B304" s="3">
        <v>640</v>
      </c>
    </row>
    <row r="305" spans="1:2">
      <c r="A305" s="2" t="s">
        <v>654</v>
      </c>
      <c r="B305" s="3">
        <v>575</v>
      </c>
    </row>
    <row r="306" spans="1:2">
      <c r="A306" s="2" t="s">
        <v>655</v>
      </c>
      <c r="B306" s="3">
        <v>6</v>
      </c>
    </row>
    <row r="307" spans="1:2">
      <c r="A307" s="2" t="s">
        <v>656</v>
      </c>
      <c r="B307" s="3">
        <v>4</v>
      </c>
    </row>
    <row r="308" spans="1:2">
      <c r="A308" s="2" t="s">
        <v>657</v>
      </c>
      <c r="B308" s="3">
        <v>549</v>
      </c>
    </row>
    <row r="309" spans="1:2">
      <c r="A309" s="2" t="s">
        <v>658</v>
      </c>
      <c r="B309" s="3">
        <v>531</v>
      </c>
    </row>
    <row r="310" spans="1:2">
      <c r="A310" s="2" t="s">
        <v>659</v>
      </c>
      <c r="B310" s="3">
        <v>6</v>
      </c>
    </row>
    <row r="311" spans="1:2">
      <c r="A311" s="2" t="s">
        <v>660</v>
      </c>
      <c r="B311" s="3">
        <v>549</v>
      </c>
    </row>
    <row r="312" spans="1:2">
      <c r="B312">
        <f>SUM(B303:B311)</f>
        <v>2873</v>
      </c>
    </row>
    <row r="327" spans="1:6">
      <c r="A327" s="2"/>
      <c r="B327" s="3"/>
    </row>
    <row r="328" spans="1:6">
      <c r="A328" s="2"/>
      <c r="B328" s="3"/>
    </row>
    <row r="329" spans="1:6">
      <c r="A329" s="2"/>
      <c r="B329" s="3"/>
    </row>
    <row r="330" spans="1:6">
      <c r="A330" s="2"/>
      <c r="B330" s="3"/>
    </row>
    <row r="331" spans="1:6">
      <c r="A331" s="2"/>
      <c r="B331" s="3"/>
      <c r="E331" s="2"/>
      <c r="F331" s="3"/>
    </row>
    <row r="332" spans="1:6">
      <c r="A332" s="2"/>
      <c r="B332" s="3"/>
    </row>
    <row r="333" spans="1:6">
      <c r="A333" s="2"/>
      <c r="B333" s="3"/>
    </row>
    <row r="334" spans="1:6">
      <c r="A334" s="2"/>
      <c r="B334" s="3"/>
    </row>
    <row r="356" spans="1:2">
      <c r="A356" s="40" t="s">
        <v>53</v>
      </c>
      <c r="B356" s="41" t="s">
        <v>26</v>
      </c>
    </row>
    <row r="357" spans="1:2">
      <c r="A357" s="2" t="s">
        <v>661</v>
      </c>
      <c r="B357" s="1">
        <v>1437</v>
      </c>
    </row>
    <row r="358" spans="1:2">
      <c r="A358" s="2" t="s">
        <v>662</v>
      </c>
      <c r="B358" s="1">
        <v>121</v>
      </c>
    </row>
    <row r="359" spans="1:2">
      <c r="A359" s="2" t="s">
        <v>663</v>
      </c>
      <c r="B359" s="1">
        <v>95</v>
      </c>
    </row>
    <row r="360" spans="1:2">
      <c r="A360" s="2" t="s">
        <v>664</v>
      </c>
      <c r="B360" s="1">
        <v>67</v>
      </c>
    </row>
    <row r="361" spans="1:2">
      <c r="A361" s="2" t="s">
        <v>665</v>
      </c>
      <c r="B361" s="1">
        <v>390</v>
      </c>
    </row>
    <row r="362" spans="1:2">
      <c r="A362" s="2" t="s">
        <v>572</v>
      </c>
      <c r="B362" s="1">
        <v>9</v>
      </c>
    </row>
    <row r="363" spans="1:2">
      <c r="B363" s="1">
        <f>SUM(B357:B362)</f>
        <v>2119</v>
      </c>
    </row>
    <row r="364" spans="1:2">
      <c r="B364" s="1"/>
    </row>
    <row r="365" spans="1:2">
      <c r="B365" s="1"/>
    </row>
    <row r="366" spans="1:2">
      <c r="B366" s="1"/>
    </row>
    <row r="367" spans="1:2">
      <c r="B367" s="1"/>
    </row>
    <row r="368" spans="1:2">
      <c r="B368" s="1"/>
    </row>
    <row r="369" spans="2:2">
      <c r="B369" s="1"/>
    </row>
    <row r="370" spans="2:2">
      <c r="B370" s="1"/>
    </row>
    <row r="371" spans="2:2">
      <c r="B371" s="1"/>
    </row>
    <row r="372" spans="2:2">
      <c r="B372" s="1"/>
    </row>
  </sheetData>
  <mergeCells count="13">
    <mergeCell ref="A25:B25"/>
    <mergeCell ref="L50:M50"/>
    <mergeCell ref="L51:M51"/>
    <mergeCell ref="A108:B108"/>
    <mergeCell ref="A134:B134"/>
    <mergeCell ref="A157:B157"/>
    <mergeCell ref="I176:K176"/>
    <mergeCell ref="A177:B177"/>
    <mergeCell ref="I177:J177"/>
    <mergeCell ref="O177:P177"/>
    <mergeCell ref="B272:C272"/>
    <mergeCell ref="A301:B301"/>
    <mergeCell ref="A176:C17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9:T279"/>
  <sheetViews>
    <sheetView tabSelected="1" topLeftCell="A175" workbookViewId="0">
      <selection activeCell="P224" sqref="P224:Q224"/>
    </sheetView>
  </sheetViews>
  <sheetFormatPr baseColWidth="10" defaultRowHeight="14.4"/>
  <sheetData>
    <row r="29" spans="1:2">
      <c r="A29" s="40" t="s">
        <v>53</v>
      </c>
      <c r="B29" s="41" t="s">
        <v>54</v>
      </c>
    </row>
    <row r="30" spans="1:2">
      <c r="A30" s="2" t="s">
        <v>666</v>
      </c>
      <c r="B30" s="1">
        <v>1420.6627877561345</v>
      </c>
    </row>
    <row r="31" spans="1:2">
      <c r="A31" s="2" t="s">
        <v>667</v>
      </c>
      <c r="B31" s="1">
        <v>110</v>
      </c>
    </row>
    <row r="32" spans="1:2">
      <c r="A32" s="2" t="s">
        <v>668</v>
      </c>
      <c r="B32" s="1">
        <v>1648</v>
      </c>
    </row>
    <row r="33" spans="1:2">
      <c r="A33" s="2" t="s">
        <v>669</v>
      </c>
      <c r="B33" s="1">
        <v>24</v>
      </c>
    </row>
    <row r="34" spans="1:2">
      <c r="A34" s="2" t="s">
        <v>670</v>
      </c>
      <c r="B34" s="1">
        <v>56</v>
      </c>
    </row>
    <row r="35" spans="1:2">
      <c r="A35" s="2" t="s">
        <v>671</v>
      </c>
      <c r="B35" s="1">
        <v>628</v>
      </c>
    </row>
    <row r="36" spans="1:2">
      <c r="A36" s="2" t="s">
        <v>672</v>
      </c>
      <c r="B36" s="1">
        <v>862</v>
      </c>
    </row>
    <row r="37" spans="1:2">
      <c r="A37" s="2" t="s">
        <v>673</v>
      </c>
      <c r="B37" s="1">
        <v>508</v>
      </c>
    </row>
    <row r="38" spans="1:2">
      <c r="A38" s="2" t="s">
        <v>674</v>
      </c>
      <c r="B38" s="1">
        <v>1146</v>
      </c>
    </row>
    <row r="39" spans="1:2">
      <c r="A39" s="2" t="s">
        <v>675</v>
      </c>
      <c r="B39" s="1">
        <v>3313</v>
      </c>
    </row>
    <row r="40" spans="1:2">
      <c r="A40" s="2" t="s">
        <v>676</v>
      </c>
      <c r="B40" s="1">
        <v>733</v>
      </c>
    </row>
    <row r="41" spans="1:2">
      <c r="A41" s="2" t="s">
        <v>677</v>
      </c>
      <c r="B41" s="1">
        <v>16</v>
      </c>
    </row>
    <row r="42" spans="1:2">
      <c r="A42" s="2" t="s">
        <v>678</v>
      </c>
      <c r="B42" s="1">
        <v>1364</v>
      </c>
    </row>
    <row r="43" spans="1:2">
      <c r="A43" s="2" t="s">
        <v>679</v>
      </c>
      <c r="B43" s="1">
        <v>295</v>
      </c>
    </row>
    <row r="44" spans="1:2">
      <c r="A44" s="2" t="s">
        <v>680</v>
      </c>
      <c r="B44" s="1">
        <v>1182</v>
      </c>
    </row>
    <row r="45" spans="1:2">
      <c r="A45" s="2" t="s">
        <v>570</v>
      </c>
      <c r="B45" s="1">
        <v>993</v>
      </c>
    </row>
    <row r="46" spans="1:2">
      <c r="A46" s="2" t="s">
        <v>576</v>
      </c>
      <c r="B46" s="1">
        <v>1375</v>
      </c>
    </row>
    <row r="47" spans="1:2">
      <c r="A47" s="2" t="s">
        <v>889</v>
      </c>
      <c r="B47" s="1">
        <v>313</v>
      </c>
    </row>
    <row r="48" spans="1:2">
      <c r="A48" s="2" t="s">
        <v>681</v>
      </c>
      <c r="B48" s="1">
        <v>410</v>
      </c>
    </row>
    <row r="49" spans="1:2">
      <c r="A49" s="2" t="s">
        <v>682</v>
      </c>
      <c r="B49" s="1">
        <v>500</v>
      </c>
    </row>
    <row r="50" spans="1:2">
      <c r="A50" s="2" t="s">
        <v>683</v>
      </c>
      <c r="B50" s="1">
        <v>462</v>
      </c>
    </row>
    <row r="51" spans="1:2">
      <c r="A51" s="2" t="s">
        <v>890</v>
      </c>
      <c r="B51" s="1">
        <v>313</v>
      </c>
    </row>
    <row r="52" spans="1:2">
      <c r="A52" s="2" t="s">
        <v>684</v>
      </c>
      <c r="B52" s="1">
        <v>263</v>
      </c>
    </row>
    <row r="53" spans="1:2">
      <c r="A53" s="2" t="s">
        <v>685</v>
      </c>
      <c r="B53" s="1">
        <v>761</v>
      </c>
    </row>
    <row r="54" spans="1:2">
      <c r="A54" s="2" t="s">
        <v>577</v>
      </c>
      <c r="B54" s="1">
        <v>4391</v>
      </c>
    </row>
    <row r="55" spans="1:2">
      <c r="A55" s="2" t="s">
        <v>686</v>
      </c>
      <c r="B55" s="1">
        <v>1610</v>
      </c>
    </row>
    <row r="56" spans="1:2">
      <c r="A56" s="2" t="s">
        <v>687</v>
      </c>
      <c r="B56" s="1">
        <v>1435</v>
      </c>
    </row>
    <row r="57" spans="1:2">
      <c r="A57" s="2" t="s">
        <v>688</v>
      </c>
      <c r="B57" s="1">
        <v>260</v>
      </c>
    </row>
    <row r="58" spans="1:2">
      <c r="A58" s="2" t="s">
        <v>578</v>
      </c>
      <c r="B58" s="1">
        <v>2591</v>
      </c>
    </row>
    <row r="59" spans="1:2">
      <c r="A59" s="2" t="s">
        <v>689</v>
      </c>
      <c r="B59" s="1">
        <v>1815</v>
      </c>
    </row>
    <row r="60" spans="1:2">
      <c r="A60" s="2" t="s">
        <v>690</v>
      </c>
      <c r="B60" s="1">
        <v>305</v>
      </c>
    </row>
    <row r="61" spans="1:2">
      <c r="A61" s="2" t="s">
        <v>691</v>
      </c>
      <c r="B61" s="1">
        <v>193</v>
      </c>
    </row>
    <row r="62" spans="1:2">
      <c r="B62" s="1">
        <f>SUM(B30:B61)</f>
        <v>31295.662787756133</v>
      </c>
    </row>
    <row r="63" spans="1:2">
      <c r="B63" s="1"/>
    </row>
    <row r="64" spans="1:2">
      <c r="B64" s="1"/>
    </row>
    <row r="65" spans="1:16">
      <c r="B65" s="1"/>
    </row>
    <row r="66" spans="1:16">
      <c r="B66" s="1"/>
    </row>
    <row r="72" spans="1:16">
      <c r="A72" s="96" t="s">
        <v>692</v>
      </c>
      <c r="B72" s="96"/>
      <c r="I72" s="2"/>
      <c r="J72" s="3"/>
      <c r="K72" s="96" t="s">
        <v>113</v>
      </c>
      <c r="L72" s="96"/>
    </row>
    <row r="73" spans="1:16">
      <c r="A73" s="2" t="s">
        <v>24</v>
      </c>
      <c r="B73" s="3">
        <v>15141</v>
      </c>
      <c r="I73" s="2"/>
      <c r="J73" s="3"/>
      <c r="K73" s="2" t="s">
        <v>25</v>
      </c>
      <c r="L73" s="3">
        <v>7</v>
      </c>
    </row>
    <row r="74" spans="1:16">
      <c r="A74" s="2" t="s">
        <v>25</v>
      </c>
      <c r="B74" s="3">
        <v>16155</v>
      </c>
      <c r="K74" s="2" t="s">
        <v>24</v>
      </c>
      <c r="L74" s="3">
        <v>6</v>
      </c>
    </row>
    <row r="75" spans="1:16">
      <c r="B75" s="1">
        <f>SUM(B73:B74)</f>
        <v>31296</v>
      </c>
      <c r="L75">
        <f>SUM(L73:L74)</f>
        <v>13</v>
      </c>
    </row>
    <row r="76" spans="1:16">
      <c r="H76" s="2"/>
    </row>
    <row r="77" spans="1:16">
      <c r="H77" s="2"/>
    </row>
    <row r="78" spans="1:16">
      <c r="F78" s="2"/>
      <c r="G78" s="3"/>
    </row>
    <row r="79" spans="1:16">
      <c r="F79" s="2"/>
      <c r="G79" s="2"/>
      <c r="H79" s="3"/>
      <c r="O79" s="2"/>
      <c r="P79" s="3"/>
    </row>
    <row r="80" spans="1:16">
      <c r="F80" s="2"/>
      <c r="G80" s="2"/>
      <c r="H80" s="3"/>
      <c r="O80" s="2"/>
      <c r="P80" s="3"/>
    </row>
    <row r="81" spans="6:7">
      <c r="F81" s="2"/>
      <c r="G81" s="3"/>
    </row>
    <row r="115" spans="1:15">
      <c r="A115" s="97" t="s">
        <v>693</v>
      </c>
      <c r="B115" s="97"/>
      <c r="E115" s="97" t="s">
        <v>694</v>
      </c>
      <c r="F115" s="97"/>
    </row>
    <row r="116" spans="1:15">
      <c r="A116" t="s">
        <v>53</v>
      </c>
      <c r="B116" t="s">
        <v>54</v>
      </c>
      <c r="E116" s="2" t="s">
        <v>544</v>
      </c>
      <c r="F116" s="3">
        <v>4989</v>
      </c>
      <c r="M116" s="97" t="s">
        <v>695</v>
      </c>
      <c r="N116" s="97"/>
    </row>
    <row r="117" spans="1:15">
      <c r="A117" s="2" t="s">
        <v>697</v>
      </c>
      <c r="B117" s="3">
        <v>274</v>
      </c>
      <c r="C117" s="2"/>
      <c r="D117" s="3"/>
      <c r="E117" s="2" t="s">
        <v>699</v>
      </c>
      <c r="F117" s="3">
        <v>5920</v>
      </c>
      <c r="I117" s="97" t="s">
        <v>696</v>
      </c>
      <c r="J117" s="97"/>
      <c r="M117" t="s">
        <v>53</v>
      </c>
      <c r="N117" t="s">
        <v>54</v>
      </c>
    </row>
    <row r="118" spans="1:15">
      <c r="A118" s="2" t="s">
        <v>701</v>
      </c>
      <c r="B118" s="3">
        <v>29</v>
      </c>
      <c r="C118" s="2"/>
      <c r="D118" s="3"/>
      <c r="E118" s="2" t="s">
        <v>543</v>
      </c>
      <c r="F118" s="3">
        <v>20387</v>
      </c>
      <c r="I118" s="2" t="s">
        <v>697</v>
      </c>
      <c r="J118" s="3">
        <v>1453</v>
      </c>
      <c r="M118" s="2" t="s">
        <v>697</v>
      </c>
      <c r="N118" s="3">
        <v>14</v>
      </c>
    </row>
    <row r="119" spans="1:15">
      <c r="A119" s="2" t="s">
        <v>700</v>
      </c>
      <c r="B119" s="3">
        <v>211</v>
      </c>
      <c r="C119" s="2"/>
      <c r="D119" s="3"/>
      <c r="E119" s="3"/>
      <c r="F119" s="1">
        <f>SUM(F116:F118)</f>
        <v>31296</v>
      </c>
      <c r="I119" s="2" t="s">
        <v>702</v>
      </c>
      <c r="J119" s="3">
        <v>275</v>
      </c>
      <c r="M119" s="2" t="s">
        <v>703</v>
      </c>
      <c r="N119" s="3">
        <v>9</v>
      </c>
    </row>
    <row r="120" spans="1:15">
      <c r="A120" s="2" t="s">
        <v>698</v>
      </c>
      <c r="B120" s="3">
        <v>365</v>
      </c>
      <c r="C120" s="2"/>
      <c r="D120" s="3"/>
      <c r="I120" s="2" t="s">
        <v>701</v>
      </c>
      <c r="J120" s="3">
        <v>20</v>
      </c>
      <c r="M120" s="2" t="s">
        <v>698</v>
      </c>
      <c r="N120" s="3">
        <v>56</v>
      </c>
    </row>
    <row r="121" spans="1:15">
      <c r="B121">
        <f>SUM(B117:B120)</f>
        <v>879</v>
      </c>
      <c r="C121" s="2"/>
      <c r="D121" s="3"/>
      <c r="E121" s="3"/>
      <c r="F121" s="3"/>
      <c r="I121" s="2" t="s">
        <v>700</v>
      </c>
      <c r="J121" s="3">
        <v>6799</v>
      </c>
      <c r="N121">
        <f>SUM(N118:N120)</f>
        <v>79</v>
      </c>
    </row>
    <row r="122" spans="1:15">
      <c r="C122" s="2"/>
      <c r="D122" s="3"/>
      <c r="I122" s="2" t="s">
        <v>599</v>
      </c>
      <c r="J122" s="3">
        <v>6482</v>
      </c>
    </row>
    <row r="123" spans="1:15">
      <c r="C123" s="2"/>
      <c r="D123" s="3"/>
      <c r="J123" s="1">
        <f>SUM(J118:J122)</f>
        <v>15029</v>
      </c>
      <c r="M123" s="2"/>
      <c r="N123" s="3"/>
    </row>
    <row r="124" spans="1:15">
      <c r="C124" s="2"/>
      <c r="D124" s="3"/>
      <c r="E124" s="2"/>
      <c r="F124" s="3"/>
      <c r="G124" s="3"/>
      <c r="I124" s="2"/>
      <c r="J124" s="1"/>
      <c r="M124" s="2"/>
      <c r="N124" s="3"/>
    </row>
    <row r="125" spans="1:15">
      <c r="E125" s="2"/>
      <c r="F125" s="3"/>
      <c r="I125" s="2"/>
      <c r="J125" s="1"/>
    </row>
    <row r="126" spans="1:15">
      <c r="E126" s="2"/>
      <c r="F126" s="3"/>
      <c r="I126" s="2"/>
      <c r="J126" s="1"/>
      <c r="M126" s="2"/>
      <c r="N126" s="3"/>
    </row>
    <row r="127" spans="1:15">
      <c r="G127" s="3"/>
      <c r="I127" s="2"/>
      <c r="J127" s="1"/>
      <c r="M127" s="2"/>
      <c r="N127" s="3"/>
      <c r="O127" s="3"/>
    </row>
    <row r="128" spans="1:15">
      <c r="F128" s="2"/>
      <c r="G128" s="3"/>
      <c r="I128" s="2"/>
      <c r="J128" s="1"/>
      <c r="M128" s="2"/>
      <c r="N128" s="3"/>
      <c r="O128" s="3"/>
    </row>
    <row r="129" spans="1:15">
      <c r="F129" s="2"/>
      <c r="G129" s="3"/>
      <c r="M129" s="2"/>
      <c r="N129" s="3"/>
      <c r="O129" s="3"/>
    </row>
    <row r="130" spans="1:15">
      <c r="M130" s="2"/>
      <c r="N130" s="3"/>
    </row>
    <row r="134" spans="1:15">
      <c r="A134" s="2"/>
      <c r="B134" s="3"/>
    </row>
    <row r="135" spans="1:15">
      <c r="A135" s="2"/>
      <c r="B135" s="3"/>
    </row>
    <row r="136" spans="1:15">
      <c r="A136" s="2"/>
      <c r="B136" s="3"/>
      <c r="D136" s="3"/>
    </row>
    <row r="137" spans="1:15">
      <c r="A137" s="2"/>
      <c r="B137" s="3"/>
      <c r="D137" s="3"/>
    </row>
    <row r="138" spans="1:15">
      <c r="C138" s="2"/>
      <c r="D138" s="3"/>
      <c r="I138" s="2"/>
      <c r="J138" s="3"/>
      <c r="M138" s="2"/>
      <c r="N138" s="3"/>
    </row>
    <row r="139" spans="1:15">
      <c r="C139" s="2"/>
      <c r="D139" s="3"/>
      <c r="F139" s="2"/>
      <c r="G139" s="3"/>
      <c r="I139" s="2"/>
      <c r="J139" s="3"/>
      <c r="M139" s="2"/>
      <c r="N139" s="3"/>
    </row>
    <row r="140" spans="1:15">
      <c r="C140" s="2"/>
      <c r="D140" s="3"/>
      <c r="F140" s="2"/>
      <c r="G140" s="3"/>
      <c r="I140" s="2"/>
      <c r="J140" s="3"/>
      <c r="M140" s="2"/>
      <c r="N140" s="3"/>
    </row>
    <row r="141" spans="1:15">
      <c r="I141" s="2"/>
      <c r="J141" s="3"/>
      <c r="O141" s="2"/>
    </row>
    <row r="142" spans="1:15">
      <c r="C142" s="2"/>
      <c r="D142" s="3"/>
      <c r="I142" s="2"/>
      <c r="J142" s="3"/>
      <c r="O142" s="2"/>
    </row>
    <row r="143" spans="1:15">
      <c r="O143" s="2"/>
    </row>
    <row r="144" spans="1:15">
      <c r="M144" s="2"/>
      <c r="N144" s="3"/>
    </row>
    <row r="145" spans="1:7">
      <c r="A145" s="97"/>
      <c r="B145" s="97"/>
    </row>
    <row r="146" spans="1:7">
      <c r="A146" s="40" t="s">
        <v>53</v>
      </c>
      <c r="B146" s="40" t="s">
        <v>26</v>
      </c>
    </row>
    <row r="147" spans="1:7">
      <c r="A147" s="2" t="s">
        <v>704</v>
      </c>
      <c r="B147" s="3">
        <v>2291</v>
      </c>
    </row>
    <row r="148" spans="1:7">
      <c r="A148" s="2" t="s">
        <v>705</v>
      </c>
      <c r="B148" s="3">
        <v>1806</v>
      </c>
      <c r="F148" s="2" t="s">
        <v>697</v>
      </c>
      <c r="G148" s="3">
        <v>498</v>
      </c>
    </row>
    <row r="149" spans="1:7">
      <c r="A149" s="2" t="s">
        <v>576</v>
      </c>
      <c r="B149" s="3">
        <v>5831</v>
      </c>
      <c r="F149" s="2" t="s">
        <v>701</v>
      </c>
      <c r="G149" s="3">
        <v>40</v>
      </c>
    </row>
    <row r="150" spans="1:7">
      <c r="A150" s="2" t="s">
        <v>578</v>
      </c>
      <c r="B150" s="3">
        <v>5101</v>
      </c>
      <c r="F150" s="2" t="s">
        <v>700</v>
      </c>
      <c r="G150" s="3">
        <v>1308</v>
      </c>
    </row>
    <row r="151" spans="1:7">
      <c r="B151" s="1">
        <f>SUM(B147:B150)</f>
        <v>15029</v>
      </c>
    </row>
    <row r="153" spans="1:7">
      <c r="E153" s="2" t="s">
        <v>704</v>
      </c>
      <c r="F153" s="3">
        <v>1129</v>
      </c>
    </row>
    <row r="154" spans="1:7">
      <c r="E154" s="2" t="s">
        <v>705</v>
      </c>
      <c r="F154" s="3">
        <v>553</v>
      </c>
    </row>
    <row r="155" spans="1:7">
      <c r="E155" s="2" t="s">
        <v>576</v>
      </c>
      <c r="F155" s="3">
        <v>3081</v>
      </c>
    </row>
    <row r="156" spans="1:7">
      <c r="E156" s="2" t="s">
        <v>578</v>
      </c>
      <c r="F156" s="3">
        <v>3565</v>
      </c>
    </row>
    <row r="157" spans="1:7">
      <c r="A157" s="2"/>
      <c r="B157" s="3"/>
    </row>
    <row r="158" spans="1:7">
      <c r="A158" s="2"/>
      <c r="B158" s="3"/>
    </row>
    <row r="159" spans="1:7">
      <c r="A159" s="2"/>
      <c r="B159" s="3"/>
    </row>
    <row r="160" spans="1:7">
      <c r="A160" s="2"/>
      <c r="B160" s="3"/>
    </row>
    <row r="163" spans="2:10">
      <c r="B163" s="97" t="s">
        <v>579</v>
      </c>
      <c r="C163" s="97"/>
      <c r="E163" s="97" t="s">
        <v>706</v>
      </c>
      <c r="F163" s="97"/>
    </row>
    <row r="164" spans="2:10">
      <c r="B164" s="97"/>
      <c r="C164" s="97"/>
      <c r="E164" s="97"/>
      <c r="F164" s="97"/>
    </row>
    <row r="165" spans="2:10">
      <c r="B165" t="s">
        <v>53</v>
      </c>
      <c r="C165" t="s">
        <v>26</v>
      </c>
      <c r="E165" t="s">
        <v>53</v>
      </c>
      <c r="F165" t="s">
        <v>26</v>
      </c>
    </row>
    <row r="166" spans="2:10">
      <c r="B166" s="2" t="s">
        <v>704</v>
      </c>
      <c r="C166" s="3">
        <v>71</v>
      </c>
      <c r="E166" s="2" t="s">
        <v>704</v>
      </c>
      <c r="F166" s="3">
        <v>102</v>
      </c>
      <c r="I166" s="2"/>
      <c r="J166" s="3"/>
    </row>
    <row r="167" spans="2:10">
      <c r="B167" s="2" t="s">
        <v>707</v>
      </c>
      <c r="C167" s="3">
        <v>93</v>
      </c>
      <c r="E167" s="2" t="s">
        <v>708</v>
      </c>
      <c r="F167" s="3">
        <v>145</v>
      </c>
      <c r="I167" s="2"/>
      <c r="J167" s="3"/>
    </row>
    <row r="168" spans="2:10">
      <c r="B168" s="2" t="s">
        <v>576</v>
      </c>
      <c r="C168" s="3">
        <v>595</v>
      </c>
      <c r="E168" s="2" t="s">
        <v>576</v>
      </c>
      <c r="F168" s="3">
        <v>427</v>
      </c>
      <c r="I168" s="2"/>
      <c r="J168" s="3"/>
    </row>
    <row r="169" spans="2:10">
      <c r="B169" s="2" t="s">
        <v>578</v>
      </c>
      <c r="C169" s="3">
        <v>110</v>
      </c>
      <c r="E169" s="2" t="s">
        <v>578</v>
      </c>
      <c r="F169" s="3">
        <v>158</v>
      </c>
      <c r="I169" s="2"/>
      <c r="J169" s="3"/>
    </row>
    <row r="170" spans="2:10">
      <c r="C170">
        <f>SUM(C166:C169)</f>
        <v>869</v>
      </c>
      <c r="F170">
        <f>SUM(F166:F169)</f>
        <v>832</v>
      </c>
      <c r="G170" s="2"/>
      <c r="H170" s="3"/>
    </row>
    <row r="171" spans="2:10">
      <c r="G171" s="2"/>
      <c r="H171" s="3"/>
    </row>
    <row r="172" spans="2:10">
      <c r="G172" s="2"/>
      <c r="H172" s="3"/>
    </row>
    <row r="173" spans="2:10">
      <c r="G173" s="2"/>
      <c r="H173" s="3"/>
    </row>
    <row r="195" spans="1:2">
      <c r="A195" s="40" t="s">
        <v>53</v>
      </c>
      <c r="B195" s="40" t="s">
        <v>26</v>
      </c>
    </row>
    <row r="196" spans="1:2">
      <c r="A196" s="2" t="s">
        <v>709</v>
      </c>
      <c r="B196" s="3">
        <v>25</v>
      </c>
    </row>
    <row r="197" spans="1:2">
      <c r="A197" s="2" t="s">
        <v>710</v>
      </c>
      <c r="B197" s="3">
        <v>54</v>
      </c>
    </row>
    <row r="198" spans="1:2">
      <c r="B198">
        <f>SUM(B196:B197)</f>
        <v>79</v>
      </c>
    </row>
    <row r="223" spans="2:17">
      <c r="B223" s="3"/>
      <c r="I223" s="97" t="s">
        <v>695</v>
      </c>
      <c r="J223" s="97"/>
    </row>
    <row r="224" spans="2:17">
      <c r="B224" s="3"/>
      <c r="I224" s="40"/>
      <c r="J224" s="40"/>
      <c r="P224" s="97" t="s">
        <v>692</v>
      </c>
      <c r="Q224" s="97"/>
    </row>
    <row r="225" spans="1:20">
      <c r="A225" s="97" t="s">
        <v>711</v>
      </c>
      <c r="B225" s="97"/>
      <c r="E225" s="2"/>
      <c r="F225" s="3"/>
      <c r="I225" t="s">
        <v>53</v>
      </c>
      <c r="J225" t="s">
        <v>26</v>
      </c>
      <c r="L225" s="2"/>
      <c r="M225" s="3"/>
      <c r="P225" s="40"/>
      <c r="Q225" s="40"/>
    </row>
    <row r="226" spans="1:20">
      <c r="A226" s="40"/>
      <c r="B226" s="40"/>
      <c r="E226" s="2"/>
      <c r="F226" s="3"/>
      <c r="I226" s="2" t="s">
        <v>714</v>
      </c>
      <c r="J226" s="3">
        <v>16</v>
      </c>
      <c r="L226" s="2"/>
      <c r="M226" s="3"/>
      <c r="P226" t="s">
        <v>53</v>
      </c>
      <c r="Q226" t="s">
        <v>26</v>
      </c>
      <c r="T226" s="2"/>
    </row>
    <row r="227" spans="1:20">
      <c r="A227" t="s">
        <v>53</v>
      </c>
      <c r="B227" t="s">
        <v>26</v>
      </c>
      <c r="E227" s="2"/>
      <c r="F227" s="3"/>
      <c r="I227" s="2" t="s">
        <v>718</v>
      </c>
      <c r="J227" s="3">
        <v>14</v>
      </c>
      <c r="L227" s="2"/>
      <c r="M227" s="3"/>
      <c r="P227" s="2" t="s">
        <v>891</v>
      </c>
      <c r="Q227" s="1">
        <v>2551</v>
      </c>
      <c r="T227" s="2"/>
    </row>
    <row r="228" spans="1:20">
      <c r="A228" s="2" t="s">
        <v>715</v>
      </c>
      <c r="B228" s="3">
        <v>9</v>
      </c>
      <c r="I228" s="2" t="s">
        <v>712</v>
      </c>
      <c r="J228" s="3">
        <v>12</v>
      </c>
      <c r="L228" s="2"/>
      <c r="M228" s="3"/>
      <c r="P228" s="2" t="s">
        <v>892</v>
      </c>
      <c r="Q228" s="1">
        <v>2908</v>
      </c>
      <c r="T228" s="2"/>
    </row>
    <row r="229" spans="1:20">
      <c r="A229" s="2" t="s">
        <v>717</v>
      </c>
      <c r="B229" s="3">
        <v>14</v>
      </c>
      <c r="E229" s="2"/>
      <c r="F229" s="3"/>
      <c r="I229" s="2" t="s">
        <v>716</v>
      </c>
      <c r="J229" s="3">
        <v>25</v>
      </c>
      <c r="L229" s="2"/>
      <c r="M229" s="3"/>
      <c r="P229" s="2" t="s">
        <v>893</v>
      </c>
      <c r="Q229" s="1">
        <v>4086</v>
      </c>
      <c r="T229" s="2"/>
    </row>
    <row r="230" spans="1:20">
      <c r="A230" s="2" t="s">
        <v>713</v>
      </c>
      <c r="B230" s="3">
        <v>0</v>
      </c>
      <c r="E230" s="2"/>
      <c r="F230" s="3"/>
      <c r="I230" s="2" t="s">
        <v>719</v>
      </c>
      <c r="J230" s="3">
        <v>6</v>
      </c>
      <c r="L230" s="2"/>
      <c r="M230" s="3"/>
      <c r="P230" s="2" t="s">
        <v>894</v>
      </c>
      <c r="Q230" s="1">
        <v>18039</v>
      </c>
    </row>
    <row r="231" spans="1:20">
      <c r="A231" s="2" t="s">
        <v>895</v>
      </c>
      <c r="B231" s="3">
        <v>1</v>
      </c>
      <c r="I231" s="2" t="s">
        <v>720</v>
      </c>
      <c r="J231" s="3">
        <v>6</v>
      </c>
      <c r="P231" s="2" t="s">
        <v>896</v>
      </c>
      <c r="Q231" s="1">
        <v>3712</v>
      </c>
    </row>
    <row r="232" spans="1:20">
      <c r="A232" s="3"/>
      <c r="B232">
        <f>SUM(B228:B231)</f>
        <v>24</v>
      </c>
      <c r="J232">
        <f>SUM(J226:J231)</f>
        <v>79</v>
      </c>
      <c r="Q232" s="1">
        <f>SUM(Q227:Q231)</f>
        <v>31296</v>
      </c>
    </row>
    <row r="250" spans="4:13">
      <c r="I250" s="3"/>
    </row>
    <row r="251" spans="4:13">
      <c r="E251" s="3"/>
      <c r="I251" s="3"/>
    </row>
    <row r="252" spans="4:13">
      <c r="E252" s="3"/>
      <c r="I252" s="3"/>
      <c r="L252" s="2"/>
      <c r="M252" s="3"/>
    </row>
    <row r="253" spans="4:13">
      <c r="D253" s="2"/>
      <c r="E253" s="3"/>
      <c r="H253" s="2"/>
      <c r="L253" s="2"/>
      <c r="M253" s="3"/>
    </row>
    <row r="254" spans="4:13">
      <c r="D254" s="2"/>
      <c r="E254" s="3"/>
      <c r="H254" s="2"/>
      <c r="L254" s="2"/>
      <c r="M254" s="3"/>
    </row>
    <row r="255" spans="4:13">
      <c r="D255" s="2"/>
      <c r="H255" s="2"/>
      <c r="L255" s="2"/>
      <c r="M255" s="3"/>
    </row>
    <row r="256" spans="4:13">
      <c r="D256" s="2"/>
    </row>
    <row r="259" spans="3:12">
      <c r="E259" s="2"/>
      <c r="F259" s="3"/>
      <c r="L259" s="1"/>
    </row>
    <row r="266" spans="3:12">
      <c r="C266" s="97"/>
      <c r="D266" s="97"/>
    </row>
    <row r="267" spans="3:12">
      <c r="C267" s="40" t="s">
        <v>53</v>
      </c>
      <c r="D267" s="40" t="s">
        <v>54</v>
      </c>
    </row>
    <row r="268" spans="3:12">
      <c r="C268" s="2" t="s">
        <v>721</v>
      </c>
      <c r="D268" s="1">
        <v>62</v>
      </c>
    </row>
    <row r="269" spans="3:12">
      <c r="C269" s="2" t="s">
        <v>722</v>
      </c>
      <c r="D269" s="1">
        <v>100</v>
      </c>
    </row>
    <row r="270" spans="3:12">
      <c r="C270" s="2" t="s">
        <v>723</v>
      </c>
      <c r="D270" s="1">
        <v>2</v>
      </c>
    </row>
    <row r="271" spans="3:12">
      <c r="C271" s="2" t="s">
        <v>724</v>
      </c>
      <c r="D271" s="1">
        <v>9795</v>
      </c>
    </row>
    <row r="272" spans="3:12">
      <c r="C272" s="2" t="s">
        <v>725</v>
      </c>
      <c r="D272" s="1">
        <v>8643</v>
      </c>
    </row>
    <row r="273" spans="3:4">
      <c r="C273" s="2" t="s">
        <v>726</v>
      </c>
      <c r="D273" s="1">
        <v>6735</v>
      </c>
    </row>
    <row r="274" spans="3:4">
      <c r="C274" s="2" t="s">
        <v>727</v>
      </c>
      <c r="D274" s="1">
        <v>200</v>
      </c>
    </row>
    <row r="275" spans="3:4">
      <c r="C275" s="2" t="s">
        <v>728</v>
      </c>
      <c r="D275" s="1">
        <v>138</v>
      </c>
    </row>
    <row r="276" spans="3:4">
      <c r="C276" s="2" t="s">
        <v>729</v>
      </c>
      <c r="D276" s="1">
        <v>5061</v>
      </c>
    </row>
    <row r="277" spans="3:4">
      <c r="C277" s="2" t="s">
        <v>730</v>
      </c>
      <c r="D277" s="1">
        <v>2728</v>
      </c>
    </row>
    <row r="278" spans="3:4">
      <c r="C278" s="2" t="s">
        <v>731</v>
      </c>
      <c r="D278" s="1">
        <v>6960</v>
      </c>
    </row>
    <row r="279" spans="3:4">
      <c r="C279" s="2" t="s">
        <v>732</v>
      </c>
      <c r="D279" s="1">
        <v>6702</v>
      </c>
    </row>
  </sheetData>
  <mergeCells count="15">
    <mergeCell ref="K72:L72"/>
    <mergeCell ref="E115:F115"/>
    <mergeCell ref="A145:B145"/>
    <mergeCell ref="I223:J223"/>
    <mergeCell ref="P224:Q224"/>
    <mergeCell ref="M116:N116"/>
    <mergeCell ref="I117:J117"/>
    <mergeCell ref="B164:C164"/>
    <mergeCell ref="E164:F164"/>
    <mergeCell ref="B163:C163"/>
    <mergeCell ref="E163:F163"/>
    <mergeCell ref="A72:B72"/>
    <mergeCell ref="A115:B115"/>
    <mergeCell ref="C266:D266"/>
    <mergeCell ref="A225:B22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H140"/>
  <sheetViews>
    <sheetView topLeftCell="A128" zoomScale="85" zoomScaleNormal="85" workbookViewId="0">
      <selection activeCell="F131" sqref="F131"/>
    </sheetView>
  </sheetViews>
  <sheetFormatPr baseColWidth="10" defaultRowHeight="14.4"/>
  <cols>
    <col min="1" max="1" width="40.109375" bestFit="1" customWidth="1"/>
  </cols>
  <sheetData>
    <row r="19" spans="1:8" ht="15" thickBot="1"/>
    <row r="20" spans="1:8" ht="15" thickBot="1">
      <c r="A20" s="19" t="s">
        <v>127</v>
      </c>
      <c r="B20" s="20" t="s">
        <v>733</v>
      </c>
      <c r="C20" s="20" t="s">
        <v>734</v>
      </c>
      <c r="D20" s="20" t="s">
        <v>735</v>
      </c>
      <c r="G20" t="s">
        <v>24</v>
      </c>
      <c r="H20">
        <v>13599</v>
      </c>
    </row>
    <row r="21" spans="1:8" ht="15" thickBot="1">
      <c r="A21" s="13" t="s">
        <v>128</v>
      </c>
      <c r="B21" s="21">
        <v>4</v>
      </c>
      <c r="C21" s="22">
        <v>4</v>
      </c>
      <c r="D21" s="22">
        <v>4</v>
      </c>
      <c r="G21" t="s">
        <v>25</v>
      </c>
      <c r="H21">
        <v>4642</v>
      </c>
    </row>
    <row r="22" spans="1:8" ht="15" thickBot="1">
      <c r="A22" s="13" t="s">
        <v>129</v>
      </c>
      <c r="B22" s="22">
        <v>21</v>
      </c>
      <c r="C22" s="22">
        <v>21</v>
      </c>
      <c r="D22" s="22">
        <v>21</v>
      </c>
      <c r="H22">
        <f>SUM(H20:H21)</f>
        <v>18241</v>
      </c>
    </row>
    <row r="23" spans="1:8" ht="15" thickBot="1">
      <c r="A23" s="13" t="s">
        <v>130</v>
      </c>
      <c r="B23" s="22">
        <v>462</v>
      </c>
      <c r="C23" s="22">
        <v>461</v>
      </c>
      <c r="D23" s="23">
        <v>461</v>
      </c>
    </row>
    <row r="24" spans="1:8" ht="15" thickBot="1">
      <c r="A24" s="13" t="s">
        <v>131</v>
      </c>
      <c r="B24" s="22">
        <v>564</v>
      </c>
      <c r="C24" s="22">
        <v>562</v>
      </c>
      <c r="D24" s="23">
        <v>562</v>
      </c>
    </row>
    <row r="25" spans="1:8" ht="15" thickBot="1">
      <c r="A25" s="13" t="s">
        <v>132</v>
      </c>
      <c r="B25" s="22">
        <v>767</v>
      </c>
      <c r="C25" s="22">
        <v>765</v>
      </c>
      <c r="D25" s="23">
        <v>761</v>
      </c>
    </row>
    <row r="26" spans="1:8" ht="15" thickBot="1">
      <c r="A26" s="13" t="s">
        <v>133</v>
      </c>
      <c r="B26" s="24">
        <v>1209</v>
      </c>
      <c r="C26" s="24">
        <v>1194</v>
      </c>
      <c r="D26" s="25">
        <v>1190</v>
      </c>
    </row>
    <row r="27" spans="1:8" ht="15" thickBot="1">
      <c r="A27" s="13" t="s">
        <v>134</v>
      </c>
      <c r="B27" s="24">
        <v>1443</v>
      </c>
      <c r="C27" s="24">
        <v>1438</v>
      </c>
      <c r="D27" s="25">
        <v>1436</v>
      </c>
    </row>
    <row r="28" spans="1:8" ht="15" thickBot="1">
      <c r="A28" s="13" t="s">
        <v>135</v>
      </c>
      <c r="B28" s="24">
        <v>1475</v>
      </c>
      <c r="C28" s="24">
        <v>1471</v>
      </c>
      <c r="D28" s="25">
        <v>1469</v>
      </c>
    </row>
    <row r="29" spans="1:8" ht="15" thickBot="1">
      <c r="A29" s="13" t="s">
        <v>136</v>
      </c>
      <c r="B29" s="22">
        <v>29</v>
      </c>
      <c r="C29" s="22">
        <v>29</v>
      </c>
      <c r="D29" s="23">
        <v>29</v>
      </c>
    </row>
    <row r="30" spans="1:8" ht="15" thickBot="1">
      <c r="A30" s="13" t="s">
        <v>137</v>
      </c>
      <c r="B30" s="22">
        <v>29</v>
      </c>
      <c r="C30" s="22">
        <v>29</v>
      </c>
      <c r="D30" s="23">
        <v>29</v>
      </c>
    </row>
    <row r="31" spans="1:8" ht="15" thickBot="1">
      <c r="A31" s="13" t="s">
        <v>138</v>
      </c>
      <c r="B31" s="22">
        <v>44</v>
      </c>
      <c r="C31" s="22">
        <v>43</v>
      </c>
      <c r="D31" s="23">
        <v>43</v>
      </c>
    </row>
    <row r="32" spans="1:8" ht="15" thickBot="1">
      <c r="A32" s="13" t="s">
        <v>139</v>
      </c>
      <c r="B32" s="26">
        <v>70</v>
      </c>
      <c r="C32" s="26">
        <v>69</v>
      </c>
      <c r="D32" s="23">
        <v>66</v>
      </c>
    </row>
    <row r="33" spans="1:4" ht="15" thickBot="1">
      <c r="A33" s="13" t="s">
        <v>140</v>
      </c>
      <c r="B33" s="22">
        <v>51</v>
      </c>
      <c r="C33" s="22">
        <v>51</v>
      </c>
      <c r="D33" s="23">
        <v>51</v>
      </c>
    </row>
    <row r="34" spans="1:4" ht="15" thickBot="1">
      <c r="A34" s="13" t="s">
        <v>141</v>
      </c>
      <c r="B34" s="22">
        <v>1051</v>
      </c>
      <c r="C34" s="22">
        <v>1049</v>
      </c>
      <c r="D34" s="27">
        <v>1047</v>
      </c>
    </row>
    <row r="35" spans="1:4" ht="15" thickBot="1">
      <c r="A35" s="13" t="s">
        <v>142</v>
      </c>
      <c r="B35" s="24">
        <v>1753</v>
      </c>
      <c r="C35" s="24">
        <v>1751</v>
      </c>
      <c r="D35" s="25">
        <v>1751</v>
      </c>
    </row>
    <row r="36" spans="1:4" ht="15" thickBot="1">
      <c r="A36" s="13" t="s">
        <v>143</v>
      </c>
      <c r="B36" s="24">
        <v>2109</v>
      </c>
      <c r="C36" s="24">
        <v>2105</v>
      </c>
      <c r="D36" s="25">
        <v>2103</v>
      </c>
    </row>
    <row r="37" spans="1:4" ht="15" thickBot="1">
      <c r="A37" s="13" t="s">
        <v>144</v>
      </c>
      <c r="B37" s="24">
        <v>4225</v>
      </c>
      <c r="C37" s="24">
        <v>4171</v>
      </c>
      <c r="D37" s="25">
        <v>4382</v>
      </c>
    </row>
    <row r="38" spans="1:4" ht="15" thickBot="1">
      <c r="A38" s="13" t="s">
        <v>28</v>
      </c>
      <c r="B38" s="24">
        <v>248</v>
      </c>
      <c r="C38" s="24">
        <v>242</v>
      </c>
      <c r="D38" s="25">
        <v>0</v>
      </c>
    </row>
    <row r="39" spans="1:4" ht="15" thickBot="1">
      <c r="A39" s="13" t="s">
        <v>145</v>
      </c>
      <c r="B39" s="22">
        <v>1958</v>
      </c>
      <c r="C39" s="22">
        <v>1945</v>
      </c>
      <c r="D39" s="25">
        <v>1936</v>
      </c>
    </row>
    <row r="40" spans="1:4" ht="15" thickBot="1">
      <c r="A40" s="13" t="s">
        <v>146</v>
      </c>
      <c r="B40" s="24">
        <v>889</v>
      </c>
      <c r="C40" s="22">
        <v>901</v>
      </c>
      <c r="D40" s="23">
        <v>900</v>
      </c>
    </row>
    <row r="41" spans="1:4" ht="15" thickBot="1">
      <c r="A41" s="19" t="s">
        <v>110</v>
      </c>
      <c r="B41" s="28">
        <f>SUM(B21:B40)</f>
        <v>18401</v>
      </c>
      <c r="C41" s="28">
        <f t="shared" ref="C41:D41" si="0">SUM(C21:C40)</f>
        <v>18301</v>
      </c>
      <c r="D41" s="28">
        <f t="shared" si="0"/>
        <v>18241</v>
      </c>
    </row>
    <row r="48" spans="1:4">
      <c r="A48" t="s">
        <v>147</v>
      </c>
      <c r="B48" t="s">
        <v>26</v>
      </c>
    </row>
    <row r="49" spans="1:2">
      <c r="A49" s="2" t="s">
        <v>27</v>
      </c>
      <c r="B49" s="3">
        <v>1</v>
      </c>
    </row>
    <row r="50" spans="1:2">
      <c r="A50" s="2" t="s">
        <v>21</v>
      </c>
      <c r="B50" s="3">
        <v>11</v>
      </c>
    </row>
    <row r="51" spans="1:2">
      <c r="A51" s="2" t="s">
        <v>148</v>
      </c>
      <c r="B51" s="3">
        <v>31</v>
      </c>
    </row>
    <row r="52" spans="1:2">
      <c r="B52">
        <f>SUM(B49:B51)</f>
        <v>43</v>
      </c>
    </row>
    <row r="57" spans="1:2">
      <c r="A57" s="2"/>
      <c r="B57" s="3"/>
    </row>
    <row r="58" spans="1:2">
      <c r="A58" s="2"/>
      <c r="B58" s="3"/>
    </row>
    <row r="59" spans="1:2">
      <c r="A59" s="2"/>
      <c r="B59" s="3"/>
    </row>
    <row r="61" spans="1:2">
      <c r="A61" s="2"/>
      <c r="B61" s="3"/>
    </row>
    <row r="62" spans="1:2">
      <c r="A62" s="2"/>
      <c r="B62" s="3"/>
    </row>
    <row r="63" spans="1:2">
      <c r="A63" s="2"/>
      <c r="B63" s="3"/>
    </row>
    <row r="64" spans="1:2">
      <c r="A64" s="2"/>
      <c r="B64" s="3"/>
    </row>
    <row r="65" spans="1:7">
      <c r="A65" s="2"/>
      <c r="B65" s="3"/>
    </row>
    <row r="66" spans="1:7">
      <c r="A66" s="2"/>
      <c r="B66" s="3"/>
    </row>
    <row r="68" spans="1:7">
      <c r="A68" t="s">
        <v>53</v>
      </c>
      <c r="B68" t="s">
        <v>54</v>
      </c>
      <c r="F68" t="s">
        <v>53</v>
      </c>
      <c r="G68" t="s">
        <v>54</v>
      </c>
    </row>
    <row r="69" spans="1:7">
      <c r="A69" s="2" t="s">
        <v>149</v>
      </c>
      <c r="B69" s="3">
        <v>106</v>
      </c>
      <c r="F69" s="2" t="s">
        <v>151</v>
      </c>
      <c r="G69" s="3">
        <v>3</v>
      </c>
    </row>
    <row r="70" spans="1:7">
      <c r="A70" s="2" t="s">
        <v>150</v>
      </c>
      <c r="B70" s="3">
        <v>8</v>
      </c>
      <c r="F70" s="2" t="s">
        <v>103</v>
      </c>
      <c r="G70" s="3">
        <v>1</v>
      </c>
    </row>
    <row r="71" spans="1:7">
      <c r="A71" s="2" t="s">
        <v>152</v>
      </c>
      <c r="B71" s="3">
        <v>7</v>
      </c>
      <c r="F71" s="2" t="s">
        <v>104</v>
      </c>
      <c r="G71" s="3">
        <v>3</v>
      </c>
    </row>
    <row r="72" spans="1:7">
      <c r="A72" s="2" t="s">
        <v>153</v>
      </c>
      <c r="B72" s="3">
        <v>3</v>
      </c>
      <c r="F72" s="2" t="s">
        <v>27</v>
      </c>
      <c r="G72" s="3">
        <v>8</v>
      </c>
    </row>
    <row r="73" spans="1:7">
      <c r="A73" s="2" t="s">
        <v>114</v>
      </c>
      <c r="B73" s="3">
        <v>27</v>
      </c>
      <c r="F73" s="2" t="s">
        <v>21</v>
      </c>
      <c r="G73" s="3">
        <v>127</v>
      </c>
    </row>
    <row r="74" spans="1:7">
      <c r="A74" s="2" t="s">
        <v>31</v>
      </c>
      <c r="B74" s="3">
        <v>4</v>
      </c>
      <c r="F74" s="2" t="s">
        <v>22</v>
      </c>
      <c r="G74" s="3">
        <v>8</v>
      </c>
    </row>
    <row r="75" spans="1:7">
      <c r="A75" s="2" t="s">
        <v>768</v>
      </c>
      <c r="B75" s="3">
        <v>1</v>
      </c>
      <c r="F75" s="2" t="s">
        <v>154</v>
      </c>
      <c r="G75" s="3">
        <v>7</v>
      </c>
    </row>
    <row r="76" spans="1:7">
      <c r="A76" s="2" t="s">
        <v>769</v>
      </c>
      <c r="B76" s="3">
        <v>1</v>
      </c>
      <c r="F76" s="29"/>
      <c r="G76" s="29">
        <f>SUM(G69:G75)</f>
        <v>157</v>
      </c>
    </row>
    <row r="77" spans="1:7">
      <c r="B77">
        <f>SUM(B69:B76)</f>
        <v>157</v>
      </c>
    </row>
    <row r="87" spans="6:7">
      <c r="F87" s="2"/>
      <c r="G87" s="3"/>
    </row>
    <row r="88" spans="6:7">
      <c r="F88" s="2"/>
      <c r="G88" s="3"/>
    </row>
    <row r="89" spans="6:7">
      <c r="F89" s="2"/>
      <c r="G89" s="3"/>
    </row>
    <row r="90" spans="6:7">
      <c r="F90" s="2"/>
      <c r="G90" s="3"/>
    </row>
    <row r="91" spans="6:7">
      <c r="F91" s="2"/>
      <c r="G91" s="3"/>
    </row>
    <row r="92" spans="6:7">
      <c r="F92" s="2"/>
      <c r="G92" s="3"/>
    </row>
    <row r="93" spans="6:7">
      <c r="F93" s="2"/>
      <c r="G93" s="3"/>
    </row>
    <row r="94" spans="6:7">
      <c r="F94" s="2"/>
      <c r="G94" s="3"/>
    </row>
    <row r="105" spans="1:2" ht="15" thickBot="1">
      <c r="A105" t="s">
        <v>155</v>
      </c>
      <c r="B105" t="s">
        <v>26</v>
      </c>
    </row>
    <row r="106" spans="1:2">
      <c r="A106" s="30" t="s">
        <v>156</v>
      </c>
      <c r="B106" s="31">
        <v>345</v>
      </c>
    </row>
    <row r="107" spans="1:2">
      <c r="A107" s="32" t="s">
        <v>157</v>
      </c>
      <c r="B107" s="33">
        <v>64</v>
      </c>
    </row>
    <row r="108" spans="1:2">
      <c r="A108" s="34" t="s">
        <v>158</v>
      </c>
      <c r="B108" s="35">
        <v>130</v>
      </c>
    </row>
    <row r="109" spans="1:2">
      <c r="A109" s="34" t="s">
        <v>159</v>
      </c>
      <c r="B109" s="35">
        <v>61</v>
      </c>
    </row>
    <row r="110" spans="1:2" ht="22.8">
      <c r="A110" s="34" t="s">
        <v>160</v>
      </c>
      <c r="B110" s="35">
        <v>144</v>
      </c>
    </row>
    <row r="111" spans="1:2" ht="22.8">
      <c r="A111" s="34" t="s">
        <v>161</v>
      </c>
      <c r="B111" s="35">
        <v>198</v>
      </c>
    </row>
    <row r="112" spans="1:2" ht="22.8">
      <c r="A112" s="34" t="s">
        <v>162</v>
      </c>
      <c r="B112" s="35">
        <v>18</v>
      </c>
    </row>
    <row r="113" spans="1:2" ht="22.8">
      <c r="A113" s="34" t="s">
        <v>163</v>
      </c>
      <c r="B113" s="35">
        <v>152</v>
      </c>
    </row>
    <row r="114" spans="1:2" ht="22.8">
      <c r="A114" s="34" t="s">
        <v>164</v>
      </c>
      <c r="B114" s="35">
        <v>66</v>
      </c>
    </row>
    <row r="115" spans="1:2" ht="22.8">
      <c r="A115" s="34" t="s">
        <v>165</v>
      </c>
      <c r="B115" s="35">
        <v>44</v>
      </c>
    </row>
    <row r="116" spans="1:2" ht="22.8">
      <c r="A116" s="34" t="s">
        <v>166</v>
      </c>
      <c r="B116" s="35">
        <v>30</v>
      </c>
    </row>
    <row r="117" spans="1:2" ht="22.8">
      <c r="A117" s="34" t="s">
        <v>167</v>
      </c>
      <c r="B117" s="35">
        <v>335</v>
      </c>
    </row>
    <row r="118" spans="1:2" ht="22.8">
      <c r="A118" s="36" t="s">
        <v>168</v>
      </c>
      <c r="B118" s="37">
        <v>642</v>
      </c>
    </row>
    <row r="119" spans="1:2" ht="22.8">
      <c r="A119" s="34" t="s">
        <v>169</v>
      </c>
      <c r="B119" s="35">
        <v>863</v>
      </c>
    </row>
    <row r="120" spans="1:2" ht="23.4" thickBot="1">
      <c r="A120" s="38" t="s">
        <v>170</v>
      </c>
      <c r="B120" s="39">
        <v>10</v>
      </c>
    </row>
    <row r="130" spans="1:2">
      <c r="A130" s="2" t="s">
        <v>171</v>
      </c>
      <c r="B130" s="3">
        <v>96</v>
      </c>
    </row>
    <row r="131" spans="1:2">
      <c r="A131" s="2" t="s">
        <v>172</v>
      </c>
      <c r="B131" s="3">
        <v>761</v>
      </c>
    </row>
    <row r="132" spans="1:2">
      <c r="A132" s="2" t="s">
        <v>173</v>
      </c>
      <c r="B132" s="3">
        <v>95</v>
      </c>
    </row>
    <row r="133" spans="1:2">
      <c r="B133">
        <f>SUM(B130:B132)</f>
        <v>952</v>
      </c>
    </row>
    <row r="136" spans="1:2">
      <c r="A136" s="2"/>
      <c r="B136" s="3"/>
    </row>
    <row r="137" spans="1:2">
      <c r="A137" s="2"/>
      <c r="B137" s="3"/>
    </row>
    <row r="138" spans="1:2">
      <c r="A138" s="2"/>
      <c r="B138" s="3"/>
    </row>
    <row r="139" spans="1:2">
      <c r="A139" s="2"/>
      <c r="B139" s="3"/>
    </row>
    <row r="140" spans="1:2">
      <c r="A140" s="2"/>
      <c r="B140" s="3"/>
    </row>
  </sheetData>
  <hyperlinks>
    <hyperlink ref="A108" r:id="rId1" display="http://direc.nac.de/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6:B55"/>
  <sheetViews>
    <sheetView topLeftCell="A47" workbookViewId="0">
      <selection activeCell="C37" sqref="C37:C56"/>
    </sheetView>
  </sheetViews>
  <sheetFormatPr baseColWidth="10" defaultRowHeight="14.4"/>
  <cols>
    <col min="1" max="1" width="48.33203125" bestFit="1" customWidth="1"/>
  </cols>
  <sheetData>
    <row r="36" spans="1:2">
      <c r="A36" s="96"/>
      <c r="B36" s="96"/>
    </row>
    <row r="37" spans="1:2">
      <c r="A37" s="2" t="s">
        <v>174</v>
      </c>
      <c r="B37" s="3">
        <v>18</v>
      </c>
    </row>
    <row r="38" spans="1:2">
      <c r="A38" s="2" t="s">
        <v>175</v>
      </c>
      <c r="B38" s="3">
        <v>6</v>
      </c>
    </row>
    <row r="39" spans="1:2">
      <c r="A39" s="2" t="s">
        <v>176</v>
      </c>
      <c r="B39" s="3">
        <v>11</v>
      </c>
    </row>
    <row r="40" spans="1:2">
      <c r="A40" s="2" t="s">
        <v>177</v>
      </c>
      <c r="B40" s="3">
        <v>16</v>
      </c>
    </row>
    <row r="41" spans="1:2">
      <c r="A41" s="2" t="s">
        <v>178</v>
      </c>
      <c r="B41" s="3">
        <v>2</v>
      </c>
    </row>
    <row r="42" spans="1:2">
      <c r="A42" s="2" t="s">
        <v>179</v>
      </c>
      <c r="B42" s="3">
        <v>18</v>
      </c>
    </row>
    <row r="43" spans="1:2">
      <c r="A43" s="2" t="s">
        <v>180</v>
      </c>
      <c r="B43" s="3">
        <v>29</v>
      </c>
    </row>
    <row r="44" spans="1:2">
      <c r="A44" s="2" t="s">
        <v>181</v>
      </c>
      <c r="B44" s="3">
        <v>12</v>
      </c>
    </row>
    <row r="45" spans="1:2">
      <c r="A45" s="2" t="s">
        <v>182</v>
      </c>
      <c r="B45" s="3">
        <v>12</v>
      </c>
    </row>
    <row r="46" spans="1:2">
      <c r="A46" s="2" t="s">
        <v>183</v>
      </c>
      <c r="B46" s="3">
        <v>116</v>
      </c>
    </row>
    <row r="47" spans="1:2">
      <c r="A47" s="2" t="s">
        <v>184</v>
      </c>
      <c r="B47" s="3">
        <v>4</v>
      </c>
    </row>
    <row r="48" spans="1:2">
      <c r="A48" s="2" t="s">
        <v>185</v>
      </c>
      <c r="B48" s="3">
        <v>3</v>
      </c>
    </row>
    <row r="49" spans="1:2">
      <c r="A49" s="2" t="s">
        <v>186</v>
      </c>
      <c r="B49" s="3">
        <v>4</v>
      </c>
    </row>
    <row r="50" spans="1:2">
      <c r="A50" s="2" t="s">
        <v>187</v>
      </c>
      <c r="B50" s="3">
        <v>11</v>
      </c>
    </row>
    <row r="51" spans="1:2">
      <c r="A51" s="2" t="s">
        <v>188</v>
      </c>
      <c r="B51" s="3">
        <v>1</v>
      </c>
    </row>
    <row r="52" spans="1:2">
      <c r="A52" s="2" t="s">
        <v>189</v>
      </c>
      <c r="B52" s="3">
        <v>4</v>
      </c>
    </row>
    <row r="53" spans="1:2">
      <c r="A53" s="2" t="s">
        <v>770</v>
      </c>
      <c r="B53" s="3">
        <v>3</v>
      </c>
    </row>
    <row r="54" spans="1:2">
      <c r="A54" s="2" t="s">
        <v>190</v>
      </c>
      <c r="B54" s="3">
        <v>2</v>
      </c>
    </row>
    <row r="55" spans="1:2">
      <c r="A55" s="2" t="s">
        <v>771</v>
      </c>
      <c r="B55" s="3">
        <v>2</v>
      </c>
    </row>
  </sheetData>
  <mergeCells count="1">
    <mergeCell ref="A36:B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J113"/>
  <sheetViews>
    <sheetView topLeftCell="A107" workbookViewId="0">
      <selection activeCell="J108" sqref="I108:J114"/>
    </sheetView>
  </sheetViews>
  <sheetFormatPr baseColWidth="10" defaultRowHeight="14.4"/>
  <cols>
    <col min="1" max="1" width="18.109375" bestFit="1" customWidth="1"/>
  </cols>
  <sheetData>
    <row r="18" spans="1:2">
      <c r="A18" s="2" t="s">
        <v>191</v>
      </c>
      <c r="B18" s="1">
        <v>6185</v>
      </c>
    </row>
    <row r="19" spans="1:2">
      <c r="A19" s="2" t="s">
        <v>192</v>
      </c>
      <c r="B19" s="1">
        <v>1</v>
      </c>
    </row>
    <row r="20" spans="1:2">
      <c r="A20" s="2" t="s">
        <v>193</v>
      </c>
      <c r="B20" s="1">
        <v>1</v>
      </c>
    </row>
    <row r="21" spans="1:2">
      <c r="A21" s="2" t="s">
        <v>194</v>
      </c>
      <c r="B21" s="1">
        <v>2</v>
      </c>
    </row>
    <row r="22" spans="1:2">
      <c r="B22" s="1"/>
    </row>
    <row r="23" spans="1:2">
      <c r="B23" s="1"/>
    </row>
    <row r="24" spans="1:2">
      <c r="B24" s="1"/>
    </row>
    <row r="25" spans="1:2">
      <c r="B25" s="1"/>
    </row>
    <row r="26" spans="1:2">
      <c r="B26" s="1"/>
    </row>
    <row r="27" spans="1:2">
      <c r="B27" s="1"/>
    </row>
    <row r="28" spans="1:2">
      <c r="B28" s="1"/>
    </row>
    <row r="29" spans="1:2">
      <c r="B29" s="1"/>
    </row>
    <row r="30" spans="1:2">
      <c r="B30" s="1"/>
    </row>
    <row r="31" spans="1:2">
      <c r="B31" s="1"/>
    </row>
    <row r="32" spans="1:2">
      <c r="B32" s="1"/>
    </row>
    <row r="33" spans="1:6">
      <c r="B33" s="1"/>
    </row>
    <row r="34" spans="1:6">
      <c r="B34" s="1"/>
    </row>
    <row r="35" spans="1:6">
      <c r="A35" s="2" t="s">
        <v>195</v>
      </c>
      <c r="B35" s="3">
        <v>1464</v>
      </c>
      <c r="E35" s="2" t="s">
        <v>196</v>
      </c>
      <c r="F35" s="1">
        <v>1444</v>
      </c>
    </row>
    <row r="36" spans="1:6">
      <c r="A36" s="2" t="s">
        <v>197</v>
      </c>
      <c r="B36" s="1">
        <v>945.86666666666656</v>
      </c>
      <c r="E36" s="2" t="s">
        <v>198</v>
      </c>
      <c r="F36" s="1">
        <v>3052.5</v>
      </c>
    </row>
    <row r="37" spans="1:6">
      <c r="A37" s="2" t="s">
        <v>199</v>
      </c>
      <c r="B37" s="1">
        <v>51.154545454545456</v>
      </c>
      <c r="E37" s="2" t="s">
        <v>200</v>
      </c>
      <c r="F37" s="1">
        <v>288.5</v>
      </c>
    </row>
    <row r="38" spans="1:6">
      <c r="A38" s="2" t="s">
        <v>212</v>
      </c>
      <c r="B38" s="1">
        <v>1</v>
      </c>
      <c r="E38" s="2" t="s">
        <v>202</v>
      </c>
      <c r="F38" s="1">
        <v>94</v>
      </c>
    </row>
    <row r="39" spans="1:6">
      <c r="A39" s="2" t="s">
        <v>203</v>
      </c>
      <c r="B39" s="1">
        <v>35</v>
      </c>
      <c r="E39" s="2" t="s">
        <v>204</v>
      </c>
      <c r="F39" s="1">
        <v>2525</v>
      </c>
    </row>
    <row r="40" spans="1:6">
      <c r="A40" s="2" t="s">
        <v>205</v>
      </c>
      <c r="B40" s="1">
        <v>43</v>
      </c>
      <c r="E40" s="2" t="s">
        <v>206</v>
      </c>
      <c r="F40" s="1">
        <v>144.5</v>
      </c>
    </row>
    <row r="41" spans="1:6">
      <c r="A41" s="2" t="s">
        <v>232</v>
      </c>
      <c r="B41" s="1">
        <v>45</v>
      </c>
      <c r="E41" s="2" t="s">
        <v>207</v>
      </c>
      <c r="F41" s="1">
        <v>23</v>
      </c>
    </row>
    <row r="42" spans="1:6">
      <c r="A42" s="2" t="s">
        <v>772</v>
      </c>
      <c r="B42" s="1">
        <v>1</v>
      </c>
      <c r="E42" s="2" t="s">
        <v>208</v>
      </c>
      <c r="F42" s="1">
        <v>641091</v>
      </c>
    </row>
    <row r="43" spans="1:6">
      <c r="A43" s="2" t="s">
        <v>773</v>
      </c>
      <c r="B43" s="1">
        <v>3890</v>
      </c>
      <c r="E43" s="2" t="s">
        <v>209</v>
      </c>
      <c r="F43" s="1">
        <v>80</v>
      </c>
    </row>
    <row r="44" spans="1:6">
      <c r="A44" s="2" t="s">
        <v>774</v>
      </c>
      <c r="B44" s="1">
        <v>270</v>
      </c>
      <c r="E44" s="2" t="s">
        <v>210</v>
      </c>
      <c r="F44" s="1">
        <v>548</v>
      </c>
    </row>
    <row r="45" spans="1:6">
      <c r="A45" s="2" t="s">
        <v>775</v>
      </c>
      <c r="B45" s="1">
        <v>150</v>
      </c>
      <c r="E45" s="2" t="s">
        <v>211</v>
      </c>
      <c r="F45" s="1">
        <v>3</v>
      </c>
    </row>
    <row r="46" spans="1:6">
      <c r="A46" s="2" t="s">
        <v>776</v>
      </c>
      <c r="B46" s="1">
        <v>80</v>
      </c>
      <c r="E46" s="2" t="s">
        <v>201</v>
      </c>
      <c r="F46" s="1">
        <v>24</v>
      </c>
    </row>
    <row r="47" spans="1:6">
      <c r="A47" s="2" t="s">
        <v>777</v>
      </c>
      <c r="B47" s="1">
        <v>48</v>
      </c>
      <c r="E47" s="2" t="s">
        <v>213</v>
      </c>
      <c r="F47" s="1">
        <v>245</v>
      </c>
    </row>
    <row r="48" spans="1:6">
      <c r="B48" s="1"/>
      <c r="E48" s="2" t="s">
        <v>214</v>
      </c>
      <c r="F48" s="1">
        <v>4282</v>
      </c>
    </row>
    <row r="49" spans="2:6">
      <c r="B49" s="1"/>
      <c r="E49" s="2" t="s">
        <v>215</v>
      </c>
      <c r="F49" s="1">
        <v>766</v>
      </c>
    </row>
    <row r="50" spans="2:6">
      <c r="B50" s="1"/>
      <c r="E50" s="2" t="s">
        <v>216</v>
      </c>
      <c r="F50" s="1">
        <v>226</v>
      </c>
    </row>
    <row r="51" spans="2:6">
      <c r="B51" s="1"/>
      <c r="E51" s="2" t="s">
        <v>217</v>
      </c>
      <c r="F51" s="1">
        <v>3922</v>
      </c>
    </row>
    <row r="52" spans="2:6">
      <c r="B52" s="1"/>
      <c r="E52" s="2" t="s">
        <v>218</v>
      </c>
      <c r="F52" s="1">
        <v>21</v>
      </c>
    </row>
    <row r="53" spans="2:6">
      <c r="B53" s="1"/>
      <c r="E53" s="2" t="s">
        <v>219</v>
      </c>
      <c r="F53" s="1">
        <v>1102</v>
      </c>
    </row>
    <row r="54" spans="2:6">
      <c r="B54" s="1"/>
      <c r="E54" s="2" t="s">
        <v>220</v>
      </c>
      <c r="F54" s="1">
        <v>2</v>
      </c>
    </row>
    <row r="55" spans="2:6">
      <c r="B55" s="1"/>
      <c r="E55" s="2" t="s">
        <v>221</v>
      </c>
      <c r="F55" s="1">
        <v>61</v>
      </c>
    </row>
    <row r="56" spans="2:6">
      <c r="B56" s="1"/>
      <c r="E56" s="2" t="s">
        <v>222</v>
      </c>
      <c r="F56" s="1">
        <v>303</v>
      </c>
    </row>
    <row r="57" spans="2:6">
      <c r="B57" s="1"/>
      <c r="E57" s="2" t="s">
        <v>223</v>
      </c>
      <c r="F57" s="1">
        <v>156</v>
      </c>
    </row>
    <row r="58" spans="2:6">
      <c r="B58" s="1"/>
      <c r="E58" s="2" t="s">
        <v>224</v>
      </c>
      <c r="F58" s="1">
        <v>73</v>
      </c>
    </row>
    <row r="59" spans="2:6">
      <c r="B59" s="1"/>
      <c r="E59" s="2" t="s">
        <v>225</v>
      </c>
      <c r="F59" s="1">
        <v>83</v>
      </c>
    </row>
    <row r="60" spans="2:6">
      <c r="B60" s="1"/>
      <c r="E60" s="2" t="s">
        <v>226</v>
      </c>
      <c r="F60" s="1">
        <v>13531</v>
      </c>
    </row>
    <row r="61" spans="2:6">
      <c r="B61" s="1"/>
      <c r="E61" s="2" t="s">
        <v>227</v>
      </c>
      <c r="F61" s="1">
        <v>120</v>
      </c>
    </row>
    <row r="62" spans="2:6">
      <c r="B62" s="1"/>
      <c r="E62" s="2" t="s">
        <v>228</v>
      </c>
      <c r="F62" s="1">
        <v>2104</v>
      </c>
    </row>
    <row r="63" spans="2:6">
      <c r="B63" s="1"/>
      <c r="E63" s="2" t="s">
        <v>229</v>
      </c>
      <c r="F63" s="1">
        <v>2597</v>
      </c>
    </row>
    <row r="64" spans="2:6">
      <c r="B64" s="1"/>
      <c r="E64" s="2" t="s">
        <v>230</v>
      </c>
      <c r="F64" s="1">
        <v>50</v>
      </c>
    </row>
    <row r="65" spans="2:6">
      <c r="B65" s="1"/>
      <c r="E65" s="2" t="s">
        <v>231</v>
      </c>
      <c r="F65" s="1">
        <v>145</v>
      </c>
    </row>
    <row r="66" spans="2:6">
      <c r="B66" s="1"/>
      <c r="E66" s="2" t="s">
        <v>778</v>
      </c>
      <c r="F66" s="1">
        <v>32</v>
      </c>
    </row>
    <row r="67" spans="2:6">
      <c r="B67" s="1"/>
      <c r="E67" s="2" t="s">
        <v>779</v>
      </c>
      <c r="F67" s="1">
        <v>50</v>
      </c>
    </row>
    <row r="68" spans="2:6">
      <c r="B68" s="1"/>
      <c r="E68" s="2" t="s">
        <v>780</v>
      </c>
      <c r="F68" s="1">
        <v>1</v>
      </c>
    </row>
    <row r="69" spans="2:6">
      <c r="B69" s="1"/>
      <c r="E69" s="2" t="s">
        <v>781</v>
      </c>
      <c r="F69" s="1">
        <v>1</v>
      </c>
    </row>
    <row r="70" spans="2:6">
      <c r="B70" s="1"/>
      <c r="E70" s="2" t="s">
        <v>782</v>
      </c>
      <c r="F70" s="1">
        <v>1</v>
      </c>
    </row>
    <row r="71" spans="2:6">
      <c r="B71" s="1"/>
      <c r="E71" s="2" t="s">
        <v>239</v>
      </c>
      <c r="F71" s="1"/>
    </row>
    <row r="72" spans="2:6">
      <c r="B72" s="1"/>
      <c r="E72" s="2" t="s">
        <v>239</v>
      </c>
      <c r="F72" s="1"/>
    </row>
    <row r="73" spans="2:6">
      <c r="B73" s="1"/>
      <c r="E73" s="2" t="s">
        <v>239</v>
      </c>
      <c r="F73" s="1"/>
    </row>
    <row r="74" spans="2:6">
      <c r="B74" s="1"/>
      <c r="E74" s="2" t="s">
        <v>239</v>
      </c>
      <c r="F74" s="1"/>
    </row>
    <row r="75" spans="2:6">
      <c r="B75" s="1"/>
      <c r="E75" s="2" t="s">
        <v>239</v>
      </c>
      <c r="F75" s="1"/>
    </row>
    <row r="76" spans="2:6">
      <c r="B76" s="1"/>
      <c r="E76" s="2" t="s">
        <v>239</v>
      </c>
      <c r="F76" s="1"/>
    </row>
    <row r="77" spans="2:6">
      <c r="B77" s="1"/>
      <c r="E77" s="2" t="s">
        <v>239</v>
      </c>
      <c r="F77" s="1"/>
    </row>
    <row r="78" spans="2:6">
      <c r="B78" s="1"/>
      <c r="E78" s="2" t="s">
        <v>239</v>
      </c>
      <c r="F78" s="1"/>
    </row>
    <row r="79" spans="2:6">
      <c r="B79" s="1"/>
      <c r="E79" s="2" t="s">
        <v>239</v>
      </c>
      <c r="F79" s="1"/>
    </row>
    <row r="80" spans="2:6">
      <c r="B80" s="1"/>
      <c r="E80" s="2" t="s">
        <v>239</v>
      </c>
      <c r="F80" s="1"/>
    </row>
    <row r="81" spans="1:10">
      <c r="B81" s="1"/>
      <c r="E81" s="2" t="s">
        <v>239</v>
      </c>
      <c r="F81" s="1"/>
    </row>
    <row r="82" spans="1:10">
      <c r="B82" s="1"/>
      <c r="E82" s="2" t="s">
        <v>239</v>
      </c>
      <c r="F82" s="1"/>
    </row>
    <row r="83" spans="1:10">
      <c r="B83" s="1"/>
      <c r="E83" s="2" t="s">
        <v>239</v>
      </c>
      <c r="F83" s="1"/>
    </row>
    <row r="84" spans="1:10">
      <c r="B84" s="1"/>
      <c r="C84" s="1"/>
      <c r="D84" s="1"/>
      <c r="E84" s="1"/>
      <c r="F84" s="1"/>
      <c r="I84" s="2"/>
      <c r="J84" s="3"/>
    </row>
    <row r="85" spans="1:10">
      <c r="B85" s="1"/>
      <c r="C85" s="1"/>
      <c r="D85" s="1"/>
      <c r="E85" s="1"/>
      <c r="F85" s="1"/>
      <c r="I85" s="2"/>
      <c r="J85" s="3"/>
    </row>
    <row r="86" spans="1:10">
      <c r="B86" s="1"/>
      <c r="C86" s="1"/>
      <c r="D86" s="1"/>
      <c r="E86" s="1"/>
      <c r="F86" s="1"/>
      <c r="I86" s="2"/>
      <c r="J86" s="3"/>
    </row>
    <row r="87" spans="1:10">
      <c r="A87" s="2" t="s">
        <v>233</v>
      </c>
      <c r="B87" s="3">
        <v>6</v>
      </c>
      <c r="J87" s="3"/>
    </row>
    <row r="88" spans="1:10">
      <c r="A88" s="2" t="s">
        <v>234</v>
      </c>
      <c r="B88" s="3">
        <v>12</v>
      </c>
    </row>
    <row r="89" spans="1:10">
      <c r="A89" s="2" t="s">
        <v>235</v>
      </c>
      <c r="B89" s="3">
        <v>3</v>
      </c>
    </row>
    <row r="90" spans="1:10">
      <c r="A90" s="2" t="s">
        <v>236</v>
      </c>
      <c r="B90" s="3">
        <v>1</v>
      </c>
    </row>
    <row r="91" spans="1:10">
      <c r="A91" s="2" t="s">
        <v>237</v>
      </c>
      <c r="B91" s="3">
        <v>4</v>
      </c>
    </row>
    <row r="92" spans="1:10">
      <c r="A92" s="2" t="s">
        <v>45</v>
      </c>
      <c r="B92" s="3">
        <v>27</v>
      </c>
    </row>
    <row r="93" spans="1:10">
      <c r="B93">
        <f>SUM(B87:B92)</f>
        <v>53</v>
      </c>
    </row>
    <row r="94" spans="1:10">
      <c r="J94" s="3"/>
    </row>
    <row r="95" spans="1:10">
      <c r="J95" s="3"/>
    </row>
    <row r="96" spans="1:10">
      <c r="J96" s="3"/>
    </row>
    <row r="97" spans="1:10">
      <c r="J97" s="3"/>
    </row>
    <row r="98" spans="1:10">
      <c r="J98" s="3"/>
    </row>
    <row r="99" spans="1:10">
      <c r="J99" s="3"/>
    </row>
    <row r="108" spans="1:10">
      <c r="A108" s="2" t="s">
        <v>238</v>
      </c>
      <c r="B108" s="3">
        <v>21.2</v>
      </c>
    </row>
    <row r="109" spans="1:10">
      <c r="A109" s="2" t="s">
        <v>783</v>
      </c>
      <c r="B109" s="3">
        <v>577</v>
      </c>
      <c r="J109" s="3"/>
    </row>
    <row r="110" spans="1:10">
      <c r="A110" s="2" t="s">
        <v>784</v>
      </c>
      <c r="B110" s="3">
        <v>1422</v>
      </c>
      <c r="J110" s="3"/>
    </row>
    <row r="111" spans="1:10">
      <c r="A111" s="2" t="s">
        <v>785</v>
      </c>
      <c r="B111" s="3">
        <v>2045.5</v>
      </c>
      <c r="J111" s="3"/>
    </row>
    <row r="112" spans="1:10">
      <c r="A112" s="2" t="s">
        <v>786</v>
      </c>
      <c r="B112" s="3">
        <v>2</v>
      </c>
      <c r="J112" s="3"/>
    </row>
    <row r="113" spans="1:10">
      <c r="A113" t="s">
        <v>239</v>
      </c>
      <c r="J113" s="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B116"/>
  <sheetViews>
    <sheetView topLeftCell="A22" workbookViewId="0">
      <selection activeCell="K90" sqref="K90"/>
    </sheetView>
  </sheetViews>
  <sheetFormatPr baseColWidth="10" defaultRowHeight="14.4"/>
  <cols>
    <col min="1" max="1" width="25.44140625" bestFit="1" customWidth="1"/>
  </cols>
  <sheetData>
    <row r="20" spans="1:2">
      <c r="A20" s="2" t="s">
        <v>240</v>
      </c>
      <c r="B20" s="3">
        <v>6</v>
      </c>
    </row>
    <row r="21" spans="1:2">
      <c r="A21" s="2" t="s">
        <v>241</v>
      </c>
      <c r="B21" s="3">
        <v>12</v>
      </c>
    </row>
    <row r="22" spans="1:2">
      <c r="A22" s="2" t="s">
        <v>242</v>
      </c>
      <c r="B22" s="3">
        <v>15</v>
      </c>
    </row>
    <row r="23" spans="1:2">
      <c r="A23" s="2" t="s">
        <v>243</v>
      </c>
      <c r="B23" s="3">
        <v>2</v>
      </c>
    </row>
    <row r="24" spans="1:2">
      <c r="A24" s="2" t="s">
        <v>244</v>
      </c>
      <c r="B24" s="3">
        <v>300</v>
      </c>
    </row>
    <row r="25" spans="1:2">
      <c r="A25" s="2" t="s">
        <v>245</v>
      </c>
      <c r="B25" s="3">
        <v>20</v>
      </c>
    </row>
    <row r="26" spans="1:2">
      <c r="A26" s="2" t="s">
        <v>246</v>
      </c>
      <c r="B26" s="3">
        <v>49</v>
      </c>
    </row>
    <row r="27" spans="1:2">
      <c r="A27" s="2" t="s">
        <v>247</v>
      </c>
      <c r="B27" s="3">
        <v>14</v>
      </c>
    </row>
    <row r="28" spans="1:2">
      <c r="A28" s="2" t="s">
        <v>248</v>
      </c>
      <c r="B28" s="3">
        <v>6</v>
      </c>
    </row>
    <row r="29" spans="1:2">
      <c r="A29" s="2" t="s">
        <v>249</v>
      </c>
      <c r="B29" s="3">
        <v>31</v>
      </c>
    </row>
    <row r="30" spans="1:2">
      <c r="A30" s="2" t="s">
        <v>787</v>
      </c>
      <c r="B30" s="3">
        <v>2</v>
      </c>
    </row>
    <row r="31" spans="1:2">
      <c r="A31" s="2" t="s">
        <v>250</v>
      </c>
      <c r="B31" s="3">
        <v>90</v>
      </c>
    </row>
    <row r="32" spans="1:2">
      <c r="A32" s="2" t="s">
        <v>251</v>
      </c>
      <c r="B32" s="3">
        <v>6</v>
      </c>
    </row>
    <row r="33" spans="1:2">
      <c r="A33" s="2" t="s">
        <v>252</v>
      </c>
      <c r="B33" s="3">
        <v>9</v>
      </c>
    </row>
    <row r="34" spans="1:2">
      <c r="A34" s="2" t="s">
        <v>253</v>
      </c>
      <c r="B34" s="3">
        <v>40</v>
      </c>
    </row>
    <row r="35" spans="1:2">
      <c r="A35" s="2" t="s">
        <v>254</v>
      </c>
      <c r="B35" s="3">
        <v>28</v>
      </c>
    </row>
    <row r="36" spans="1:2">
      <c r="A36" s="2" t="s">
        <v>255</v>
      </c>
      <c r="B36" s="3">
        <v>303</v>
      </c>
    </row>
    <row r="37" spans="1:2">
      <c r="A37" s="2" t="s">
        <v>256</v>
      </c>
      <c r="B37" s="3">
        <v>78</v>
      </c>
    </row>
    <row r="38" spans="1:2">
      <c r="A38" s="2" t="s">
        <v>257</v>
      </c>
      <c r="B38" s="3">
        <v>26</v>
      </c>
    </row>
    <row r="39" spans="1:2">
      <c r="A39" s="2" t="s">
        <v>259</v>
      </c>
      <c r="B39" s="3">
        <v>4</v>
      </c>
    </row>
    <row r="40" spans="1:2">
      <c r="A40" s="2" t="s">
        <v>788</v>
      </c>
      <c r="B40" s="3">
        <v>4</v>
      </c>
    </row>
    <row r="41" spans="1:2">
      <c r="B41">
        <f>SUM(B20:B40)</f>
        <v>1045</v>
      </c>
    </row>
    <row r="43" spans="1:2">
      <c r="A43" t="s">
        <v>258</v>
      </c>
      <c r="B43" t="s">
        <v>26</v>
      </c>
    </row>
    <row r="44" spans="1:2">
      <c r="A44" s="2" t="s">
        <v>240</v>
      </c>
      <c r="B44" s="3">
        <v>6</v>
      </c>
    </row>
    <row r="45" spans="1:2">
      <c r="A45" s="2" t="s">
        <v>241</v>
      </c>
      <c r="B45" s="3">
        <v>10</v>
      </c>
    </row>
    <row r="46" spans="1:2">
      <c r="A46" s="2" t="s">
        <v>242</v>
      </c>
      <c r="B46" s="3">
        <v>15</v>
      </c>
    </row>
    <row r="47" spans="1:2">
      <c r="A47" s="2" t="s">
        <v>244</v>
      </c>
      <c r="B47" s="3">
        <v>284</v>
      </c>
    </row>
    <row r="48" spans="1:2">
      <c r="A48" s="2" t="s">
        <v>245</v>
      </c>
      <c r="B48" s="3">
        <v>20</v>
      </c>
    </row>
    <row r="49" spans="1:2">
      <c r="A49" s="2" t="s">
        <v>247</v>
      </c>
      <c r="B49" s="3">
        <v>14</v>
      </c>
    </row>
    <row r="50" spans="1:2">
      <c r="A50" s="2" t="s">
        <v>248</v>
      </c>
      <c r="B50" s="3">
        <v>6</v>
      </c>
    </row>
    <row r="51" spans="1:2">
      <c r="A51" s="2" t="s">
        <v>249</v>
      </c>
      <c r="B51" s="3">
        <v>36</v>
      </c>
    </row>
    <row r="52" spans="1:2">
      <c r="A52" s="2" t="s">
        <v>787</v>
      </c>
      <c r="B52" s="3">
        <v>1</v>
      </c>
    </row>
    <row r="53" spans="1:2">
      <c r="A53" s="2" t="s">
        <v>250</v>
      </c>
      <c r="B53" s="3">
        <v>90</v>
      </c>
    </row>
    <row r="54" spans="1:2">
      <c r="A54" s="2" t="s">
        <v>251</v>
      </c>
      <c r="B54" s="3">
        <v>5</v>
      </c>
    </row>
    <row r="55" spans="1:2">
      <c r="A55" s="2" t="s">
        <v>252</v>
      </c>
      <c r="B55" s="3">
        <v>9</v>
      </c>
    </row>
    <row r="56" spans="1:2">
      <c r="A56" s="2" t="s">
        <v>253</v>
      </c>
      <c r="B56" s="3">
        <v>37</v>
      </c>
    </row>
    <row r="57" spans="1:2">
      <c r="A57" s="2" t="s">
        <v>254</v>
      </c>
      <c r="B57" s="3">
        <v>36</v>
      </c>
    </row>
    <row r="58" spans="1:2">
      <c r="A58" s="2" t="s">
        <v>255</v>
      </c>
      <c r="B58" s="3">
        <v>303</v>
      </c>
    </row>
    <row r="59" spans="1:2">
      <c r="A59" s="2" t="s">
        <v>256</v>
      </c>
      <c r="B59" s="3">
        <v>78</v>
      </c>
    </row>
    <row r="60" spans="1:2">
      <c r="A60" s="2" t="s">
        <v>257</v>
      </c>
      <c r="B60" s="3">
        <v>24</v>
      </c>
    </row>
    <row r="61" spans="1:2">
      <c r="A61" s="2" t="s">
        <v>246</v>
      </c>
      <c r="B61" s="3">
        <v>49</v>
      </c>
    </row>
    <row r="62" spans="1:2">
      <c r="A62" s="2" t="s">
        <v>259</v>
      </c>
      <c r="B62" s="3">
        <v>2</v>
      </c>
    </row>
    <row r="63" spans="1:2">
      <c r="A63" s="2" t="s">
        <v>243</v>
      </c>
      <c r="B63" s="3">
        <v>2</v>
      </c>
    </row>
    <row r="64" spans="1:2">
      <c r="A64" s="2" t="s">
        <v>789</v>
      </c>
      <c r="B64" s="3">
        <v>4</v>
      </c>
    </row>
    <row r="65" spans="1:2">
      <c r="B65">
        <f>SUM(B44:B64)</f>
        <v>1031</v>
      </c>
    </row>
    <row r="70" spans="1:2">
      <c r="A70" t="s">
        <v>258</v>
      </c>
      <c r="B70" t="s">
        <v>26</v>
      </c>
    </row>
    <row r="71" spans="1:2">
      <c r="A71" s="2" t="s">
        <v>241</v>
      </c>
      <c r="B71" s="3">
        <v>2</v>
      </c>
    </row>
    <row r="72" spans="1:2">
      <c r="A72" s="2" t="s">
        <v>242</v>
      </c>
      <c r="B72" s="3">
        <v>2</v>
      </c>
    </row>
    <row r="73" spans="1:2">
      <c r="A73" s="2" t="s">
        <v>244</v>
      </c>
      <c r="B73" s="3">
        <v>58</v>
      </c>
    </row>
    <row r="74" spans="1:2">
      <c r="A74" s="2" t="s">
        <v>245</v>
      </c>
      <c r="B74" s="3">
        <v>30</v>
      </c>
    </row>
    <row r="75" spans="1:2">
      <c r="A75" s="2" t="s">
        <v>246</v>
      </c>
      <c r="B75" s="3">
        <v>11</v>
      </c>
    </row>
    <row r="76" spans="1:2">
      <c r="A76" s="2" t="s">
        <v>247</v>
      </c>
      <c r="B76" s="3">
        <v>5</v>
      </c>
    </row>
    <row r="77" spans="1:2">
      <c r="A77" s="2" t="s">
        <v>249</v>
      </c>
      <c r="B77" s="3">
        <v>2</v>
      </c>
    </row>
    <row r="78" spans="1:2">
      <c r="A78" s="2" t="s">
        <v>250</v>
      </c>
      <c r="B78" s="3">
        <v>33</v>
      </c>
    </row>
    <row r="79" spans="1:2">
      <c r="A79" s="2" t="s">
        <v>251</v>
      </c>
      <c r="B79" s="3">
        <v>1</v>
      </c>
    </row>
    <row r="80" spans="1:2">
      <c r="A80" s="2" t="s">
        <v>252</v>
      </c>
      <c r="B80" s="3">
        <v>3</v>
      </c>
    </row>
    <row r="81" spans="1:2">
      <c r="A81" s="2" t="s">
        <v>253</v>
      </c>
      <c r="B81" s="3">
        <v>9</v>
      </c>
    </row>
    <row r="82" spans="1:2">
      <c r="A82" s="2" t="s">
        <v>254</v>
      </c>
      <c r="B82" s="3">
        <v>28</v>
      </c>
    </row>
    <row r="83" spans="1:2">
      <c r="A83" s="2" t="s">
        <v>790</v>
      </c>
      <c r="B83" s="3">
        <v>5</v>
      </c>
    </row>
    <row r="84" spans="1:2">
      <c r="A84" s="2" t="s">
        <v>255</v>
      </c>
      <c r="B84" s="3">
        <v>102</v>
      </c>
    </row>
    <row r="85" spans="1:2">
      <c r="A85" s="2" t="s">
        <v>256</v>
      </c>
      <c r="B85" s="3">
        <v>18</v>
      </c>
    </row>
    <row r="86" spans="1:2">
      <c r="A86" s="2" t="s">
        <v>257</v>
      </c>
      <c r="B86" s="3">
        <v>9</v>
      </c>
    </row>
    <row r="87" spans="1:2">
      <c r="B87">
        <f>SUM(B71:B86)</f>
        <v>318</v>
      </c>
    </row>
    <row r="90" spans="1:2">
      <c r="A90" t="s">
        <v>258</v>
      </c>
      <c r="B90" t="s">
        <v>26</v>
      </c>
    </row>
    <row r="91" spans="1:2">
      <c r="A91" s="2" t="s">
        <v>261</v>
      </c>
      <c r="B91" s="1">
        <v>13</v>
      </c>
    </row>
    <row r="92" spans="1:2">
      <c r="A92" s="2" t="s">
        <v>262</v>
      </c>
      <c r="B92" s="1">
        <v>2681</v>
      </c>
    </row>
    <row r="93" spans="1:2">
      <c r="A93" s="2" t="s">
        <v>263</v>
      </c>
      <c r="B93" s="1">
        <v>5877</v>
      </c>
    </row>
    <row r="94" spans="1:2">
      <c r="A94" s="2" t="s">
        <v>265</v>
      </c>
      <c r="B94" s="1">
        <v>2456</v>
      </c>
    </row>
    <row r="95" spans="1:2">
      <c r="A95" s="2" t="s">
        <v>264</v>
      </c>
      <c r="B95" s="1">
        <v>5835</v>
      </c>
    </row>
    <row r="96" spans="1:2">
      <c r="A96" s="2" t="s">
        <v>265</v>
      </c>
      <c r="B96" s="1">
        <v>6151</v>
      </c>
    </row>
    <row r="97" spans="1:2">
      <c r="A97" s="2" t="s">
        <v>266</v>
      </c>
      <c r="B97" s="1">
        <v>2490</v>
      </c>
    </row>
    <row r="98" spans="1:2">
      <c r="A98" s="2" t="s">
        <v>267</v>
      </c>
      <c r="B98" s="1">
        <v>8565</v>
      </c>
    </row>
    <row r="99" spans="1:2">
      <c r="A99" s="2" t="s">
        <v>268</v>
      </c>
      <c r="B99" s="1">
        <v>2595</v>
      </c>
    </row>
    <row r="100" spans="1:2">
      <c r="A100" s="2" t="s">
        <v>269</v>
      </c>
      <c r="B100" s="1">
        <v>9</v>
      </c>
    </row>
    <row r="101" spans="1:2">
      <c r="A101" s="2" t="s">
        <v>270</v>
      </c>
      <c r="B101" s="1">
        <v>13</v>
      </c>
    </row>
    <row r="102" spans="1:2">
      <c r="B102" s="1"/>
    </row>
    <row r="103" spans="1:2">
      <c r="B103" s="1"/>
    </row>
    <row r="104" spans="1:2">
      <c r="B104" s="1"/>
    </row>
    <row r="105" spans="1:2">
      <c r="B105" s="1"/>
    </row>
    <row r="106" spans="1:2">
      <c r="B106" s="1"/>
    </row>
    <row r="107" spans="1:2">
      <c r="B107" s="1"/>
    </row>
    <row r="108" spans="1:2">
      <c r="B108" s="1"/>
    </row>
    <row r="109" spans="1:2">
      <c r="B109" s="1"/>
    </row>
    <row r="110" spans="1:2">
      <c r="B110" s="1"/>
    </row>
    <row r="111" spans="1:2">
      <c r="B111" s="1"/>
    </row>
    <row r="112" spans="1:2">
      <c r="B112" s="1"/>
    </row>
    <row r="113" spans="2:2">
      <c r="B113" s="1"/>
    </row>
    <row r="114" spans="2:2">
      <c r="B114" s="1"/>
    </row>
    <row r="115" spans="2:2">
      <c r="B115" s="1"/>
    </row>
    <row r="116" spans="2:2">
      <c r="B116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6:U64"/>
  <sheetViews>
    <sheetView topLeftCell="C37" zoomScale="85" zoomScaleNormal="85" workbookViewId="0">
      <selection activeCell="T33" sqref="T33"/>
    </sheetView>
  </sheetViews>
  <sheetFormatPr baseColWidth="10" defaultRowHeight="14.4"/>
  <sheetData>
    <row r="26" spans="1:21">
      <c r="P26" s="1"/>
    </row>
    <row r="27" spans="1:21">
      <c r="P27" s="1" t="s">
        <v>792</v>
      </c>
      <c r="Q27" s="1">
        <v>2</v>
      </c>
      <c r="R27" s="3"/>
    </row>
    <row r="28" spans="1:21">
      <c r="A28" s="2" t="s">
        <v>271</v>
      </c>
      <c r="B28" s="1">
        <v>107698</v>
      </c>
      <c r="H28" s="2" t="s">
        <v>272</v>
      </c>
      <c r="I28" s="1">
        <v>1437</v>
      </c>
      <c r="P28" s="1" t="s">
        <v>274</v>
      </c>
      <c r="Q28" s="1">
        <v>4</v>
      </c>
      <c r="R28" s="3"/>
      <c r="T28" s="2"/>
      <c r="U28" s="3"/>
    </row>
    <row r="29" spans="1:21">
      <c r="A29" s="2" t="s">
        <v>273</v>
      </c>
      <c r="B29" s="1">
        <v>345155</v>
      </c>
      <c r="H29" s="2" t="s">
        <v>271</v>
      </c>
      <c r="I29" s="1">
        <v>107698</v>
      </c>
      <c r="M29" s="1"/>
      <c r="N29" s="1"/>
      <c r="O29" s="3"/>
      <c r="P29" s="1" t="s">
        <v>276</v>
      </c>
      <c r="Q29" s="1">
        <v>62</v>
      </c>
      <c r="R29" s="3"/>
      <c r="T29" s="2"/>
      <c r="U29" s="3"/>
    </row>
    <row r="30" spans="1:21">
      <c r="A30" s="2" t="s">
        <v>275</v>
      </c>
      <c r="B30" s="1">
        <v>4</v>
      </c>
      <c r="H30" s="2" t="s">
        <v>273</v>
      </c>
      <c r="I30" s="1">
        <v>345155</v>
      </c>
      <c r="M30" s="1"/>
      <c r="N30" s="1"/>
      <c r="O30" s="3"/>
      <c r="P30" s="1" t="s">
        <v>278</v>
      </c>
      <c r="Q30" s="1">
        <v>188744</v>
      </c>
      <c r="R30" s="3"/>
      <c r="T30" s="2"/>
      <c r="U30" s="3"/>
    </row>
    <row r="31" spans="1:21">
      <c r="A31" s="2" t="s">
        <v>279</v>
      </c>
      <c r="B31" s="1">
        <v>17</v>
      </c>
      <c r="H31" s="2" t="s">
        <v>277</v>
      </c>
      <c r="I31" s="1">
        <v>57</v>
      </c>
      <c r="M31" s="1"/>
      <c r="N31" s="1"/>
      <c r="O31" s="3"/>
      <c r="P31" s="1" t="s">
        <v>280</v>
      </c>
      <c r="Q31" s="1">
        <v>166</v>
      </c>
      <c r="R31" s="3"/>
      <c r="T31" s="2"/>
      <c r="U31" s="3"/>
    </row>
    <row r="32" spans="1:21" ht="15" thickBot="1">
      <c r="A32" s="2" t="s">
        <v>791</v>
      </c>
      <c r="B32" s="1">
        <v>1</v>
      </c>
      <c r="I32" s="1">
        <f>SUM(I28:I31)</f>
        <v>454347</v>
      </c>
      <c r="M32" s="1"/>
      <c r="N32" s="1"/>
      <c r="O32" s="3"/>
      <c r="P32" s="1" t="s">
        <v>282</v>
      </c>
      <c r="Q32" s="1">
        <v>259002</v>
      </c>
      <c r="R32" s="3"/>
      <c r="T32" s="2"/>
      <c r="U32" s="3"/>
    </row>
    <row r="33" spans="1:21">
      <c r="A33" s="2" t="s">
        <v>281</v>
      </c>
      <c r="B33" s="1">
        <v>1373</v>
      </c>
      <c r="M33" s="1"/>
      <c r="N33" s="1"/>
      <c r="P33" s="1" t="s">
        <v>284</v>
      </c>
      <c r="Q33" s="1">
        <v>6367</v>
      </c>
      <c r="R33" s="94"/>
      <c r="T33" s="2"/>
      <c r="U33" s="3"/>
    </row>
    <row r="34" spans="1:21">
      <c r="A34" s="2" t="s">
        <v>283</v>
      </c>
      <c r="B34" s="1">
        <v>13</v>
      </c>
      <c r="M34" s="1"/>
      <c r="N34" s="1"/>
      <c r="Q34" s="1">
        <f>SUM(Q27:Q33)</f>
        <v>454347</v>
      </c>
      <c r="R34" s="95"/>
      <c r="T34" s="2"/>
      <c r="U34" s="3"/>
    </row>
    <row r="35" spans="1:21">
      <c r="A35" s="2" t="s">
        <v>285</v>
      </c>
      <c r="B35" s="1">
        <v>10</v>
      </c>
      <c r="N35" s="1"/>
      <c r="Q35" s="1"/>
      <c r="T35" s="2"/>
      <c r="U35" s="3"/>
    </row>
    <row r="36" spans="1:21">
      <c r="A36" s="2" t="s">
        <v>286</v>
      </c>
      <c r="B36" s="1">
        <v>6</v>
      </c>
      <c r="N36" s="1"/>
      <c r="Q36" s="1"/>
      <c r="T36" s="2"/>
      <c r="U36" s="3"/>
    </row>
    <row r="37" spans="1:21">
      <c r="A37" s="2" t="s">
        <v>287</v>
      </c>
      <c r="B37" s="1">
        <v>11</v>
      </c>
      <c r="N37" s="1"/>
      <c r="Q37" s="1"/>
      <c r="T37" s="2"/>
      <c r="U37" s="3"/>
    </row>
    <row r="38" spans="1:21">
      <c r="A38" s="2" t="s">
        <v>288</v>
      </c>
      <c r="B38" s="1">
        <v>34</v>
      </c>
      <c r="N38" s="1"/>
      <c r="Q38" s="1"/>
    </row>
    <row r="39" spans="1:21">
      <c r="A39" t="s">
        <v>289</v>
      </c>
      <c r="B39" s="1">
        <v>25</v>
      </c>
      <c r="N39" s="1"/>
      <c r="Q39" s="1"/>
    </row>
    <row r="40" spans="1:21">
      <c r="B40" s="1">
        <f>SUM(B28:B39)</f>
        <v>454347</v>
      </c>
      <c r="N40" s="1"/>
      <c r="Q40" s="1"/>
    </row>
    <row r="41" spans="1:21">
      <c r="B41" s="1"/>
      <c r="N41" s="1"/>
      <c r="Q41" s="1"/>
    </row>
    <row r="42" spans="1:21">
      <c r="B42" s="1"/>
      <c r="N42" s="1"/>
      <c r="Q42" s="1"/>
    </row>
    <row r="43" spans="1:21">
      <c r="B43" s="1"/>
      <c r="N43" s="1"/>
      <c r="Q43" s="1"/>
    </row>
    <row r="44" spans="1:21">
      <c r="B44" s="1"/>
      <c r="N44" s="1"/>
      <c r="Q44" s="1"/>
    </row>
    <row r="45" spans="1:21">
      <c r="B45" s="1"/>
      <c r="N45" s="1"/>
      <c r="Q45" s="1"/>
    </row>
    <row r="46" spans="1:21">
      <c r="B46" s="1"/>
      <c r="N46" s="1"/>
      <c r="Q46" s="1"/>
    </row>
    <row r="47" spans="1:21">
      <c r="B47" s="1"/>
      <c r="N47" s="1"/>
      <c r="Q47" s="1"/>
    </row>
    <row r="48" spans="1:21">
      <c r="B48" s="1"/>
      <c r="N48" s="1"/>
      <c r="Q48" s="1"/>
    </row>
    <row r="49" spans="1:17">
      <c r="B49" s="1"/>
      <c r="N49" s="1"/>
      <c r="Q49" s="1"/>
    </row>
    <row r="50" spans="1:17">
      <c r="B50" s="1"/>
      <c r="N50" s="1"/>
      <c r="Q50" s="1"/>
    </row>
    <row r="51" spans="1:17">
      <c r="B51" s="1"/>
      <c r="N51" s="1"/>
      <c r="Q51" s="1"/>
    </row>
    <row r="52" spans="1:17">
      <c r="B52" s="1"/>
      <c r="N52" s="1"/>
      <c r="Q52" s="1"/>
    </row>
    <row r="53" spans="1:17">
      <c r="B53" s="1"/>
      <c r="N53" s="1"/>
    </row>
    <row r="54" spans="1:17">
      <c r="B54" s="1"/>
      <c r="N54" s="1"/>
    </row>
    <row r="55" spans="1:17">
      <c r="B55" s="1"/>
      <c r="N55" s="1"/>
    </row>
    <row r="56" spans="1:17">
      <c r="B56" s="1"/>
      <c r="N56" s="1"/>
    </row>
    <row r="57" spans="1:17">
      <c r="B57" s="1"/>
      <c r="N57" s="1"/>
    </row>
    <row r="58" spans="1:17">
      <c r="B58" s="1"/>
      <c r="N58" s="1"/>
    </row>
    <row r="59" spans="1:17">
      <c r="B59" s="1"/>
      <c r="N59" s="1"/>
    </row>
    <row r="60" spans="1:17">
      <c r="B60" s="1"/>
      <c r="N60" s="1"/>
    </row>
    <row r="61" spans="1:17">
      <c r="B61" s="1"/>
      <c r="N61" s="1"/>
    </row>
    <row r="62" spans="1:17">
      <c r="B62" s="1"/>
      <c r="N62" s="1"/>
    </row>
    <row r="63" spans="1:17">
      <c r="B63" s="1"/>
      <c r="N63" s="1"/>
    </row>
    <row r="64" spans="1:17">
      <c r="A64" s="2"/>
      <c r="B64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C115"/>
  <sheetViews>
    <sheetView topLeftCell="A88" workbookViewId="0">
      <selection activeCell="A90" sqref="A90:M107"/>
    </sheetView>
  </sheetViews>
  <sheetFormatPr baseColWidth="10" defaultRowHeight="14.4"/>
  <sheetData>
    <row r="33" spans="1:2">
      <c r="A33" s="40" t="s">
        <v>147</v>
      </c>
      <c r="B33" s="41" t="s">
        <v>26</v>
      </c>
    </row>
    <row r="34" spans="1:2">
      <c r="A34" s="2" t="s">
        <v>290</v>
      </c>
      <c r="B34" s="1">
        <v>1706</v>
      </c>
    </row>
    <row r="35" spans="1:2">
      <c r="A35" s="2" t="s">
        <v>291</v>
      </c>
      <c r="B35" s="1">
        <v>27</v>
      </c>
    </row>
    <row r="36" spans="1:2">
      <c r="A36" s="2" t="s">
        <v>292</v>
      </c>
      <c r="B36" s="1">
        <v>91</v>
      </c>
    </row>
    <row r="37" spans="1:2">
      <c r="A37" s="2" t="s">
        <v>293</v>
      </c>
      <c r="B37" s="1">
        <v>28</v>
      </c>
    </row>
    <row r="38" spans="1:2">
      <c r="A38" s="2" t="s">
        <v>294</v>
      </c>
      <c r="B38" s="1">
        <v>84</v>
      </c>
    </row>
    <row r="39" spans="1:2">
      <c r="A39" s="2" t="s">
        <v>295</v>
      </c>
      <c r="B39" s="1">
        <v>85</v>
      </c>
    </row>
    <row r="40" spans="1:2">
      <c r="A40" s="2" t="s">
        <v>296</v>
      </c>
      <c r="B40" s="1">
        <v>88</v>
      </c>
    </row>
    <row r="41" spans="1:2">
      <c r="A41" s="2" t="s">
        <v>793</v>
      </c>
      <c r="B41" s="1">
        <v>188</v>
      </c>
    </row>
    <row r="42" spans="1:2">
      <c r="A42" s="2" t="s">
        <v>794</v>
      </c>
      <c r="B42" s="1">
        <v>199</v>
      </c>
    </row>
    <row r="43" spans="1:2">
      <c r="B43" s="1"/>
    </row>
    <row r="44" spans="1:2">
      <c r="B44" s="1"/>
    </row>
    <row r="45" spans="1:2">
      <c r="B45" s="1"/>
    </row>
    <row r="46" spans="1:2">
      <c r="B46" s="1"/>
    </row>
    <row r="47" spans="1:2">
      <c r="B47" s="1"/>
    </row>
    <row r="48" spans="1:2">
      <c r="B48" s="1"/>
    </row>
    <row r="49" spans="1:2">
      <c r="B49" s="1"/>
    </row>
    <row r="50" spans="1:2">
      <c r="B50" s="1"/>
    </row>
    <row r="51" spans="1:2">
      <c r="B51" s="1"/>
    </row>
    <row r="52" spans="1:2">
      <c r="B52" s="1"/>
    </row>
    <row r="53" spans="1:2">
      <c r="B53" s="1"/>
    </row>
    <row r="54" spans="1:2">
      <c r="A54" s="40" t="s">
        <v>147</v>
      </c>
      <c r="B54" s="40" t="s">
        <v>26</v>
      </c>
    </row>
    <row r="55" spans="1:2">
      <c r="A55" s="2" t="s">
        <v>795</v>
      </c>
      <c r="B55" s="3">
        <v>1</v>
      </c>
    </row>
    <row r="56" spans="1:2">
      <c r="A56" s="2" t="s">
        <v>796</v>
      </c>
      <c r="B56" s="3">
        <v>1</v>
      </c>
    </row>
    <row r="57" spans="1:2">
      <c r="A57" s="2" t="s">
        <v>297</v>
      </c>
      <c r="B57" s="3">
        <v>2</v>
      </c>
    </row>
    <row r="58" spans="1:2">
      <c r="A58" s="2" t="s">
        <v>298</v>
      </c>
      <c r="B58" s="3">
        <v>1</v>
      </c>
    </row>
    <row r="59" spans="1:2">
      <c r="A59" s="2" t="s">
        <v>299</v>
      </c>
      <c r="B59" s="3">
        <v>9</v>
      </c>
    </row>
    <row r="60" spans="1:2">
      <c r="A60" s="2" t="s">
        <v>300</v>
      </c>
      <c r="B60" s="3">
        <v>2</v>
      </c>
    </row>
    <row r="70" spans="1:3">
      <c r="A70" s="97"/>
      <c r="B70" s="97"/>
    </row>
    <row r="71" spans="1:3">
      <c r="A71" s="40" t="s">
        <v>147</v>
      </c>
      <c r="B71" s="41" t="s">
        <v>26</v>
      </c>
    </row>
    <row r="72" spans="1:3">
      <c r="A72" s="2" t="s">
        <v>301</v>
      </c>
      <c r="B72" s="1">
        <v>15</v>
      </c>
      <c r="C72" t="str">
        <f t="shared" ref="C72:C74" si="0">+UPPER(A72)</f>
        <v>KEROSENE</v>
      </c>
    </row>
    <row r="73" spans="1:3">
      <c r="A73" s="2" t="s">
        <v>797</v>
      </c>
      <c r="B73" s="1">
        <v>30</v>
      </c>
      <c r="C73" t="str">
        <f t="shared" si="0"/>
        <v xml:space="preserve">GASOLINA </v>
      </c>
    </row>
    <row r="74" spans="1:3">
      <c r="A74" s="2" t="s">
        <v>302</v>
      </c>
      <c r="B74" s="1">
        <v>1928</v>
      </c>
      <c r="C74" t="str">
        <f t="shared" si="0"/>
        <v>GASOIL</v>
      </c>
    </row>
    <row r="75" spans="1:3">
      <c r="B75" s="1"/>
    </row>
    <row r="76" spans="1:3">
      <c r="B76" s="1"/>
    </row>
    <row r="77" spans="1:3">
      <c r="B77" s="1"/>
    </row>
    <row r="78" spans="1:3">
      <c r="B78" s="1"/>
    </row>
    <row r="79" spans="1:3">
      <c r="B79" s="1"/>
    </row>
    <row r="80" spans="1:3">
      <c r="B80" s="1"/>
    </row>
    <row r="81" spans="1:2">
      <c r="B81" s="1"/>
    </row>
    <row r="82" spans="1:2">
      <c r="B82" s="1"/>
    </row>
    <row r="83" spans="1:2">
      <c r="B83" s="1"/>
    </row>
    <row r="84" spans="1:2">
      <c r="B84" s="1"/>
    </row>
    <row r="85" spans="1:2">
      <c r="B85" s="1"/>
    </row>
    <row r="90" spans="1:2">
      <c r="A90" s="40" t="s">
        <v>147</v>
      </c>
      <c r="B90" s="41" t="s">
        <v>26</v>
      </c>
    </row>
    <row r="91" spans="1:2">
      <c r="A91" s="2" t="s">
        <v>303</v>
      </c>
      <c r="B91" s="1">
        <v>23493</v>
      </c>
    </row>
    <row r="92" spans="1:2">
      <c r="A92" s="2" t="s">
        <v>304</v>
      </c>
      <c r="B92" s="1">
        <v>6964436</v>
      </c>
    </row>
    <row r="93" spans="1:2">
      <c r="A93" s="2" t="s">
        <v>305</v>
      </c>
      <c r="B93" s="1">
        <v>10048</v>
      </c>
    </row>
    <row r="94" spans="1:2">
      <c r="A94" s="2" t="s">
        <v>306</v>
      </c>
      <c r="B94" s="1">
        <v>7057</v>
      </c>
    </row>
    <row r="95" spans="1:2">
      <c r="B95" s="1"/>
    </row>
    <row r="96" spans="1:2">
      <c r="B96" s="1"/>
    </row>
    <row r="97" spans="2:2">
      <c r="B97" s="1"/>
    </row>
    <row r="98" spans="2:2">
      <c r="B98" s="1"/>
    </row>
    <row r="99" spans="2:2">
      <c r="B99" s="1"/>
    </row>
    <row r="100" spans="2:2">
      <c r="B100" s="1"/>
    </row>
    <row r="101" spans="2:2">
      <c r="B101" s="1"/>
    </row>
    <row r="102" spans="2:2">
      <c r="B102" s="1"/>
    </row>
    <row r="103" spans="2:2">
      <c r="B103" s="1"/>
    </row>
    <row r="104" spans="2:2">
      <c r="B104" s="1"/>
    </row>
    <row r="105" spans="2:2">
      <c r="B105" s="1"/>
    </row>
    <row r="106" spans="2:2">
      <c r="B106" s="1"/>
    </row>
    <row r="107" spans="2:2">
      <c r="B107" s="1"/>
    </row>
    <row r="108" spans="2:2">
      <c r="B108" s="1"/>
    </row>
    <row r="109" spans="2:2">
      <c r="B109" s="1"/>
    </row>
    <row r="110" spans="2:2">
      <c r="B110" s="1"/>
    </row>
    <row r="111" spans="2:2">
      <c r="B111" s="1"/>
    </row>
    <row r="112" spans="2:2">
      <c r="B112" s="1"/>
    </row>
    <row r="113" spans="2:2">
      <c r="B113" s="1"/>
    </row>
    <row r="114" spans="2:2">
      <c r="B114" s="1"/>
    </row>
    <row r="115" spans="2:2">
      <c r="B115" s="1"/>
    </row>
  </sheetData>
  <mergeCells count="1">
    <mergeCell ref="A70:B7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6:B52"/>
  <sheetViews>
    <sheetView topLeftCell="A31" workbookViewId="0">
      <selection activeCell="L41" sqref="L41"/>
    </sheetView>
  </sheetViews>
  <sheetFormatPr baseColWidth="10" defaultRowHeight="14.4"/>
  <sheetData>
    <row r="36" spans="1:2">
      <c r="A36" s="2" t="s">
        <v>307</v>
      </c>
      <c r="B36" s="1">
        <v>1549</v>
      </c>
    </row>
    <row r="37" spans="1:2">
      <c r="A37" s="2" t="s">
        <v>798</v>
      </c>
      <c r="B37" s="1">
        <v>877</v>
      </c>
    </row>
    <row r="38" spans="1:2">
      <c r="A38" s="2" t="s">
        <v>308</v>
      </c>
      <c r="B38" s="1">
        <v>77</v>
      </c>
    </row>
    <row r="39" spans="1:2">
      <c r="A39" s="2" t="s">
        <v>309</v>
      </c>
      <c r="B39" s="1">
        <v>1262</v>
      </c>
    </row>
    <row r="40" spans="1:2">
      <c r="A40" s="2" t="s">
        <v>310</v>
      </c>
      <c r="B40" s="1">
        <v>21</v>
      </c>
    </row>
    <row r="41" spans="1:2">
      <c r="A41" s="2" t="s">
        <v>311</v>
      </c>
      <c r="B41" s="1">
        <v>667</v>
      </c>
    </row>
    <row r="42" spans="1:2">
      <c r="A42" s="2" t="s">
        <v>312</v>
      </c>
      <c r="B42" s="1">
        <v>4660</v>
      </c>
    </row>
    <row r="43" spans="1:2">
      <c r="A43" s="2" t="s">
        <v>313</v>
      </c>
      <c r="B43" s="1">
        <v>882</v>
      </c>
    </row>
    <row r="44" spans="1:2">
      <c r="A44" s="2" t="s">
        <v>314</v>
      </c>
      <c r="B44" s="1">
        <v>117</v>
      </c>
    </row>
    <row r="45" spans="1:2">
      <c r="A45" s="2" t="s">
        <v>799</v>
      </c>
      <c r="B45" s="1">
        <v>656</v>
      </c>
    </row>
    <row r="46" spans="1:2">
      <c r="A46" s="2" t="s">
        <v>315</v>
      </c>
      <c r="B46" s="1">
        <v>867</v>
      </c>
    </row>
    <row r="47" spans="1:2">
      <c r="A47" s="2" t="s">
        <v>316</v>
      </c>
      <c r="B47" s="1">
        <v>17595</v>
      </c>
    </row>
    <row r="48" spans="1:2">
      <c r="A48" s="2" t="s">
        <v>317</v>
      </c>
      <c r="B48" s="1">
        <v>13368</v>
      </c>
    </row>
    <row r="49" spans="1:2">
      <c r="A49" s="2" t="s">
        <v>318</v>
      </c>
      <c r="B49" s="1">
        <v>384</v>
      </c>
    </row>
    <row r="50" spans="1:2">
      <c r="A50" s="2" t="s">
        <v>319</v>
      </c>
      <c r="B50" s="1">
        <v>91</v>
      </c>
    </row>
    <row r="51" spans="1:2">
      <c r="A51" s="2" t="s">
        <v>320</v>
      </c>
      <c r="B51" s="1">
        <v>714</v>
      </c>
    </row>
    <row r="52" spans="1:2">
      <c r="A52" s="2" t="s">
        <v>800</v>
      </c>
      <c r="B52" s="1">
        <v>17990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ERD</vt:lpstr>
      <vt:lpstr>ARD</vt:lpstr>
      <vt:lpstr>FARD</vt:lpstr>
      <vt:lpstr>CESMET</vt:lpstr>
      <vt:lpstr>CESFRONT</vt:lpstr>
      <vt:lpstr>CESEP</vt:lpstr>
      <vt:lpstr>CESAC</vt:lpstr>
      <vt:lpstr>CECCOM</vt:lpstr>
      <vt:lpstr>COMIPOL</vt:lpstr>
      <vt:lpstr>SENPA</vt:lpstr>
      <vt:lpstr>COCOM</vt:lpstr>
      <vt:lpstr>CC NORTE</vt:lpstr>
      <vt:lpstr>CC SUR</vt:lpstr>
      <vt:lpstr>CC ESTE</vt:lpstr>
      <vt:lpstr>PLAN SOCIAL</vt:lpstr>
      <vt:lpstr>SUP. DE VIG</vt:lpstr>
      <vt:lpstr>INSUDE</vt:lpstr>
      <vt:lpstr>PROGRAMA</vt:lpstr>
      <vt:lpstr>ESC. VOC</vt:lpstr>
      <vt:lpstr>JUNTA DE RETIRO</vt:lpstr>
      <vt:lpstr>CEN. SAL. MIDE</vt:lpstr>
      <vt:lpstr>HOSP CENTRAL</vt:lpstr>
      <vt:lpstr>RAMON DE LARA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2023-07-12T23:45:40Z</dcterms:modified>
</cp:coreProperties>
</file>