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8.xml" ContentType="application/vnd.openxmlformats-officedocument.drawing+xml"/>
  <Override PartName="/xl/charts/chart4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0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5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6.xml" ContentType="application/vnd.openxmlformats-officedocument.drawing+xml"/>
  <Override PartName="/xl/charts/chart6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6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9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0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1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2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4388" yWindow="-12" windowWidth="14436" windowHeight="12720" firstSheet="13" activeTab="17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C NORTE" sheetId="13" r:id="rId11"/>
    <sheet name="PLAN SOCIAL" sheetId="16" r:id="rId12"/>
    <sheet name="SUP. DE VIG" sheetId="17" r:id="rId13"/>
    <sheet name="UNADE" sheetId="18" r:id="rId14"/>
    <sheet name="PROGRAMA" sheetId="19" r:id="rId15"/>
    <sheet name="ESC. VOC" sheetId="20" r:id="rId16"/>
    <sheet name="JUNTA DE RETIRO" sheetId="21" r:id="rId17"/>
    <sheet name="SERV. MILITAR  VOLUNTARIO " sheetId="27" r:id="rId18"/>
    <sheet name="CEN. SAL. MIDE" sheetId="23" r:id="rId19"/>
    <sheet name="HOSP CENTRAL" sheetId="24" r:id="rId20"/>
    <sheet name="RAMON DE LARA " sheetId="25" r:id="rId21"/>
    <sheet name="DISPENSARIO ARD" sheetId="26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calcPr calcId="162913"/>
</workbook>
</file>

<file path=xl/calcChain.xml><?xml version="1.0" encoding="utf-8"?>
<calcChain xmlns="http://schemas.openxmlformats.org/spreadsheetml/2006/main">
  <c r="K19" i="27" l="1"/>
  <c r="F19" i="27"/>
  <c r="B19" i="27"/>
  <c r="J74" i="26" l="1"/>
  <c r="C66" i="26"/>
  <c r="I32" i="26"/>
  <c r="B29" i="26"/>
  <c r="J232" i="25" l="1"/>
  <c r="Q231" i="25"/>
  <c r="B230" i="25"/>
  <c r="B201" i="25"/>
  <c r="F165" i="25"/>
  <c r="C165" i="25"/>
  <c r="B147" i="25"/>
  <c r="J113" i="25"/>
  <c r="B111" i="25"/>
  <c r="F109" i="25"/>
  <c r="L64" i="25"/>
  <c r="B64" i="25"/>
  <c r="B58" i="25"/>
  <c r="B367" i="24" l="1"/>
  <c r="B346" i="24"/>
  <c r="B297" i="24"/>
  <c r="C271" i="24"/>
  <c r="C235" i="24"/>
  <c r="B203" i="24"/>
  <c r="B170" i="24"/>
  <c r="J169" i="24"/>
  <c r="P167" i="24"/>
  <c r="B146" i="24"/>
  <c r="G70" i="24"/>
  <c r="B68" i="24"/>
  <c r="M54" i="24"/>
  <c r="B27" i="24"/>
  <c r="J46" i="23" l="1"/>
  <c r="P22" i="23"/>
  <c r="D22" i="23"/>
  <c r="B36" i="21" l="1"/>
  <c r="E26" i="21"/>
  <c r="C237" i="20" l="1"/>
  <c r="B237" i="20"/>
  <c r="G225" i="20"/>
  <c r="F225" i="20"/>
  <c r="B188" i="20"/>
  <c r="J174" i="20" s="1"/>
  <c r="C188" i="20"/>
  <c r="K174" i="20" s="1"/>
  <c r="C143" i="20"/>
  <c r="B143" i="20"/>
  <c r="C102" i="20"/>
  <c r="B102" i="20"/>
  <c r="K87" i="20" s="1"/>
  <c r="J87" i="20"/>
  <c r="B58" i="20"/>
  <c r="B168" i="19" l="1"/>
  <c r="L143" i="19"/>
  <c r="P142" i="19"/>
  <c r="L111" i="19"/>
  <c r="B110" i="19"/>
  <c r="B82" i="19"/>
  <c r="P40" i="19"/>
  <c r="C29" i="17" l="1"/>
  <c r="F39" i="13" l="1"/>
  <c r="E39" i="13"/>
  <c r="D39" i="13"/>
  <c r="C39" i="13"/>
  <c r="B39" i="13"/>
  <c r="G38" i="13"/>
  <c r="H38" i="13" s="1"/>
  <c r="G37" i="13"/>
  <c r="H37" i="13" s="1"/>
  <c r="H36" i="13"/>
  <c r="H39" i="13" s="1"/>
  <c r="G36" i="13"/>
  <c r="G39" i="13" s="1"/>
  <c r="U27" i="11" l="1"/>
  <c r="B69" i="11"/>
  <c r="M44" i="10" l="1"/>
  <c r="B53" i="10"/>
  <c r="S34" i="8" l="1"/>
  <c r="I33" i="8"/>
  <c r="B38" i="8"/>
  <c r="B81" i="7" l="1"/>
  <c r="B60" i="7"/>
  <c r="B39" i="7"/>
  <c r="B131" i="4" l="1"/>
  <c r="G79" i="4"/>
  <c r="B78" i="4"/>
  <c r="B52" i="4"/>
  <c r="D43" i="4"/>
  <c r="C43" i="4"/>
  <c r="B43" i="4"/>
  <c r="C127" i="3" l="1"/>
  <c r="C65" i="3"/>
  <c r="H27" i="3"/>
  <c r="E47" i="3"/>
  <c r="D47" i="3"/>
  <c r="C47" i="3"/>
  <c r="N212" i="2" l="1"/>
  <c r="C218" i="2"/>
  <c r="I156" i="2"/>
  <c r="C158" i="2"/>
  <c r="G122" i="2"/>
  <c r="C120" i="2"/>
  <c r="C94" i="2"/>
  <c r="H54" i="2"/>
  <c r="E82" i="2"/>
  <c r="D82" i="2"/>
  <c r="C82" i="2"/>
  <c r="M83" i="19" l="1"/>
  <c r="C74" i="9" l="1"/>
  <c r="C73" i="9"/>
  <c r="C72" i="9"/>
  <c r="B112" i="6" l="1"/>
  <c r="B118" i="4" l="1"/>
  <c r="C286" i="2" l="1"/>
</calcChain>
</file>

<file path=xl/sharedStrings.xml><?xml version="1.0" encoding="utf-8"?>
<sst xmlns="http://schemas.openxmlformats.org/spreadsheetml/2006/main" count="1687" uniqueCount="1008">
  <si>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</si>
  <si>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</si>
  <si>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</si>
  <si>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</si>
  <si>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</si>
  <si>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</si>
  <si>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</si>
  <si>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</si>
  <si>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</si>
  <si>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</si>
  <si>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</si>
  <si>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</si>
  <si>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</si>
  <si>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</si>
  <si>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</si>
  <si>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</si>
  <si>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</si>
  <si>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</si>
  <si>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</si>
  <si>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</si>
  <si>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</si>
  <si>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</si>
  <si>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</si>
  <si>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</si>
  <si>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</si>
  <si>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</si>
  <si>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</si>
  <si>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</si>
  <si>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</si>
  <si>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</si>
  <si>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</si>
  <si>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</si>
  <si>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</si>
  <si>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</si>
  <si>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</si>
  <si>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</si>
  <si>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</si>
  <si>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INADAPTABILIDAD A LA VIDA MILITAR</t>
  </si>
  <si>
    <t>RETIRO VOLUNTARIO CON PENSIÓN</t>
  </si>
  <si>
    <t>SEPARADO POR RENUNCIA</t>
  </si>
  <si>
    <t>VEHICULO</t>
  </si>
  <si>
    <t>MOTOCICLETA</t>
  </si>
  <si>
    <t>SGTO.</t>
  </si>
  <si>
    <t>Sargento</t>
  </si>
  <si>
    <t>ACTIVO</t>
  </si>
  <si>
    <t>RETIRADOS</t>
  </si>
  <si>
    <t>CAPITAN</t>
  </si>
  <si>
    <t>TIPO</t>
  </si>
  <si>
    <t>CAN</t>
  </si>
  <si>
    <t>AUTOBÚS</t>
  </si>
  <si>
    <t>CAMIONES</t>
  </si>
  <si>
    <t>JEEPETAS</t>
  </si>
  <si>
    <t>MINIBÚS</t>
  </si>
  <si>
    <t>CARROS</t>
  </si>
  <si>
    <t>CAMIONETAS</t>
  </si>
  <si>
    <t>COMESTIBLES</t>
  </si>
  <si>
    <t>LECHE BONGÚ (UNIDADES)</t>
  </si>
  <si>
    <t>MANTEQUILLA (UDS.)</t>
  </si>
  <si>
    <t>SOPITAS (UNIDADES)</t>
  </si>
  <si>
    <t>CARBÓN VEGETAL (SACOS)</t>
  </si>
  <si>
    <t>PASTA DENTAL (UNIDADES)</t>
  </si>
  <si>
    <t>PERFUME (UNIDADES)</t>
  </si>
  <si>
    <t>POSTE DE MADERA</t>
  </si>
  <si>
    <t>CREMAS (UNDS)</t>
  </si>
  <si>
    <t>CERVEZAS (UDS.)</t>
  </si>
  <si>
    <t>BEBIDAS ENERGIZANTES (UDS.)</t>
  </si>
  <si>
    <t>RON (UDS.)</t>
  </si>
  <si>
    <t xml:space="preserve"> CLERÉN     (GL.)      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</si>
  <si>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</si>
  <si>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</si>
  <si>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</si>
  <si>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</si>
  <si>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</si>
  <si>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</si>
  <si>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</si>
  <si>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</si>
  <si>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</si>
  <si>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</si>
  <si>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</si>
  <si>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</si>
  <si>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</si>
  <si>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</si>
  <si>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</si>
  <si>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</si>
  <si>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</si>
  <si>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</si>
  <si>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</si>
  <si>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</si>
  <si>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</si>
  <si>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</si>
  <si>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</si>
  <si>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</si>
  <si>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</si>
  <si>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</si>
  <si>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</si>
  <si>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</si>
  <si>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</si>
  <si>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</si>
  <si>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</si>
  <si>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FIBRA DE VIDRIO</t>
  </si>
  <si>
    <t>DOMINICANOS</t>
  </si>
  <si>
    <t>GO FAST</t>
  </si>
  <si>
    <t>HAITIANOS</t>
  </si>
  <si>
    <t>HAITIANAS</t>
  </si>
  <si>
    <t>MATRICULADAS</t>
  </si>
  <si>
    <t>VELERO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</si>
  <si>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</si>
  <si>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</si>
  <si>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</si>
  <si>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</si>
  <si>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</si>
  <si>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</si>
  <si>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</si>
  <si>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</si>
  <si>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</si>
  <si>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</si>
  <si>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</si>
  <si>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</si>
  <si>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</si>
  <si>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</si>
  <si>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</si>
  <si>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</si>
  <si>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</si>
  <si>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</si>
  <si>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</si>
  <si>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</si>
  <si>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</si>
  <si>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</si>
  <si>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</si>
  <si>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</si>
  <si>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</si>
  <si>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</si>
  <si>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</si>
  <si>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</si>
  <si>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</si>
  <si>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</si>
  <si>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</si>
  <si>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</si>
  <si>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</si>
  <si>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</si>
  <si>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</si>
  <si>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</si>
  <si>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</si>
  <si>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</si>
  <si>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</si>
  <si>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</si>
  <si>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</si>
  <si>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ACCIDENTES DE USUARIOS EN LAS INSTALACIONES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</si>
  <si>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</si>
  <si>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</si>
  <si>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</si>
  <si>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</si>
  <si>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</si>
  <si>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</si>
  <si>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</si>
  <si>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</si>
  <si>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PERSONAS U OBJETOS EXTRAVIADOS</t>
  </si>
  <si>
    <t>DETENCIONES POR ROBO</t>
  </si>
  <si>
    <t>AUTOBUS</t>
  </si>
  <si>
    <t>CAMION</t>
  </si>
  <si>
    <t>CAMIONETA</t>
  </si>
  <si>
    <t>CARRO</t>
  </si>
  <si>
    <t>JEEPETA</t>
  </si>
  <si>
    <t/>
  </si>
  <si>
    <t>Azua</t>
  </si>
  <si>
    <t>Barahona</t>
  </si>
  <si>
    <t>Boca Chica</t>
  </si>
  <si>
    <t>Caucedo</t>
  </si>
  <si>
    <t>La Cana</t>
  </si>
  <si>
    <t>La Romana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</si>
  <si>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</si>
  <si>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</si>
  <si>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</si>
  <si>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</si>
  <si>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</si>
  <si>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</si>
  <si>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</si>
  <si>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</si>
  <si>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ARMAS BLANCAS</t>
  </si>
  <si>
    <t>MUNICIONES 22MM</t>
  </si>
  <si>
    <t>MUNICIONES 38MM</t>
  </si>
  <si>
    <t>MUNICIONES 9MM</t>
  </si>
  <si>
    <t>MUNICIONES 40MM</t>
  </si>
  <si>
    <t>MUNICIONES 45MM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</si>
  <si>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</si>
  <si>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</si>
  <si>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</si>
  <si>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</si>
  <si>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</si>
  <si>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</si>
  <si>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</si>
  <si>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</si>
  <si>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</si>
  <si>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</si>
  <si>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</si>
  <si>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</si>
  <si>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</si>
  <si>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</si>
  <si>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</si>
  <si>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</si>
  <si>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</si>
  <si>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</si>
  <si>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</si>
  <si>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</si>
  <si>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</si>
  <si>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ALLANAMIENTOS </t>
  </si>
  <si>
    <t xml:space="preserve">VIGILANCIA A PUNTOS DE INTERES </t>
  </si>
  <si>
    <t>TRANSITAR CON STICKER VENCIDO</t>
  </si>
  <si>
    <t>TRANSITAR SIN STICKER</t>
  </si>
  <si>
    <t xml:space="preserve">VENTA ILEGAL DE COMBUSTIBLES / MERCANCIAS 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</si>
  <si>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</si>
  <si>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</si>
  <si>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</si>
  <si>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</si>
  <si>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</si>
  <si>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</si>
  <si>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ATROPELLAMIENTO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</si>
  <si>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</si>
  <si>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</si>
  <si>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</si>
  <si>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</si>
  <si>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</si>
  <si>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</si>
  <si>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HERIDOS</t>
  </si>
  <si>
    <t>MECANICA</t>
  </si>
  <si>
    <t>SEGURIDAD</t>
  </si>
  <si>
    <t>TALLERES</t>
  </si>
  <si>
    <t>VOLCADURA</t>
  </si>
  <si>
    <t>DESLIZAMIENTO</t>
  </si>
  <si>
    <t>LOCA</t>
  </si>
  <si>
    <t>Bahoruco</t>
  </si>
  <si>
    <t>Bayaguana (Monte Plata)</t>
  </si>
  <si>
    <t>Constanza (La Vega)</t>
  </si>
  <si>
    <t>Dajabón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</si>
  <si>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</si>
  <si>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</si>
  <si>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</si>
  <si>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</si>
  <si>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</si>
  <si>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</si>
  <si>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</si>
  <si>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</si>
  <si>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</si>
  <si>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</si>
  <si>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</si>
  <si>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</si>
  <si>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</si>
  <si>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</si>
  <si>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</si>
  <si>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</si>
  <si>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</si>
  <si>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</si>
  <si>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</si>
  <si>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</si>
  <si>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</si>
  <si>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</si>
  <si>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</si>
  <si>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</si>
  <si>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</si>
  <si>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</si>
  <si>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</si>
  <si>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</si>
  <si>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</si>
  <si>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</si>
  <si>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</si>
  <si>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</si>
  <si>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</si>
  <si>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</si>
  <si>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</si>
  <si>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</si>
  <si>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</si>
  <si>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</si>
  <si>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</si>
  <si>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</si>
  <si>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</si>
  <si>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</si>
  <si>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</si>
  <si>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</si>
  <si>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</si>
  <si>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</si>
  <si>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ALISTADOS</t>
  </si>
  <si>
    <t>ERD</t>
  </si>
  <si>
    <t>ARD</t>
  </si>
  <si>
    <t>FARD</t>
  </si>
  <si>
    <t>TOTAL GENERAL</t>
  </si>
  <si>
    <t>VEHÍCULOS RETENIDOS</t>
  </si>
  <si>
    <t>OFICIALES</t>
  </si>
  <si>
    <t>A PIE</t>
  </si>
  <si>
    <t>MOTORIZADA</t>
  </si>
  <si>
    <t>TOTAL PERSONAL</t>
  </si>
  <si>
    <t>AYUDAS ECONÓMICAS </t>
  </si>
  <si>
    <t xml:space="preserve">RACIONES ALIMENTICIAS 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</si>
  <si>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</si>
  <si>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</si>
  <si>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</si>
  <si>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</si>
  <si>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</si>
  <si>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</si>
  <si>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</si>
  <si>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</si>
  <si>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</si>
  <si>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</si>
  <si>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</si>
  <si>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</si>
  <si>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</si>
  <si>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</si>
  <si>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</si>
  <si>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</si>
  <si>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</si>
  <si>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</si>
  <si>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</si>
  <si>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</si>
  <si>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</si>
  <si>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</si>
  <si>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</si>
  <si>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</si>
  <si>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</si>
  <si>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</si>
  <si>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Grado y postgrado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</si>
  <si>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</si>
  <si>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</si>
  <si>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</si>
  <si>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</si>
  <si>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</si>
  <si>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</si>
  <si>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</si>
  <si>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ITALIA</t>
  </si>
  <si>
    <t>MEXICO</t>
  </si>
  <si>
    <t>PERU</t>
  </si>
  <si>
    <t>RUSIA</t>
  </si>
  <si>
    <t>VENEZUELA</t>
  </si>
  <si>
    <t>JAMAICA</t>
  </si>
  <si>
    <t>MIDE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</si>
  <si>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</si>
  <si>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</si>
  <si>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</si>
  <si>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</si>
  <si>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</si>
  <si>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</si>
  <si>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</si>
  <si>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</si>
  <si>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</si>
  <si>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</si>
  <si>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</si>
  <si>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</si>
  <si>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</si>
  <si>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</si>
  <si>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</si>
  <si>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</si>
  <si>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</si>
  <si>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</si>
  <si>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</si>
  <si>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</si>
  <si>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</si>
  <si>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</si>
  <si>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</si>
  <si>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</si>
  <si>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</si>
  <si>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</si>
  <si>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</si>
  <si>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</si>
  <si>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</si>
  <si>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</si>
  <si>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</si>
  <si>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</si>
  <si>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</si>
  <si>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</si>
  <si>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</si>
  <si>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</si>
  <si>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</si>
  <si>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</si>
  <si>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</si>
  <si>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</si>
  <si>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</si>
  <si>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</si>
  <si>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</si>
  <si>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Coronel ó Cap. de Navío</t>
  </si>
  <si>
    <t>Tte. Coronel ó Cap. de Fragata</t>
  </si>
  <si>
    <t>Mayor ó Cap. de Corbeta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</si>
  <si>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</si>
  <si>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</si>
  <si>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</si>
  <si>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</si>
  <si>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</si>
  <si>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</si>
  <si>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</si>
  <si>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</si>
  <si>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</si>
  <si>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</si>
  <si>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</si>
  <si>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</si>
  <si>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</si>
  <si>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</si>
  <si>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</si>
  <si>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</si>
  <si>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</si>
  <si>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</si>
  <si>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</si>
  <si>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</si>
  <si>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</si>
  <si>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</si>
  <si>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</si>
  <si>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</si>
  <si>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</si>
  <si>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</si>
  <si>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</si>
  <si>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</si>
  <si>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</si>
  <si>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</si>
  <si>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</si>
  <si>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</si>
  <si>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</si>
  <si>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</si>
  <si>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</si>
  <si>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</si>
  <si>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</si>
  <si>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</si>
  <si>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</si>
  <si>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</si>
  <si>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</si>
  <si>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</si>
  <si>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</si>
  <si>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</si>
  <si>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</si>
  <si>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</si>
  <si>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</si>
  <si>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</si>
  <si>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</si>
  <si>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</si>
  <si>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</si>
  <si>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</si>
  <si>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</si>
  <si>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</si>
  <si>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</si>
  <si>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</si>
  <si>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</si>
  <si>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</si>
  <si>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</si>
  <si>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</si>
  <si>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</si>
  <si>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</si>
  <si>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</si>
  <si>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</si>
  <si>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</si>
  <si>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</si>
  <si>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</si>
  <si>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</si>
  <si>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</si>
  <si>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</si>
  <si>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</si>
  <si>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</si>
  <si>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</si>
  <si>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</si>
  <si>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</si>
  <si>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</si>
  <si>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</si>
  <si>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</si>
  <si>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</si>
  <si>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</si>
  <si>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</si>
  <si>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</si>
  <si>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</si>
  <si>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</si>
  <si>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</si>
  <si>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</si>
  <si>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</si>
  <si>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</si>
  <si>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</si>
  <si>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</si>
  <si>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</si>
  <si>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</si>
  <si>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</si>
  <si>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</si>
  <si>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</si>
  <si>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</si>
  <si>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</si>
  <si>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</si>
  <si>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</si>
  <si>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</si>
  <si>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</si>
  <si>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</si>
  <si>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</si>
  <si>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</si>
  <si>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</si>
  <si>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</si>
  <si>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</si>
  <si>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</si>
  <si>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</si>
  <si>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</si>
  <si>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</si>
  <si>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</si>
  <si>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</si>
  <si>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</si>
  <si>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</si>
  <si>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</si>
  <si>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</si>
  <si>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</si>
  <si>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</si>
  <si>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</si>
  <si>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</si>
  <si>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</si>
  <si>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</si>
  <si>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</si>
  <si>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</si>
  <si>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</si>
  <si>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</si>
  <si>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</si>
  <si>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</si>
  <si>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</si>
  <si>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</si>
  <si>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</si>
  <si>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</si>
  <si>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</si>
  <si>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</si>
  <si>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</si>
  <si>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</si>
  <si>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</si>
  <si>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</si>
  <si>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</si>
  <si>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</si>
  <si>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</si>
  <si>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</si>
  <si>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</si>
  <si>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</si>
  <si>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</si>
  <si>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</si>
  <si>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</si>
  <si>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</si>
  <si>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</si>
  <si>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</si>
  <si>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</si>
  <si>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</si>
  <si>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</si>
  <si>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</si>
  <si>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</si>
  <si>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</si>
  <si>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</si>
  <si>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</si>
  <si>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</si>
  <si>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>EXTREMI INFER</t>
  </si>
  <si>
    <t xml:space="preserve">RASO </t>
  </si>
  <si>
    <t>WISKI (LITROS)</t>
  </si>
  <si>
    <t>Apoyo 9-1-1</t>
  </si>
  <si>
    <t>Apoyo DNCD</t>
  </si>
  <si>
    <t>Asistencia marítima</t>
  </si>
  <si>
    <t>Ejercicios Instrucción</t>
  </si>
  <si>
    <t>Migración Ilegal</t>
  </si>
  <si>
    <t>Patrulla y vigilancia</t>
  </si>
  <si>
    <t>Seguridad Marítima</t>
  </si>
  <si>
    <t>GALONES DE GASOIL</t>
  </si>
  <si>
    <t>LIBRAS DE MARIHUANA</t>
  </si>
  <si>
    <t>Amber Cove</t>
  </si>
  <si>
    <t xml:space="preserve">Amber Cove </t>
  </si>
  <si>
    <t>INSPECCIÓN CAMIONES DE TRANSPORTAN DE COMBUSTIBLES Y MERCANCÍAS</t>
  </si>
  <si>
    <t>INSPECCIÓN CAMIONES DE DESECHOS OLEOSOS, SLOP, SLUDGE, Y AGUAS DE SENTINA EN LAS INSTALACIONES PORTUARIAS</t>
  </si>
  <si>
    <t>AMBULACIA</t>
  </si>
  <si>
    <t>GRÚAS</t>
  </si>
  <si>
    <t>NEUMÁTICO</t>
  </si>
  <si>
    <t>NOVEDADES</t>
  </si>
  <si>
    <t>CHINA</t>
  </si>
  <si>
    <t>PAIS</t>
  </si>
  <si>
    <t>EXTRANJEROS</t>
  </si>
  <si>
    <t>Total general</t>
  </si>
  <si>
    <t>LABORATORIO CLINICO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</si>
  <si>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</si>
  <si>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</si>
  <si>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</si>
  <si>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</si>
  <si>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</si>
  <si>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</si>
  <si>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</si>
  <si>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</si>
  <si>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EX. ORINA </t>
  </si>
  <si>
    <t>HEMOGRAMA</t>
  </si>
  <si>
    <t>ACIDO URICO</t>
  </si>
  <si>
    <t>COLESTEROL</t>
  </si>
  <si>
    <t xml:space="preserve">TRIGLICERIDOS </t>
  </si>
  <si>
    <t>HDL</t>
  </si>
  <si>
    <t>FACTOR REUMATICO</t>
  </si>
  <si>
    <t>ERITROSEDIMENTACION</t>
  </si>
  <si>
    <t>ASO</t>
  </si>
  <si>
    <t>BILIRRUBINA DIRECTA</t>
  </si>
  <si>
    <t>BILIRRUBINA INDIRECTA</t>
  </si>
  <si>
    <t>BILIRRUBINA TOTAL</t>
  </si>
  <si>
    <t>RECUENTO DE PLAQUETA</t>
  </si>
  <si>
    <t>LDH</t>
  </si>
  <si>
    <t>HEPATITIS A</t>
  </si>
  <si>
    <t>HEPATITIS C</t>
  </si>
  <si>
    <t>OTORRINOLARINGOLOGIA</t>
  </si>
  <si>
    <t>NEFROLOGIA</t>
  </si>
  <si>
    <t>NEUROLOGIA</t>
  </si>
  <si>
    <t>0-1</t>
  </si>
  <si>
    <t>1_4</t>
  </si>
  <si>
    <t>5_14</t>
  </si>
  <si>
    <t>15-64</t>
  </si>
  <si>
    <t>65 +</t>
  </si>
  <si>
    <t>ASIMILADO MIL. CAT. I</t>
  </si>
  <si>
    <t>ASIMILADO MIL. CAT. II</t>
  </si>
  <si>
    <t>ASIMILADO MIL. CAT. III</t>
  </si>
  <si>
    <t>ASIMILADO MIL. CAT. IV</t>
  </si>
  <si>
    <t>ASIMILADO MIL. CAT. V</t>
  </si>
  <si>
    <t>ASIMILADO MIL. CAT. VI</t>
  </si>
  <si>
    <t>ASIMILADO MIL. CAT. VII</t>
  </si>
  <si>
    <t>ASIMILADO MIL. CAT. VIII</t>
  </si>
  <si>
    <t>CAPSULAS PARA PISTOLA</t>
  </si>
  <si>
    <t>ESCOPETAS</t>
  </si>
  <si>
    <t>ARMAS</t>
  </si>
  <si>
    <t>SUSTANCIAS CONTROLADAS</t>
  </si>
  <si>
    <t>RENUNCIA</t>
  </si>
  <si>
    <t>1ER. TENIENTE</t>
  </si>
  <si>
    <t>2DO. TENIENTE</t>
  </si>
  <si>
    <t>CANCELADO</t>
  </si>
  <si>
    <t>NAC</t>
  </si>
  <si>
    <t>GLP</t>
  </si>
  <si>
    <t>INGLATERRA</t>
  </si>
  <si>
    <t>SEXO</t>
  </si>
  <si>
    <t>UNIVERSIDAD ABIERTA PARA ADULTOS UAPA</t>
  </si>
  <si>
    <t>PONTIFICA UN. CAT. MADRE Y MAESTRA PUCMM</t>
  </si>
  <si>
    <t>UNIVERSIDAD DE LA TERCERA EDAD, UTE</t>
  </si>
  <si>
    <t>UNIVERSIDAD UCE</t>
  </si>
  <si>
    <t>UNIVERSIDAD DEL CARIBE, UNICARIBE</t>
  </si>
  <si>
    <t>UNIV. EUGENIO MARIA DE HOSTOS, UNIRENHOS</t>
  </si>
  <si>
    <t>UNIV. EXPERIMENTAL FELIZ ADAM, UNEFA</t>
  </si>
  <si>
    <t>INST. TECN. DE SANTO DOM., INTEC UNIVERSIDAD</t>
  </si>
  <si>
    <t>UNIVERSIDAD UNPHU</t>
  </si>
  <si>
    <t>BOCA DE CACHON</t>
  </si>
  <si>
    <t>DUVERGE</t>
  </si>
  <si>
    <t>LA CIENAGA</t>
  </si>
  <si>
    <t>LAS MATAS DE FARFAN</t>
  </si>
  <si>
    <t>SAN CRISTOBAL</t>
  </si>
  <si>
    <t>SAN JOSE DE LAS MATAS</t>
  </si>
  <si>
    <t>SAN JOSE DE OCOA</t>
  </si>
  <si>
    <t>OF.GENERALES</t>
  </si>
  <si>
    <t>TGO (AST)</t>
  </si>
  <si>
    <t>TGP (ALT)</t>
  </si>
  <si>
    <t>TOXOPLASMOSIS IGG</t>
  </si>
  <si>
    <t>TOXOPLASMOSIS IGM</t>
  </si>
  <si>
    <t>SIFILI (PRUEBA TREPONEMICA)</t>
  </si>
  <si>
    <t>GAMMA GLUTAMIL TRANSFERASA (GGT)</t>
  </si>
  <si>
    <t>NITROGENO UREICO (BUN)</t>
  </si>
  <si>
    <t>BRAZO</t>
  </si>
  <si>
    <t>HOMBROS</t>
  </si>
  <si>
    <t>MUÑECA</t>
  </si>
  <si>
    <t>ANTE-BRAZOS</t>
  </si>
  <si>
    <t>COL. DOR.</t>
  </si>
  <si>
    <t>SUSPENDIDO DE FUNCIONES</t>
  </si>
  <si>
    <t xml:space="preserve">CADETES </t>
  </si>
  <si>
    <t>ASP. A CADETES</t>
  </si>
  <si>
    <t xml:space="preserve">MAYOR </t>
  </si>
  <si>
    <t>CHILENA</t>
  </si>
  <si>
    <t>DESODORANTES UNDS.</t>
  </si>
  <si>
    <t>JABÓN   UNDS.</t>
  </si>
  <si>
    <t>JARABE (UNIDADES)</t>
  </si>
  <si>
    <t>RETIRO VOLUNTARIO</t>
  </si>
  <si>
    <t>CONCESIÓN DE PENSIÓN</t>
  </si>
  <si>
    <t>VENEZOLANO</t>
  </si>
  <si>
    <t xml:space="preserve">Prueba// Mantenimiento </t>
  </si>
  <si>
    <t>USUARIOS QUE HAN BAJADO A LAS VÍAS FÉRREAS</t>
  </si>
  <si>
    <t>GALONES DE GASOLINA</t>
  </si>
  <si>
    <t xml:space="preserve"> CARTUCHOS 12MM</t>
  </si>
  <si>
    <t>RIFLE PERDIGON</t>
  </si>
  <si>
    <t xml:space="preserve">TRASIEGO ILEGAL DE COMBUSTIBLES </t>
  </si>
  <si>
    <t>PÉRDIDA DE ARMAS</t>
  </si>
  <si>
    <t>PUERTO RICO</t>
  </si>
  <si>
    <t>INST</t>
  </si>
  <si>
    <t>DENGUE IGG</t>
  </si>
  <si>
    <t>DENGUE IGM</t>
  </si>
  <si>
    <t>ALBUMINA</t>
  </si>
  <si>
    <t>GLOBULINA</t>
  </si>
  <si>
    <t>PROTEINA C REACTIVA</t>
  </si>
  <si>
    <t>NUTRICIONISTA</t>
  </si>
  <si>
    <t xml:space="preserve">INFECTOLOGIA </t>
  </si>
  <si>
    <t>40-44</t>
  </si>
  <si>
    <t>COL, CER</t>
  </si>
  <si>
    <t>ABDOMEN</t>
  </si>
  <si>
    <t>EXTREMI SUP</t>
  </si>
  <si>
    <t>MAMOGRAFIA</t>
  </si>
  <si>
    <t>CADETE/GUARDIAMARINA</t>
  </si>
  <si>
    <t>VIOLACIÓN A LOS REQUERIMIENTOS DE INGRESOS A LAS FFAA</t>
  </si>
  <si>
    <t>REVOLVER</t>
  </si>
  <si>
    <t>CAPSULAS PARA REVOLVER</t>
  </si>
  <si>
    <t>PISTOLA</t>
  </si>
  <si>
    <t>MARIHUANA (PORCIONES)</t>
  </si>
  <si>
    <t>MARIHUANA (PACA SIN ESPECIFICAR)</t>
  </si>
  <si>
    <t>AJO (LIBRAS)</t>
  </si>
  <si>
    <t>LO DEMAS</t>
  </si>
  <si>
    <t>VASELINA</t>
  </si>
  <si>
    <t>VINO (UDS.)</t>
  </si>
  <si>
    <t>SHAMPOO</t>
  </si>
  <si>
    <t xml:space="preserve"> CLERÉN (GL.)      </t>
  </si>
  <si>
    <t>CEPILLO DE DIENTE (UNDS.)</t>
  </si>
  <si>
    <t>CIGARRILLOS UNIDADES</t>
  </si>
  <si>
    <t>PEINES ( UNIDADES)</t>
  </si>
  <si>
    <t>TOALLAS SANITARIAS  (UNIDADES)</t>
  </si>
  <si>
    <t>ANIMALES</t>
  </si>
  <si>
    <t>INHABILIDAD FÍSICA</t>
  </si>
  <si>
    <t>MATRICULA EXTRANJERA</t>
  </si>
  <si>
    <t>ASPIRANTE A CADETES</t>
  </si>
  <si>
    <t>SUB-TENIENTES II</t>
  </si>
  <si>
    <t>EXPIRACION ALISTAMIENTO NO REALISTO</t>
  </si>
  <si>
    <t>RECISION DE CONTRATO DE TRABAJO</t>
  </si>
  <si>
    <t>EMP. CONT. TEMP.</t>
  </si>
  <si>
    <t>ESC. DE TRANS. AEREO</t>
  </si>
  <si>
    <t>INGRESAR ILEGALMENTE AL SISTEMA</t>
  </si>
  <si>
    <t>HAITIANA</t>
  </si>
  <si>
    <t>Paquetes de Sopita  (240 unidades)</t>
  </si>
  <si>
    <t>Sacos de ajo  (22 Libras )</t>
  </si>
  <si>
    <t>Tarros de Mantequilla</t>
  </si>
  <si>
    <t>Salsa Picante</t>
  </si>
  <si>
    <t>Sacos de arroz (25 libras)</t>
  </si>
  <si>
    <t>Sacos de arroz (55 libras)</t>
  </si>
  <si>
    <t xml:space="preserve">Leche evaporada Bongu </t>
  </si>
  <si>
    <t>Aceite Mazola  (Galones)</t>
  </si>
  <si>
    <t>Sacos de arroz (125 libras)</t>
  </si>
  <si>
    <t>Sacos de arroz (100 libras)</t>
  </si>
  <si>
    <t>Sacos de Plátanos</t>
  </si>
  <si>
    <t>Sacos de arroz (62 libras)</t>
  </si>
  <si>
    <t>Bebidas energizantes  (Botellas de 750 ml)</t>
  </si>
  <si>
    <t>Cigarrillos Comme il faut (Paquetes  de 10 cajetillas de 10 unidades)</t>
  </si>
  <si>
    <t>Cigarrillos Comme il faut (Paquetes  de 10 cajetillas de 20 unidades)</t>
  </si>
  <si>
    <t>Cigarrillos Point (Paquetes  de 10 cajetillas de 20 unidades)</t>
  </si>
  <si>
    <t>Clerén (Galones)</t>
  </si>
  <si>
    <t>Medicamentos</t>
  </si>
  <si>
    <t>Pelo Postizo</t>
  </si>
  <si>
    <t>Ron Chevalier  (Botella de 750ml)</t>
  </si>
  <si>
    <t>Sacos de Carbón</t>
  </si>
  <si>
    <t>Whisky 8 P.M. (Botellas de 750 ml)</t>
  </si>
  <si>
    <t>Whisky Barbancourt (Botellas de 750 ml)</t>
  </si>
  <si>
    <t>Whisky Chanceler  (Botella de 750 ml)</t>
  </si>
  <si>
    <t>Whisky Gold  (Botella de 750 ml)</t>
  </si>
  <si>
    <t>Whisky Napoleón (Botellas de 750 ml)</t>
  </si>
  <si>
    <t>Whisky Oficce  (Botella de 750 ml)</t>
  </si>
  <si>
    <t>Celulares</t>
  </si>
  <si>
    <t>Prendas de vestir</t>
  </si>
  <si>
    <t>Pacas de Ropa</t>
  </si>
  <si>
    <t>Vodka (Botellas de 750 ml)</t>
  </si>
  <si>
    <t>Cigarrillos  Capital  (Paquetes  de 10 cajetillas de 20 unidades)</t>
  </si>
  <si>
    <t>Productos higiene personal</t>
  </si>
  <si>
    <t>Cajas de Medicamentos</t>
  </si>
  <si>
    <t xml:space="preserve">Cervezas Prestige, Heineken, Benedicta </t>
  </si>
  <si>
    <t>Whisky Black Stone (Botellas de 750 ml)</t>
  </si>
  <si>
    <t>Ron Lord Mate  (Botellas de 750 ml)</t>
  </si>
  <si>
    <t>Ron King  (Botellas de 750 ml)</t>
  </si>
  <si>
    <t>Ron Bakará (Botellas de 750 ml)</t>
  </si>
  <si>
    <t>Vino Tinto Campeón (Botellas de 750 ml)</t>
  </si>
  <si>
    <t>Bultos</t>
  </si>
  <si>
    <t>Maletas</t>
  </si>
  <si>
    <t>Ron Barlin  (Botellas de 750 ml)</t>
  </si>
  <si>
    <t>PATANA</t>
  </si>
  <si>
    <t xml:space="preserve">GASOLINA </t>
  </si>
  <si>
    <t>ESTE</t>
  </si>
  <si>
    <t>GESTION OPERATIVA</t>
  </si>
  <si>
    <t>NORTE</t>
  </si>
  <si>
    <t>SANTO DOMINGO</t>
  </si>
  <si>
    <t>SUR</t>
  </si>
  <si>
    <t>Incautación de arena</t>
  </si>
  <si>
    <t>Incautación de madera (Pies)</t>
  </si>
  <si>
    <t>operativo</t>
  </si>
  <si>
    <t>persona detenida</t>
  </si>
  <si>
    <t>Sacos de carbón incautados</t>
  </si>
  <si>
    <t>Vehículos  Retenidos</t>
  </si>
  <si>
    <t>CARTAS DE ATENCIONES MEDICAS</t>
  </si>
  <si>
    <t>COSTA RICA</t>
  </si>
  <si>
    <t>AMILASA</t>
  </si>
  <si>
    <t>LIPASA</t>
  </si>
  <si>
    <t>MAGNESIO (Mg)</t>
  </si>
  <si>
    <t>CALCIO (Ca)</t>
  </si>
  <si>
    <t>FOSFATASA ALCALINA (FA)</t>
  </si>
  <si>
    <t>PROTINAS TOTALES</t>
  </si>
  <si>
    <t>LDL36 - VLDL136</t>
  </si>
  <si>
    <t>OTROS (DOPING)</t>
  </si>
  <si>
    <t xml:space="preserve">CONSULTAS </t>
  </si>
  <si>
    <t>OF. GENERAL</t>
  </si>
  <si>
    <t>OF. SUPERIOR</t>
  </si>
  <si>
    <t>OF. SUBALTERNO</t>
  </si>
  <si>
    <t>FAMILIARES /ACCION</t>
  </si>
  <si>
    <t>DIAGNOSTICO</t>
  </si>
  <si>
    <t>ENDODONCIA</t>
  </si>
  <si>
    <t>PERIODONCIA</t>
  </si>
  <si>
    <t>PROSTODONCIA</t>
  </si>
  <si>
    <t xml:space="preserve">RADIOGRAFIAS </t>
  </si>
  <si>
    <t>RETIRO DE SUTURA</t>
  </si>
  <si>
    <t xml:space="preserve">MEDICACION </t>
  </si>
  <si>
    <t xml:space="preserve">MAXILO FACIAL </t>
  </si>
  <si>
    <t>DENTISTICA</t>
  </si>
  <si>
    <t>ODONTOPEDIATRIA</t>
  </si>
  <si>
    <t>PLACAS PANORAMICAS</t>
  </si>
  <si>
    <t>IMPLANTOLOGIA DENTAL</t>
  </si>
  <si>
    <t>PLACA LATERAL DE CRANEO</t>
  </si>
  <si>
    <t>DIAGNOSTICOS</t>
  </si>
  <si>
    <t>MAXILO FACIAL</t>
  </si>
  <si>
    <t>MEDICACION</t>
  </si>
  <si>
    <t>RADIOGRAFIAS</t>
  </si>
  <si>
    <t>PARTOS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</si>
  <si>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</si>
  <si>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</si>
  <si>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</si>
  <si>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</si>
  <si>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</si>
  <si>
    <t>ABRIL</t>
  </si>
  <si>
    <t>MAYO</t>
  </si>
  <si>
    <t>JUNIO</t>
  </si>
  <si>
    <t>Raso</t>
  </si>
  <si>
    <t xml:space="preserve">Conscriptos </t>
  </si>
  <si>
    <t>Asimilado Mil. CAT. II</t>
  </si>
  <si>
    <t>Asimilado Mil. CAT. IV</t>
  </si>
  <si>
    <t>Asimilado Mil. CAT. VI</t>
  </si>
  <si>
    <t>Asimilado Mil. CAT. VII</t>
  </si>
  <si>
    <t>Asimilado Mil. CAT. VIII</t>
  </si>
  <si>
    <t>SENTENCIA CONDENATORIA ADQUIRIDA</t>
  </si>
  <si>
    <t>POR SENTENCIA DE UN TRIBUNAL</t>
  </si>
  <si>
    <t xml:space="preserve">ACCIDENTES DE NIEMBROS </t>
  </si>
  <si>
    <t xml:space="preserve">SEG. ESTADO </t>
  </si>
  <si>
    <t>Mayor General</t>
  </si>
  <si>
    <t>General de Brigada</t>
  </si>
  <si>
    <t>Coronel</t>
  </si>
  <si>
    <t xml:space="preserve">Tte. Coronel                 </t>
  </si>
  <si>
    <t>Mayor</t>
  </si>
  <si>
    <t>Capitán</t>
  </si>
  <si>
    <t>1er. Tte.</t>
  </si>
  <si>
    <t>2do. Tte.</t>
  </si>
  <si>
    <t>Sgto. Mayor</t>
  </si>
  <si>
    <t xml:space="preserve">Sgto. </t>
  </si>
  <si>
    <t xml:space="preserve">Cabo                            </t>
  </si>
  <si>
    <t>Asimilado Mil. CAT. I</t>
  </si>
  <si>
    <t>GENERAL</t>
  </si>
  <si>
    <t>SGTO. A&amp;C</t>
  </si>
  <si>
    <t>SARGETNTO</t>
  </si>
  <si>
    <t xml:space="preserve">PISTOLAS </t>
  </si>
  <si>
    <t>CARTUCHO PARA ESCOPETAS</t>
  </si>
  <si>
    <t>ARMA DE FAB. CACERA</t>
  </si>
  <si>
    <t>POR SENTENCIA CONDENATORIA</t>
  </si>
  <si>
    <t>ALUMINIO</t>
  </si>
  <si>
    <t>EMB. DE R.</t>
  </si>
  <si>
    <t>COLOMBIANO</t>
  </si>
  <si>
    <t>EEUU</t>
  </si>
  <si>
    <t>FRANCESES</t>
  </si>
  <si>
    <t>PUERTORIQUEÑOS</t>
  </si>
  <si>
    <t>ITALIANOS</t>
  </si>
  <si>
    <t>NO IDENTIFICADOS</t>
  </si>
  <si>
    <t>KAJAZA</t>
  </si>
  <si>
    <t>HOLANDESES</t>
  </si>
  <si>
    <t>NO IDENTIFICAO</t>
  </si>
  <si>
    <t>Búsqueda y Rescate// Asistencia</t>
  </si>
  <si>
    <t>NO ADAPTARSE A LA VIDA MILITAR</t>
  </si>
  <si>
    <t>SEPARADO DE LAS FILAS</t>
  </si>
  <si>
    <t>FALLECIDO POR QUEBRANTOS DE SALUD</t>
  </si>
  <si>
    <t>CADETE</t>
  </si>
  <si>
    <t xml:space="preserve">ASIMILADO MILITAR </t>
  </si>
  <si>
    <t>DETENCIONES POR PERFILES SOSPECHOSOS</t>
  </si>
  <si>
    <t>REPORTE DE ROBO</t>
  </si>
  <si>
    <t>PERSONAL DEL CESMET CON PROBLEMAS DE SALUD</t>
  </si>
  <si>
    <t>RIÑAS ENTRE USUARIOS Y EMPLEADOS</t>
  </si>
  <si>
    <t>INCIDENCIAS EN EL TLA</t>
  </si>
  <si>
    <t>NORTEAMERICANO</t>
  </si>
  <si>
    <t>EGIPCIOS</t>
  </si>
  <si>
    <t>FRANCÉS</t>
  </si>
  <si>
    <t>TURCO</t>
  </si>
  <si>
    <t>Sacos de azucar</t>
  </si>
  <si>
    <t>Salsa de tomate</t>
  </si>
  <si>
    <t>Sazón Liquido Ranchero (40 gramos)</t>
  </si>
  <si>
    <t>Sazón en polvo Ranchero (sobres de 12 gramos)</t>
  </si>
  <si>
    <t>Sacos de abono</t>
  </si>
  <si>
    <t>Sacos de harina (50 libras)</t>
  </si>
  <si>
    <t>Aceite Sol de Oro (Galones de 128 onzas)</t>
  </si>
  <si>
    <t>Aceite Sol de Oro (Medio galones de 64 onzas)</t>
  </si>
  <si>
    <t>Sacos de guandules secos</t>
  </si>
  <si>
    <t>Sacos de arroz (62.5 libras)</t>
  </si>
  <si>
    <t>Sacos de arroz (100libras)</t>
  </si>
  <si>
    <t>Puntilla (125 libras)</t>
  </si>
  <si>
    <t>Sacos de azucar (125 libras)</t>
  </si>
  <si>
    <t>Sacos de Harina (125 libras)</t>
  </si>
  <si>
    <t>Compotas</t>
  </si>
  <si>
    <t>Vinagres</t>
  </si>
  <si>
    <t>Quesos</t>
  </si>
  <si>
    <t>Electrodomésticos</t>
  </si>
  <si>
    <t>Ron Patriot  (Botellas de 750 ml)</t>
  </si>
  <si>
    <t>Jugos (20 onzas)</t>
  </si>
  <si>
    <t>Maltas (20 onzas)</t>
  </si>
  <si>
    <t>Ron Nelson (Botellas de 750 ml)</t>
  </si>
  <si>
    <t>Mimosa (Botellas de 750 ml)</t>
  </si>
  <si>
    <t>Maletas y bultos con ropa</t>
  </si>
  <si>
    <t>Zaco de zapatos</t>
  </si>
  <si>
    <t>Botellas de Agua (20 onzas)</t>
  </si>
  <si>
    <t>Ron de Canela  (Botellas de 750 ml)</t>
  </si>
  <si>
    <t>Antenas Starlink</t>
  </si>
  <si>
    <t>kiit standard de antenas starlink</t>
  </si>
  <si>
    <t>Bultos de ropa</t>
  </si>
  <si>
    <t>03 cajas de raciones marca MannaPack</t>
  </si>
  <si>
    <t>Máquinas de lavar vehiculos a presion</t>
  </si>
  <si>
    <t>Cajas de cargadores de celulares</t>
  </si>
  <si>
    <t>Microfonos</t>
  </si>
  <si>
    <t>Lámparas de hacer selfie</t>
  </si>
  <si>
    <t>Aretes</t>
  </si>
  <si>
    <t>Protectores de diferentes tipos de celulares</t>
  </si>
  <si>
    <t>Cajas de bocinas de vehiculos</t>
  </si>
  <si>
    <t>Caja de perchas de madera</t>
  </si>
  <si>
    <t>Caja de equipos ferreteros</t>
  </si>
  <si>
    <t>Pantallas de vehiculos</t>
  </si>
  <si>
    <t>Ron Capitán Cortes</t>
  </si>
  <si>
    <t>Ron Cleren (Botellas de 750 ml)</t>
  </si>
  <si>
    <t>Celulares y accesorios de celulares</t>
  </si>
  <si>
    <t>Vino Tinto Campeón (Botellas de 750ml)</t>
  </si>
  <si>
    <t>Ron Tostadau  (Botellas de 750 ml)</t>
  </si>
  <si>
    <t>Ron Cabaret (Botellas de 750 ml)</t>
  </si>
  <si>
    <t>Sidras (Botellas de 750 ml)</t>
  </si>
  <si>
    <t>GRAMOS DE MARIHUANA</t>
  </si>
  <si>
    <t>CHAGÓN</t>
  </si>
  <si>
    <t>GALONES DE GASOLINA, GASOIL</t>
  </si>
  <si>
    <t>Cabo Rojo</t>
  </si>
  <si>
    <t>Don Diego (IP)</t>
  </si>
  <si>
    <t>Sans Soucí</t>
  </si>
  <si>
    <t>Molinos Modernos (IP)</t>
  </si>
  <si>
    <t>Maimón</t>
  </si>
  <si>
    <t xml:space="preserve">Haina </t>
  </si>
  <si>
    <t xml:space="preserve">Punta Catalina </t>
  </si>
  <si>
    <t>PATRULLAS ACUATICAS</t>
  </si>
  <si>
    <t>Puerto Arroyo Barril</t>
  </si>
  <si>
    <t>Puerto Barahona</t>
  </si>
  <si>
    <t>Puerto Boca Chica</t>
  </si>
  <si>
    <t>Puerto de Azua</t>
  </si>
  <si>
    <t>Puerto de Santo Domingo</t>
  </si>
  <si>
    <t>Puerto Don Diego</t>
  </si>
  <si>
    <t>Puerto Haina Occidental</t>
  </si>
  <si>
    <t>Puerto Haina Oriental</t>
  </si>
  <si>
    <t>Puerto La Cana</t>
  </si>
  <si>
    <t>Puerto La Romana </t>
  </si>
  <si>
    <t>Puerto Manzanillo</t>
  </si>
  <si>
    <t>Puerto Puerto Plata</t>
  </si>
  <si>
    <t>Puerto San Pedro de Macoris </t>
  </si>
  <si>
    <t xml:space="preserve">PATRULLAJE TERRESTRE </t>
  </si>
  <si>
    <t>ARMAS DEPORTIVAS</t>
  </si>
  <si>
    <t xml:space="preserve">CARGADORES PERDIGONES </t>
  </si>
  <si>
    <t>ARMAS BLANCAS LEGALES</t>
  </si>
  <si>
    <t xml:space="preserve">OPERATIVOS EN APOYO A LA DIRECCIÓN DE SUPERVISIÓN Y CONTROL DE ESTACIONES DE EXPENDIO DE COMBUSTIBLES 
</t>
  </si>
  <si>
    <t>FALTA DE FACTURA Y/O CONDUCE</t>
  </si>
  <si>
    <t>REGION ESTE</t>
  </si>
  <si>
    <t>REGION NORTE</t>
  </si>
  <si>
    <t>REGION SUR</t>
  </si>
  <si>
    <t>ATRACOS</t>
  </si>
  <si>
    <t>SUSTRACCIÓN DE ARMAS NO LETALES</t>
  </si>
  <si>
    <t>ARMAS RECUPERADAS LETALES</t>
  </si>
  <si>
    <t>ARGENTINA</t>
  </si>
  <si>
    <t>HONDURAS</t>
  </si>
  <si>
    <t>MALASIA</t>
  </si>
  <si>
    <t>CHILE</t>
  </si>
  <si>
    <t>ECUADOR</t>
  </si>
  <si>
    <t>UNIVERSIDAD</t>
  </si>
  <si>
    <t xml:space="preserve">FUERA DEL PAIS </t>
  </si>
  <si>
    <t>UNIVERSIDADES LOCALES</t>
  </si>
  <si>
    <t>ROTACIONES MEDICAS</t>
  </si>
  <si>
    <t>HOSPITAL PLAZA DE LA SALUD</t>
  </si>
  <si>
    <t>HOSPITAL CENTRAL DE LA FF.AA</t>
  </si>
  <si>
    <t>HOSPITAL INFENTIL ROBERT REID CABRAL</t>
  </si>
  <si>
    <t>HOSPITAL DR. SALVADOR B. GAUTIER</t>
  </si>
  <si>
    <t>HOSPITAL MILITAR RAMON DE LARA, FARD.</t>
  </si>
  <si>
    <t>HOSPITAL MILITAR MOSCOSO PUELLO</t>
  </si>
  <si>
    <t>INSTITUTO REGIONAL CIBAO</t>
  </si>
  <si>
    <t>INSTITUTO DE FORMACION ODONTOLOGICA Y ESPECIALIDADES</t>
  </si>
  <si>
    <t>INSTITUTO NACIONAL DE PATOLOGIA FORENCE</t>
  </si>
  <si>
    <t>HOSPITAL MATERNIDAD INFANTIL SAN LORENZO DE LOS MINAS</t>
  </si>
  <si>
    <t>HOSPITAL REGIONAL UNIVERSITARIO SAN VICENTE DE PAUL</t>
  </si>
  <si>
    <t>HOSPITAL POLICIA NACIONAL</t>
  </si>
  <si>
    <t>CECANOT</t>
  </si>
  <si>
    <t>CEDIMAT</t>
  </si>
  <si>
    <t>CENTRO CRIST. DR. ELIAS SANTANA</t>
  </si>
  <si>
    <t>UASD</t>
  </si>
  <si>
    <t>CENTRO DE ATENCION PRIMARIA. LAS CAÑITAS</t>
  </si>
  <si>
    <t>HOSPITAL TRAUMATOLOGICO NEY ARIAS LORA</t>
  </si>
  <si>
    <t>PUCMM</t>
  </si>
  <si>
    <t>DIFERENTES HOSPITALES</t>
  </si>
  <si>
    <t>HOSPITAL REGIONAL DR. JAIME BARAHONA</t>
  </si>
  <si>
    <t>UCE</t>
  </si>
  <si>
    <t>UNIDAD DE ATENCION PRIMARIA, YAMASA</t>
  </si>
  <si>
    <t>CENTRO TOMAS DESIR LEBRON, LAROMANA</t>
  </si>
  <si>
    <t>HOSPITAL PADRE BILLINI</t>
  </si>
  <si>
    <t>CENTRO DE ATENCION PRIMARIA EN SALUD DEL CUERPO MEDICO DE LA BRIGADA DE APOYO DE SERVICIO</t>
  </si>
  <si>
    <t>HOSPITAL DE LA MUJER DOMINICANA</t>
  </si>
  <si>
    <t>RELACION DE ANALITICAS POR CATEGORIA</t>
  </si>
  <si>
    <t>ESPECIALIDAD</t>
  </si>
  <si>
    <t>CONTRATADOS</t>
  </si>
  <si>
    <t xml:space="preserve">TOTAL </t>
  </si>
  <si>
    <t>FOSFORO (P)</t>
  </si>
  <si>
    <t>INVESTIGACION DE HEMATOZOARIO</t>
  </si>
  <si>
    <t>ANTIGENOS COVID</t>
  </si>
  <si>
    <t>ANTIGENOS POSITIVO</t>
  </si>
  <si>
    <t>HELICOBACTER PYLORI EN HECES</t>
  </si>
  <si>
    <t>CONSULTAS POR  GENERO</t>
  </si>
  <si>
    <t>RELACION  DE CONSULTAS POR CATEGORIA</t>
  </si>
  <si>
    <t>ORTODONCIA</t>
  </si>
  <si>
    <t>OFICIALES SUPERIORES</t>
  </si>
  <si>
    <t>OFICIALES SUBALTERNOS</t>
  </si>
  <si>
    <t>ASIMILADOS</t>
  </si>
  <si>
    <t xml:space="preserve">FAMILIA DE MILITAR </t>
  </si>
  <si>
    <t>ACION CIVICA / RETIRADOS</t>
  </si>
  <si>
    <t>CARDIOLOGIA</t>
  </si>
  <si>
    <t>CHEQUEO NIÑOS SANOS</t>
  </si>
  <si>
    <t>CIRUGIA GENERAL</t>
  </si>
  <si>
    <t>CIRUGIA PEDIATRICA</t>
  </si>
  <si>
    <t>1-4 AÑOS</t>
  </si>
  <si>
    <t>COL. CER</t>
  </si>
  <si>
    <t xml:space="preserve">ASITENCIA </t>
  </si>
  <si>
    <t>AUSENCIA</t>
  </si>
  <si>
    <t>DESERCIONES.</t>
  </si>
  <si>
    <t>ZONA ESTE</t>
  </si>
  <si>
    <t>ZONA METROPOLITANA</t>
  </si>
  <si>
    <t>ZONA NORTE</t>
  </si>
  <si>
    <t>ZONA 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</si>
</sst>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18"/>
      <name val="Arial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18"/>
      <name val="Arial"/>
    </font>
    <font>
      <b/>
      <sz val="12"/>
      <color rgb="FF000000"/>
      <name val="Calibri"/>
    </font>
    <font>
      <b/>
      <sz val="10"/>
      <color rgb="FF000000"/>
      <name val="Calibri"/>
    </font>
    <font>
      <b/>
      <sz val="9"/>
      <color rgb="FF000000"/>
      <name val="Calibri"/>
    </font>
    <font>
      <sz val="9"/>
      <color rgb="FF000000"/>
      <name val="Calibri"/>
    </font>
    <font>
      <sz val="10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indexed="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4"/>
        <bgColor indexed="64"/>
      </patternFill>
    </fill>
  </fills>
  <borders count="7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83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3" fontId="7" fillId="0" borderId="1" xfId="0" applyNumberFormat="1" applyFont="1" applyBorder="1" applyAlignment="1">
      <alignment horizontal="right" wrapText="1" readingOrder="1"/>
    </xf>
    <xf numFmtId="0" fontId="10" fillId="0" borderId="3" xfId="0" applyFont="1" applyFill="1" applyBorder="1" applyAlignment="1">
      <alignment horizontal="left" vertical="center" wrapText="1"/>
    </xf>
    <xf numFmtId="1" fontId="10" fillId="0" borderId="4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wrapText="1"/>
    </xf>
    <xf numFmtId="1" fontId="10" fillId="0" borderId="6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1" fontId="10" fillId="0" borderId="8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 wrapText="1"/>
    </xf>
    <xf numFmtId="1" fontId="10" fillId="0" borderId="10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center" wrapText="1"/>
    </xf>
    <xf numFmtId="1" fontId="10" fillId="0" borderId="12" xfId="0" applyNumberFormat="1" applyFont="1" applyFill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1" fillId="6" borderId="1" xfId="0" applyFont="1" applyFill="1" applyBorder="1" applyAlignment="1">
      <alignment horizontal="center" vertical="center" wrapText="1" readingOrder="1"/>
    </xf>
    <xf numFmtId="3" fontId="12" fillId="0" borderId="2" xfId="0" applyNumberFormat="1" applyFont="1" applyBorder="1" applyAlignment="1">
      <alignment horizontal="center" wrapText="1" readingOrder="1"/>
    </xf>
    <xf numFmtId="0" fontId="12" fillId="0" borderId="19" xfId="0" applyFont="1" applyBorder="1" applyAlignment="1">
      <alignment horizontal="center" wrapText="1" readingOrder="1"/>
    </xf>
    <xf numFmtId="3" fontId="12" fillId="0" borderId="19" xfId="0" applyNumberFormat="1" applyFont="1" applyBorder="1" applyAlignment="1">
      <alignment horizontal="center" wrapText="1" readingOrder="1"/>
    </xf>
    <xf numFmtId="0" fontId="11" fillId="6" borderId="1" xfId="0" applyFont="1" applyFill="1" applyBorder="1" applyAlignment="1">
      <alignment horizontal="center" wrapText="1" readingOrder="1"/>
    </xf>
    <xf numFmtId="3" fontId="11" fillId="6" borderId="1" xfId="0" applyNumberFormat="1" applyFont="1" applyFill="1" applyBorder="1" applyAlignment="1">
      <alignment horizontal="center" wrapText="1" readingOrder="1"/>
    </xf>
    <xf numFmtId="0" fontId="13" fillId="0" borderId="6" xfId="0" applyFont="1" applyFill="1" applyBorder="1" applyAlignment="1">
      <alignment horizontal="center"/>
    </xf>
    <xf numFmtId="3" fontId="14" fillId="0" borderId="6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3" fontId="16" fillId="0" borderId="14" xfId="0" applyNumberFormat="1" applyFont="1" applyBorder="1" applyAlignment="1">
      <alignment horizontal="center" vertical="center"/>
    </xf>
    <xf numFmtId="0" fontId="0" fillId="0" borderId="0" xfId="0" applyFont="1"/>
    <xf numFmtId="0" fontId="1" fillId="0" borderId="0" xfId="0" applyFont="1"/>
    <xf numFmtId="3" fontId="1" fillId="0" borderId="0" xfId="0" applyNumberFormat="1" applyFont="1"/>
    <xf numFmtId="0" fontId="3" fillId="11" borderId="23" xfId="0" applyFont="1" applyFill="1" applyBorder="1" applyAlignment="1">
      <alignment horizontal="center" wrapText="1" readingOrder="1"/>
    </xf>
    <xf numFmtId="0" fontId="19" fillId="0" borderId="23" xfId="0" applyFont="1" applyBorder="1" applyAlignment="1">
      <alignment horizontal="center" wrapText="1" readingOrder="1"/>
    </xf>
    <xf numFmtId="0" fontId="0" fillId="0" borderId="14" xfId="0" applyBorder="1" applyAlignment="1">
      <alignment horizontal="center"/>
    </xf>
    <xf numFmtId="0" fontId="2" fillId="12" borderId="30" xfId="0" applyFont="1" applyFill="1" applyBorder="1"/>
    <xf numFmtId="0" fontId="0" fillId="5" borderId="31" xfId="0" applyFill="1" applyBorder="1"/>
    <xf numFmtId="0" fontId="0" fillId="5" borderId="0" xfId="0" applyFill="1" applyAlignment="1"/>
    <xf numFmtId="0" fontId="0" fillId="13" borderId="0" xfId="0" applyFill="1" applyAlignment="1">
      <alignment horizontal="left"/>
    </xf>
    <xf numFmtId="0" fontId="0" fillId="13" borderId="0" xfId="0" applyNumberFormat="1" applyFill="1"/>
    <xf numFmtId="0" fontId="20" fillId="14" borderId="32" xfId="0" applyFont="1" applyFill="1" applyBorder="1" applyAlignment="1"/>
    <xf numFmtId="0" fontId="20" fillId="14" borderId="33" xfId="0" applyFont="1" applyFill="1" applyBorder="1" applyAlignment="1"/>
    <xf numFmtId="0" fontId="0" fillId="0" borderId="0" xfId="0" applyProtection="1">
      <protection locked="0"/>
    </xf>
    <xf numFmtId="3" fontId="17" fillId="10" borderId="26" xfId="0" applyNumberFormat="1" applyFont="1" applyFill="1" applyBorder="1" applyAlignment="1">
      <alignment vertical="center" wrapText="1"/>
    </xf>
    <xf numFmtId="3" fontId="17" fillId="10" borderId="24" xfId="0" applyNumberFormat="1" applyFont="1" applyFill="1" applyBorder="1" applyAlignment="1">
      <alignment vertical="center" wrapText="1"/>
    </xf>
    <xf numFmtId="0" fontId="2" fillId="15" borderId="29" xfId="0" applyFont="1" applyFill="1" applyBorder="1"/>
    <xf numFmtId="1" fontId="0" fillId="0" borderId="0" xfId="0" applyNumberFormat="1"/>
    <xf numFmtId="0" fontId="16" fillId="13" borderId="34" xfId="0" applyFont="1" applyFill="1" applyBorder="1" applyAlignment="1">
      <alignment horizontal="center" vertical="center"/>
    </xf>
    <xf numFmtId="0" fontId="21" fillId="13" borderId="20" xfId="0" applyNumberFormat="1" applyFont="1" applyFill="1" applyBorder="1" applyAlignment="1">
      <alignment horizontal="center" vertical="center"/>
    </xf>
    <xf numFmtId="0" fontId="16" fillId="13" borderId="35" xfId="0" applyFont="1" applyFill="1" applyBorder="1" applyAlignment="1">
      <alignment horizontal="center" vertical="center"/>
    </xf>
    <xf numFmtId="0" fontId="16" fillId="13" borderId="20" xfId="0" applyFont="1" applyFill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13" borderId="14" xfId="0" applyNumberFormat="1" applyFont="1" applyFill="1" applyBorder="1" applyAlignment="1">
      <alignment horizontal="center" vertical="center"/>
    </xf>
    <xf numFmtId="0" fontId="16" fillId="13" borderId="14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1" fillId="13" borderId="14" xfId="0" applyFont="1" applyFill="1" applyBorder="1" applyAlignment="1">
      <alignment horizontal="center"/>
    </xf>
    <xf numFmtId="164" fontId="16" fillId="0" borderId="14" xfId="0" applyNumberFormat="1" applyFont="1" applyBorder="1" applyAlignment="1">
      <alignment horizontal="center" vertical="center"/>
    </xf>
    <xf numFmtId="0" fontId="21" fillId="13" borderId="14" xfId="0" applyNumberFormat="1" applyFont="1" applyFill="1" applyBorder="1" applyAlignment="1">
      <alignment horizontal="center" vertical="center"/>
    </xf>
    <xf numFmtId="0" fontId="16" fillId="13" borderId="37" xfId="0" applyFont="1" applyFill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" fillId="12" borderId="30" xfId="0" applyFont="1" applyFill="1" applyBorder="1" applyAlignment="1">
      <alignment horizontal="left"/>
    </xf>
    <xf numFmtId="0" fontId="2" fillId="12" borderId="30" xfId="0" applyNumberFormat="1" applyFont="1" applyFill="1" applyBorder="1"/>
    <xf numFmtId="0" fontId="20" fillId="14" borderId="13" xfId="0" applyFont="1" applyFill="1" applyBorder="1" applyAlignment="1"/>
    <xf numFmtId="0" fontId="20" fillId="14" borderId="36" xfId="0" applyFont="1" applyFill="1" applyBorder="1" applyAlignment="1"/>
    <xf numFmtId="0" fontId="23" fillId="0" borderId="0" xfId="0" applyFont="1" applyAlignment="1">
      <alignment wrapText="1"/>
    </xf>
    <xf numFmtId="0" fontId="23" fillId="0" borderId="39" xfId="0" applyFont="1" applyBorder="1" applyAlignment="1">
      <alignment wrapText="1"/>
    </xf>
    <xf numFmtId="0" fontId="0" fillId="0" borderId="0" xfId="0" applyAlignment="1">
      <alignment horizontal="left" indent="1"/>
    </xf>
    <xf numFmtId="0" fontId="2" fillId="12" borderId="29" xfId="0" applyFont="1" applyFill="1" applyBorder="1"/>
    <xf numFmtId="0" fontId="0" fillId="5" borderId="0" xfId="0" applyFill="1" applyAlignment="1">
      <alignment horizontal="center"/>
    </xf>
    <xf numFmtId="0" fontId="9" fillId="4" borderId="40" xfId="0" applyFont="1" applyFill="1" applyBorder="1" applyAlignment="1">
      <alignment horizontal="center" wrapText="1" readingOrder="1"/>
    </xf>
    <xf numFmtId="0" fontId="9" fillId="4" borderId="41" xfId="0" applyFont="1" applyFill="1" applyBorder="1" applyAlignment="1">
      <alignment horizontal="center" wrapText="1" readingOrder="1"/>
    </xf>
    <xf numFmtId="0" fontId="7" fillId="0" borderId="42" xfId="0" applyFont="1" applyBorder="1" applyAlignment="1">
      <alignment horizontal="left" wrapText="1" readingOrder="1"/>
    </xf>
    <xf numFmtId="3" fontId="7" fillId="0" borderId="43" xfId="0" applyNumberFormat="1" applyFont="1" applyBorder="1" applyAlignment="1">
      <alignment horizontal="right" wrapText="1" readingOrder="1"/>
    </xf>
    <xf numFmtId="0" fontId="0" fillId="0" borderId="31" xfId="0" applyBorder="1"/>
    <xf numFmtId="3" fontId="7" fillId="0" borderId="44" xfId="0" applyNumberFormat="1" applyFont="1" applyFill="1" applyBorder="1" applyAlignment="1">
      <alignment horizontal="right" wrapText="1" readingOrder="1"/>
    </xf>
    <xf numFmtId="0" fontId="9" fillId="4" borderId="45" xfId="0" applyFont="1" applyFill="1" applyBorder="1" applyAlignment="1">
      <alignment horizontal="center" wrapText="1" readingOrder="1"/>
    </xf>
    <xf numFmtId="3" fontId="9" fillId="4" borderId="46" xfId="0" applyNumberFormat="1" applyFont="1" applyFill="1" applyBorder="1" applyAlignment="1">
      <alignment horizontal="right" wrapText="1" readingOrder="1"/>
    </xf>
    <xf numFmtId="3" fontId="9" fillId="4" borderId="47" xfId="0" applyNumberFormat="1" applyFont="1" applyFill="1" applyBorder="1" applyAlignment="1">
      <alignment horizontal="right" wrapText="1" readingOrder="1"/>
    </xf>
    <xf numFmtId="0" fontId="24" fillId="0" borderId="8" xfId="0" applyFont="1" applyBorder="1" applyAlignment="1">
      <alignment horizontal="left"/>
    </xf>
    <xf numFmtId="0" fontId="25" fillId="16" borderId="51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/>
    </xf>
    <xf numFmtId="0" fontId="25" fillId="16" borderId="14" xfId="0" applyFont="1" applyFill="1" applyBorder="1" applyAlignment="1">
      <alignment horizontal="center" vertical="center" wrapText="1"/>
    </xf>
    <xf numFmtId="0" fontId="24" fillId="13" borderId="8" xfId="0" applyFont="1" applyFill="1" applyBorder="1" applyAlignment="1">
      <alignment horizontal="left"/>
    </xf>
    <xf numFmtId="0" fontId="25" fillId="16" borderId="52" xfId="0" applyFont="1" applyFill="1" applyBorder="1" applyAlignment="1">
      <alignment horizontal="center" vertical="center" wrapText="1"/>
    </xf>
    <xf numFmtId="0" fontId="24" fillId="0" borderId="50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0" fontId="25" fillId="16" borderId="38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/>
    </xf>
    <xf numFmtId="0" fontId="26" fillId="10" borderId="23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8" fillId="10" borderId="23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/>
    </xf>
    <xf numFmtId="0" fontId="28" fillId="10" borderId="23" xfId="0" applyFont="1" applyFill="1" applyBorder="1" applyAlignment="1">
      <alignment horizontal="center"/>
    </xf>
    <xf numFmtId="0" fontId="0" fillId="0" borderId="0" xfId="0" applyFill="1"/>
    <xf numFmtId="0" fontId="31" fillId="0" borderId="23" xfId="0" applyFont="1" applyBorder="1" applyAlignment="1">
      <alignment horizontal="center" vertical="center" wrapText="1" readingOrder="1"/>
    </xf>
    <xf numFmtId="0" fontId="32" fillId="17" borderId="23" xfId="0" applyFont="1" applyFill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 readingOrder="1"/>
    </xf>
    <xf numFmtId="0" fontId="32" fillId="17" borderId="64" xfId="0" applyFont="1" applyFill="1" applyBorder="1" applyAlignment="1">
      <alignment horizontal="center" vertical="center" wrapText="1" readingOrder="1"/>
    </xf>
    <xf numFmtId="0" fontId="33" fillId="0" borderId="23" xfId="0" applyFont="1" applyBorder="1" applyAlignment="1">
      <alignment horizontal="left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3" fillId="17" borderId="23" xfId="0" applyFont="1" applyFill="1" applyBorder="1" applyAlignment="1">
      <alignment horizontal="center" vertical="center" wrapText="1" readingOrder="1"/>
    </xf>
    <xf numFmtId="0" fontId="33" fillId="0" borderId="23" xfId="0" applyFont="1" applyBorder="1" applyAlignment="1">
      <alignment horizontal="center" vertical="center" wrapText="1" readingOrder="1"/>
    </xf>
    <xf numFmtId="0" fontId="33" fillId="17" borderId="64" xfId="0" applyFont="1" applyFill="1" applyBorder="1" applyAlignment="1">
      <alignment horizontal="center" vertical="center" wrapText="1" readingOrder="1"/>
    </xf>
    <xf numFmtId="0" fontId="32" fillId="18" borderId="19" xfId="0" applyFont="1" applyFill="1" applyBorder="1" applyAlignment="1">
      <alignment horizontal="center" vertical="center" wrapText="1" readingOrder="1"/>
    </xf>
    <xf numFmtId="0" fontId="32" fillId="5" borderId="19" xfId="0" applyFont="1" applyFill="1" applyBorder="1" applyAlignment="1">
      <alignment horizontal="center" vertical="center" wrapText="1" readingOrder="1"/>
    </xf>
    <xf numFmtId="0" fontId="33" fillId="0" borderId="70" xfId="0" applyFont="1" applyBorder="1" applyAlignment="1">
      <alignment horizontal="left" wrapText="1" readingOrder="1"/>
    </xf>
    <xf numFmtId="0" fontId="34" fillId="0" borderId="70" xfId="0" applyFont="1" applyBorder="1" applyAlignment="1">
      <alignment horizontal="center" vertical="center" wrapText="1" readingOrder="1"/>
    </xf>
    <xf numFmtId="0" fontId="33" fillId="0" borderId="70" xfId="0" applyFont="1" applyBorder="1" applyAlignment="1">
      <alignment horizontal="center" vertical="center" wrapText="1" readingOrder="1"/>
    </xf>
    <xf numFmtId="0" fontId="29" fillId="0" borderId="71" xfId="0" applyFont="1" applyBorder="1" applyAlignment="1">
      <alignment horizontal="center" wrapText="1"/>
    </xf>
    <xf numFmtId="0" fontId="31" fillId="7" borderId="72" xfId="0" applyFont="1" applyFill="1" applyBorder="1" applyAlignment="1">
      <alignment horizontal="left" wrapText="1" readingOrder="1"/>
    </xf>
    <xf numFmtId="0" fontId="34" fillId="0" borderId="73" xfId="0" applyFont="1" applyBorder="1" applyAlignment="1">
      <alignment horizontal="center" vertical="center" wrapText="1" readingOrder="1"/>
    </xf>
    <xf numFmtId="0" fontId="31" fillId="7" borderId="70" xfId="0" applyFont="1" applyFill="1" applyBorder="1" applyAlignment="1">
      <alignment horizontal="center" vertical="center" wrapText="1" readingOrder="1"/>
    </xf>
    <xf numFmtId="0" fontId="31" fillId="0" borderId="73" xfId="0" applyFont="1" applyBorder="1" applyAlignment="1">
      <alignment horizontal="center" vertical="center" wrapText="1" readingOrder="1"/>
    </xf>
    <xf numFmtId="0" fontId="35" fillId="7" borderId="74" xfId="0" applyFont="1" applyFill="1" applyBorder="1" applyAlignment="1">
      <alignment horizontal="center" vertical="center" wrapText="1" readingOrder="1"/>
    </xf>
    <xf numFmtId="0" fontId="36" fillId="9" borderId="75" xfId="0" applyFont="1" applyFill="1" applyBorder="1" applyAlignment="1">
      <alignment horizontal="left" wrapText="1" readingOrder="1"/>
    </xf>
    <xf numFmtId="0" fontId="36" fillId="9" borderId="76" xfId="0" applyFont="1" applyFill="1" applyBorder="1" applyAlignment="1">
      <alignment horizontal="right" wrapText="1" readingOrder="1"/>
    </xf>
    <xf numFmtId="0" fontId="36" fillId="9" borderId="65" xfId="0" applyFont="1" applyFill="1" applyBorder="1" applyAlignment="1">
      <alignment horizontal="left" wrapText="1" readingOrder="1"/>
    </xf>
    <xf numFmtId="0" fontId="36" fillId="9" borderId="64" xfId="0" applyFont="1" applyFill="1" applyBorder="1" applyAlignment="1">
      <alignment horizontal="right" wrapText="1" readingOrder="1"/>
    </xf>
    <xf numFmtId="0" fontId="36" fillId="9" borderId="68" xfId="0" applyFont="1" applyFill="1" applyBorder="1" applyAlignment="1">
      <alignment horizontal="left" wrapText="1" readingOrder="1"/>
    </xf>
    <xf numFmtId="0" fontId="36" fillId="9" borderId="74" xfId="0" applyFont="1" applyFill="1" applyBorder="1" applyAlignment="1">
      <alignment horizontal="right" wrapText="1" readingOrder="1"/>
    </xf>
    <xf numFmtId="0" fontId="17" fillId="0" borderId="23" xfId="0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horizontal="center" vertical="center"/>
    </xf>
    <xf numFmtId="0" fontId="26" fillId="10" borderId="23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 wrapText="1" readingOrder="1"/>
    </xf>
    <xf numFmtId="0" fontId="3" fillId="11" borderId="14" xfId="0" applyFont="1" applyFill="1" applyBorder="1" applyAlignment="1">
      <alignment wrapText="1" readingOrder="1"/>
    </xf>
    <xf numFmtId="0" fontId="3" fillId="11" borderId="14" xfId="0" applyFont="1" applyFill="1" applyBorder="1" applyAlignment="1">
      <alignment horizontal="left" wrapText="1" readingOrder="1"/>
    </xf>
    <xf numFmtId="0" fontId="2" fillId="12" borderId="0" xfId="0" applyFont="1" applyFill="1" applyBorder="1"/>
    <xf numFmtId="0" fontId="2" fillId="12" borderId="0" xfId="0" applyNumberFormat="1" applyFont="1" applyFill="1" applyBorder="1"/>
    <xf numFmtId="0" fontId="2" fillId="0" borderId="78" xfId="0" applyFont="1" applyBorder="1" applyAlignment="1">
      <alignment horizontal="left"/>
    </xf>
    <xf numFmtId="0" fontId="37" fillId="0" borderId="48" xfId="0" applyFont="1" applyBorder="1" applyAlignment="1">
      <alignment horizontal="center"/>
    </xf>
    <xf numFmtId="0" fontId="2" fillId="0" borderId="31" xfId="0" applyFont="1" applyBorder="1" applyAlignment="1">
      <alignment horizontal="left"/>
    </xf>
    <xf numFmtId="0" fontId="37" fillId="0" borderId="49" xfId="0" applyFont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1" fillId="6" borderId="15" xfId="0" applyFont="1" applyFill="1" applyBorder="1" applyAlignment="1">
      <alignment horizontal="center" vertical="center" wrapText="1" readingOrder="1"/>
    </xf>
    <xf numFmtId="0" fontId="11" fillId="6" borderId="18" xfId="0" applyFont="1" applyFill="1" applyBorder="1" applyAlignment="1">
      <alignment horizontal="center" vertical="center" wrapText="1" readingOrder="1"/>
    </xf>
    <xf numFmtId="0" fontId="11" fillId="6" borderId="16" xfId="0" applyFont="1" applyFill="1" applyBorder="1" applyAlignment="1">
      <alignment horizontal="center" vertical="center" wrapText="1" readingOrder="1"/>
    </xf>
    <xf numFmtId="0" fontId="11" fillId="6" borderId="17" xfId="0" applyFont="1" applyFill="1" applyBorder="1" applyAlignment="1">
      <alignment horizontal="center" vertical="center" wrapText="1" readingOrder="1"/>
    </xf>
    <xf numFmtId="3" fontId="11" fillId="6" borderId="15" xfId="0" applyNumberFormat="1" applyFont="1" applyFill="1" applyBorder="1" applyAlignment="1">
      <alignment horizontal="center" wrapText="1" readingOrder="1"/>
    </xf>
    <xf numFmtId="3" fontId="11" fillId="6" borderId="18" xfId="0" applyNumberFormat="1" applyFont="1" applyFill="1" applyBorder="1" applyAlignment="1">
      <alignment horizontal="center" wrapText="1" readingOrder="1"/>
    </xf>
    <xf numFmtId="0" fontId="30" fillId="4" borderId="53" xfId="0" applyFont="1" applyFill="1" applyBorder="1" applyAlignment="1">
      <alignment horizontal="center" wrapText="1" readingOrder="1"/>
    </xf>
    <xf numFmtId="0" fontId="30" fillId="4" borderId="54" xfId="0" applyFont="1" applyFill="1" applyBorder="1" applyAlignment="1">
      <alignment horizontal="center" wrapText="1" readingOrder="1"/>
    </xf>
    <xf numFmtId="0" fontId="30" fillId="4" borderId="55" xfId="0" applyFont="1" applyFill="1" applyBorder="1" applyAlignment="1">
      <alignment horizontal="center" wrapText="1" readingOrder="1"/>
    </xf>
    <xf numFmtId="0" fontId="31" fillId="7" borderId="56" xfId="0" applyFont="1" applyFill="1" applyBorder="1" applyAlignment="1">
      <alignment horizontal="center" vertical="center" wrapText="1" readingOrder="1"/>
    </xf>
    <xf numFmtId="0" fontId="31" fillId="7" borderId="57" xfId="0" applyFont="1" applyFill="1" applyBorder="1" applyAlignment="1">
      <alignment horizontal="center" vertical="center" wrapText="1" readingOrder="1"/>
    </xf>
    <xf numFmtId="0" fontId="31" fillId="7" borderId="58" xfId="0" applyFont="1" applyFill="1" applyBorder="1" applyAlignment="1">
      <alignment horizontal="center" vertical="center" wrapText="1" readingOrder="1"/>
    </xf>
    <xf numFmtId="0" fontId="31" fillId="7" borderId="22" xfId="0" applyFont="1" applyFill="1" applyBorder="1" applyAlignment="1">
      <alignment horizontal="center" vertical="center" wrapText="1" readingOrder="1"/>
    </xf>
    <xf numFmtId="0" fontId="31" fillId="7" borderId="59" xfId="0" applyFont="1" applyFill="1" applyBorder="1" applyAlignment="1">
      <alignment horizontal="center" wrapText="1" readingOrder="1"/>
    </xf>
    <xf numFmtId="0" fontId="31" fillId="7" borderId="60" xfId="0" applyFont="1" applyFill="1" applyBorder="1" applyAlignment="1">
      <alignment horizontal="center" wrapText="1" readingOrder="1"/>
    </xf>
    <xf numFmtId="0" fontId="31" fillId="7" borderId="61" xfId="0" applyFont="1" applyFill="1" applyBorder="1" applyAlignment="1">
      <alignment horizontal="center" wrapText="1" readingOrder="1"/>
    </xf>
    <xf numFmtId="0" fontId="31" fillId="7" borderId="62" xfId="0" applyFont="1" applyFill="1" applyBorder="1" applyAlignment="1">
      <alignment horizontal="center" wrapText="1" readingOrder="1"/>
    </xf>
    <xf numFmtId="0" fontId="31" fillId="7" borderId="63" xfId="0" applyFont="1" applyFill="1" applyBorder="1" applyAlignment="1">
      <alignment horizontal="center" vertical="center" wrapText="1" readingOrder="1"/>
    </xf>
    <xf numFmtId="0" fontId="31" fillId="7" borderId="21" xfId="0" applyFont="1" applyFill="1" applyBorder="1" applyAlignment="1">
      <alignment horizontal="center" vertical="center" wrapText="1" readingOrder="1"/>
    </xf>
    <xf numFmtId="0" fontId="31" fillId="8" borderId="66" xfId="0" applyFont="1" applyFill="1" applyBorder="1" applyAlignment="1">
      <alignment horizontal="left" vertical="center" wrapText="1" readingOrder="1"/>
    </xf>
    <xf numFmtId="0" fontId="31" fillId="8" borderId="57" xfId="0" applyFont="1" applyFill="1" applyBorder="1" applyAlignment="1">
      <alignment horizontal="left" vertical="center" wrapText="1" readingOrder="1"/>
    </xf>
    <xf numFmtId="0" fontId="31" fillId="8" borderId="67" xfId="0" applyFont="1" applyFill="1" applyBorder="1" applyAlignment="1">
      <alignment horizontal="left" vertical="center" wrapText="1" readingOrder="1"/>
    </xf>
    <xf numFmtId="0" fontId="31" fillId="8" borderId="69" xfId="0" applyFont="1" applyFill="1" applyBorder="1" applyAlignment="1">
      <alignment horizontal="left" vertical="center" wrapText="1" readingOrder="1"/>
    </xf>
    <xf numFmtId="0" fontId="2" fillId="0" borderId="0" xfId="0" applyFont="1" applyAlignment="1">
      <alignment horizontal="center"/>
    </xf>
    <xf numFmtId="0" fontId="3" fillId="11" borderId="26" xfId="0" applyFont="1" applyFill="1" applyBorder="1" applyAlignment="1">
      <alignment horizontal="center" wrapText="1" readingOrder="1"/>
    </xf>
    <xf numFmtId="0" fontId="3" fillId="11" borderId="22" xfId="0" applyFont="1" applyFill="1" applyBorder="1" applyAlignment="1">
      <alignment horizontal="center" wrapText="1" readingOrder="1"/>
    </xf>
    <xf numFmtId="0" fontId="18" fillId="11" borderId="27" xfId="0" applyFont="1" applyFill="1" applyBorder="1" applyAlignment="1">
      <alignment horizontal="center" wrapText="1" readingOrder="1"/>
    </xf>
    <xf numFmtId="0" fontId="18" fillId="11" borderId="28" xfId="0" applyFont="1" applyFill="1" applyBorder="1" applyAlignment="1">
      <alignment horizontal="center" wrapText="1" readingOrder="1"/>
    </xf>
    <xf numFmtId="0" fontId="18" fillId="11" borderId="25" xfId="0" applyFont="1" applyFill="1" applyBorder="1" applyAlignment="1">
      <alignment horizontal="center" wrapText="1" readingOrder="1"/>
    </xf>
    <xf numFmtId="0" fontId="3" fillId="11" borderId="77" xfId="0" applyFont="1" applyFill="1" applyBorder="1" applyAlignment="1">
      <alignment horizontal="center" wrapText="1" readingOrder="1"/>
    </xf>
    <xf numFmtId="0" fontId="3" fillId="11" borderId="0" xfId="0" applyFont="1" applyFill="1" applyBorder="1" applyAlignment="1">
      <alignment horizontal="center" wrapText="1" readingOrder="1"/>
    </xf>
    <xf numFmtId="0" fontId="15" fillId="19" borderId="77" xfId="0" applyFont="1" applyFill="1" applyBorder="1" applyAlignment="1">
      <alignment horizontal="center" wrapText="1" readingOrder="1"/>
    </xf>
    <xf numFmtId="0" fontId="15" fillId="19" borderId="0" xfId="0" applyFont="1" applyFill="1" applyBorder="1" applyAlignment="1">
      <alignment horizontal="center" wrapText="1" readingOrder="1"/>
    </xf>
    <xf numFmtId="0" fontId="15" fillId="19" borderId="50" xfId="0" applyFont="1" applyFill="1" applyBorder="1" applyAlignment="1">
      <alignment horizontal="center" wrapText="1" readingOrder="1"/>
    </xf>
    <xf numFmtId="0" fontId="15" fillId="19" borderId="37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44-42A5-9355-24D1CC0FE175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44-42A5-9355-24D1CC0FE1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26414</c:v>
                </c:pt>
                <c:pt idx="1">
                  <c:v>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44-42A5-9355-24D1CC0F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9-4707-8E52-CE3E19B3D2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SUS'!$A$2:$A$3</c:f>
              <c:strCache>
                <c:ptCount val="2"/>
                <c:pt idx="0">
                  <c:v>MARIHUANA (PORCIONES)</c:v>
                </c:pt>
                <c:pt idx="1">
                  <c:v>MARIHUANA (PACA SIN ESPECIFICAR)</c:v>
                </c:pt>
              </c:strCache>
            </c:strRef>
          </c:cat>
          <c:val>
            <c:numRef>
              <c:f>'[1]GRAF SUS'!$B$2:$B$3</c:f>
              <c:numCache>
                <c:formatCode>General</c:formatCode>
                <c:ptCount val="2"/>
                <c:pt idx="0">
                  <c:v>13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9-4707-8E52-CE3E19B3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964800"/>
        <c:axId val="293970688"/>
      </c:barChart>
      <c:catAx>
        <c:axId val="2939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970688"/>
        <c:crosses val="autoZero"/>
        <c:auto val="1"/>
        <c:lblAlgn val="ctr"/>
        <c:lblOffset val="100"/>
        <c:noMultiLvlLbl val="0"/>
      </c:catAx>
      <c:valAx>
        <c:axId val="2939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96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4-42BD-B97F-9EDFD2096C5A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74-42BD-B97F-9EDFD2096C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'[18]RAF SEX'!$B$2:$B$3</c:f>
              <c:numCache>
                <c:formatCode>General</c:formatCode>
                <c:ptCount val="2"/>
                <c:pt idx="0">
                  <c:v>18937</c:v>
                </c:pt>
                <c:pt idx="1">
                  <c:v>17805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74-42BD-B97F-9EDFD2096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REGISTRADOS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11173510036727"/>
          <c:y val="1.39502492371300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0-4210-9800-705453060749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B0-4210-9800-7054530607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'[18]RAF SEX'!$K$2:$K$3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'[18]RAF SEX'!$L$2:$L$3</c:f>
              <c:numCache>
                <c:formatCode>General</c:formatCode>
                <c:ptCount val="2"/>
                <c:pt idx="0">
                  <c:v>37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0-4210-9800-705453060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59-4655-88D2-E396B9226E0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59-4655-88D2-E396B9226E0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59-4655-88D2-E396B9226E0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59-4655-88D2-E396B9226E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'[18]GRAF CAT'!$B$4:$B$7</c:f>
              <c:numCache>
                <c:formatCode>General</c:formatCode>
                <c:ptCount val="4"/>
                <c:pt idx="0">
                  <c:v>137</c:v>
                </c:pt>
                <c:pt idx="1">
                  <c:v>32</c:v>
                </c:pt>
                <c:pt idx="2">
                  <c:v>255</c:v>
                </c:pt>
                <c:pt idx="3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59-4655-88D2-E396B9226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5-4F74-946B-C95F147578E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5-4F74-946B-C95F147578E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F5-4F74-946B-C95F147578E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5-4F74-946B-C95F147578E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F5-4F74-946B-C95F147578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'[18]GRAF CAT'!$J$5:$J$9</c:f>
              <c:numCache>
                <c:formatCode>General</c:formatCode>
                <c:ptCount val="5"/>
                <c:pt idx="0">
                  <c:v>2182</c:v>
                </c:pt>
                <c:pt idx="1">
                  <c:v>597</c:v>
                </c:pt>
                <c:pt idx="2">
                  <c:v>139</c:v>
                </c:pt>
                <c:pt idx="3">
                  <c:v>4274</c:v>
                </c:pt>
                <c:pt idx="4">
                  <c:v>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F5-4F74-946B-C95F1475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8-4CDD-87CA-E16E2F25D3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E8-4CDD-87CA-E16E2F25D3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E8-4CDD-87CA-E16E2F25D3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'[18]GRAF CAT'!$F$3:$F$5</c:f>
              <c:numCache>
                <c:formatCode>General</c:formatCode>
                <c:ptCount val="3"/>
                <c:pt idx="0">
                  <c:v>3829</c:v>
                </c:pt>
                <c:pt idx="1">
                  <c:v>10344</c:v>
                </c:pt>
                <c:pt idx="2">
                  <c:v>22569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E8-4CDD-87CA-E16E2F25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51-446C-8F74-E83678390D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51-446C-8F74-E83678390D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51-446C-8F74-E83678390D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51-446C-8F74-E83678390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'[18]GRAF EMER'!$B$3:$B$6</c:f>
              <c:numCache>
                <c:formatCode>General</c:formatCode>
                <c:ptCount val="4"/>
                <c:pt idx="0">
                  <c:v>2518</c:v>
                </c:pt>
                <c:pt idx="1">
                  <c:v>1341</c:v>
                </c:pt>
                <c:pt idx="2">
                  <c:v>8163</c:v>
                </c:pt>
                <c:pt idx="3">
                  <c:v>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51-446C-8F74-E83678390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'[18]GRAF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0-4946-B5D9-0EB45FDBFC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20-4946-B5D9-0EB45FDBFC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20-4946-B5D9-0EB45FDBFC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0-4946-B5D9-0EB45FDBFC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'[18]GRAF IN-EGR'!$C$4:$C$7</c:f>
              <c:numCache>
                <c:formatCode>General</c:formatCode>
                <c:ptCount val="4"/>
                <c:pt idx="0">
                  <c:v>236</c:v>
                </c:pt>
                <c:pt idx="1">
                  <c:v>30</c:v>
                </c:pt>
                <c:pt idx="2">
                  <c:v>489</c:v>
                </c:pt>
                <c:pt idx="3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20-4946-B5D9-0EB45FDB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 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B-4378-A9FC-E2216033DA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DB-4378-A9FC-E2216033DA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DB-4378-A9FC-E2216033DA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B-4378-A9FC-E2216033DA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'[18]GRAF IN-EGR'!$F$4:$F$7</c:f>
              <c:numCache>
                <c:formatCode>General</c:formatCode>
                <c:ptCount val="4"/>
                <c:pt idx="0">
                  <c:v>223</c:v>
                </c:pt>
                <c:pt idx="1">
                  <c:v>20</c:v>
                </c:pt>
                <c:pt idx="2">
                  <c:v>471</c:v>
                </c:pt>
                <c:pt idx="3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DB-4378-A9FC-E2216033D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6C-4CC3-8AB5-41F780DD4D2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6C-4CC3-8AB5-41F780DD4D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'[18]GRAF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'[18]GRAF PARTO'!$B$3:$B$4</c:f>
              <c:numCache>
                <c:formatCode>General</c:formatCode>
                <c:ptCount val="2"/>
                <c:pt idx="0">
                  <c:v>13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C-4CC3-8AB5-41F780DD4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7-440F-AC5E-000505AB804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97-440F-AC5E-000505AB80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97-440F-AC5E-000505AB804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7-440F-AC5E-000505AB804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97-440F-AC5E-000505AB80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'[18]GRAF GRUP'!$Q$4:$Q$8</c:f>
              <c:numCache>
                <c:formatCode>General</c:formatCode>
                <c:ptCount val="5"/>
                <c:pt idx="0">
                  <c:v>3208</c:v>
                </c:pt>
                <c:pt idx="1">
                  <c:v>3043</c:v>
                </c:pt>
                <c:pt idx="2">
                  <c:v>3718</c:v>
                </c:pt>
                <c:pt idx="3">
                  <c:v>21989</c:v>
                </c:pt>
                <c:pt idx="4">
                  <c:v>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97-440F-AC5E-000505AB8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E-44D0-AB0B-68B54A4119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4E-44D0-AB0B-68B54A4119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4E-44D0-AB0B-68B54A4119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4E-44D0-AB0B-68B54A41197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4E-44D0-AB0B-68B54A4119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VEHI'!$A$2:$A$8</c:f>
              <c:strCache>
                <c:ptCount val="7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CARROS</c:v>
                </c:pt>
                <c:pt idx="5">
                  <c:v>CAMIONETAS</c:v>
                </c:pt>
                <c:pt idx="6">
                  <c:v>MOTOCICLETA</c:v>
                </c:pt>
              </c:strCache>
            </c:strRef>
          </c:cat>
          <c:val>
            <c:numRef>
              <c:f>'[1]GRAF VEHI'!$B$2:$B$8</c:f>
              <c:numCache>
                <c:formatCode>General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12</c:v>
                </c:pt>
                <c:pt idx="3">
                  <c:v>3</c:v>
                </c:pt>
                <c:pt idx="4">
                  <c:v>14</c:v>
                </c:pt>
                <c:pt idx="5">
                  <c:v>14</c:v>
                </c:pt>
                <c:pt idx="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4E-44D0-AB0B-68B54A411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706368"/>
        <c:axId val="293716352"/>
      </c:barChart>
      <c:catAx>
        <c:axId val="2937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716352"/>
        <c:crosses val="autoZero"/>
        <c:auto val="1"/>
        <c:lblAlgn val="ctr"/>
        <c:lblOffset val="100"/>
        <c:noMultiLvlLbl val="0"/>
      </c:catAx>
      <c:valAx>
        <c:axId val="2937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70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2-4A02-9C7A-7E21FD23C8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22-4A02-9C7A-7E21FD23C83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22-4A02-9C7A-7E21FD23C8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22-4A02-9C7A-7E21FD23C8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GRUP'!$I$4:$I$9</c:f>
              <c:strCache>
                <c:ptCount val="6"/>
                <c:pt idx="0">
                  <c:v>20 - 24</c:v>
                </c:pt>
                <c:pt idx="1">
                  <c:v>30 - 34 </c:v>
                </c:pt>
                <c:pt idx="2">
                  <c:v>15 - 19</c:v>
                </c:pt>
                <c:pt idx="3">
                  <c:v>25 - 29</c:v>
                </c:pt>
                <c:pt idx="4">
                  <c:v>35 - 39</c:v>
                </c:pt>
                <c:pt idx="5">
                  <c:v>40-44</c:v>
                </c:pt>
              </c:strCache>
            </c:strRef>
          </c:cat>
          <c:val>
            <c:numRef>
              <c:f>'[18]GRAF GRUP'!$J$4:$J$9</c:f>
              <c:numCache>
                <c:formatCode>General</c:formatCode>
                <c:ptCount val="6"/>
                <c:pt idx="0">
                  <c:v>21</c:v>
                </c:pt>
                <c:pt idx="1">
                  <c:v>16</c:v>
                </c:pt>
                <c:pt idx="2">
                  <c:v>2</c:v>
                </c:pt>
                <c:pt idx="3">
                  <c:v>25</c:v>
                </c:pt>
                <c:pt idx="4">
                  <c:v>15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22-4A02-9C7A-7E21FD23C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F-4016-8863-82583145EF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F-4016-8863-82583145EF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GRUP'!$A$4:$A$7</c:f>
              <c:strCache>
                <c:ptCount val="4"/>
                <c:pt idx="0">
                  <c:v>1-4 AÑOS</c:v>
                </c:pt>
                <c:pt idx="1">
                  <c:v>15-24 AÑOS</c:v>
                </c:pt>
                <c:pt idx="2">
                  <c:v>25- 64 AÑOS</c:v>
                </c:pt>
                <c:pt idx="3">
                  <c:v>65 Y + AÑOS</c:v>
                </c:pt>
              </c:strCache>
            </c:strRef>
          </c:cat>
          <c:val>
            <c:numRef>
              <c:f>'[18]GRAF GRUP'!$B$4:$B$7</c:f>
              <c:numCache>
                <c:formatCode>General</c:formatCode>
                <c:ptCount val="4"/>
                <c:pt idx="0">
                  <c:v>2</c:v>
                </c:pt>
                <c:pt idx="1">
                  <c:v>6</c:v>
                </c:pt>
                <c:pt idx="2">
                  <c:v>14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8F-4016-8863-82583145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D-4A8F-938C-482825CF0C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D-4A8F-938C-482825CF0C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D-4A8F-938C-482825CF0C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D-4A8F-938C-482825CF0CA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D-4A8F-938C-482825CF0CA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6D-4A8F-938C-482825CF0CA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6D-4A8F-938C-482825CF0CA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6D-4A8F-938C-482825CF0CA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6D-4A8F-938C-482825CF0CA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6D-4A8F-938C-482825CF0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'[18]RAYOS X'!$K$4:$K$22</c:f>
              <c:strCache>
                <c:ptCount val="19"/>
                <c:pt idx="0">
                  <c:v>CRÁNEO</c:v>
                </c:pt>
                <c:pt idx="1">
                  <c:v>COL. CERVICAL</c:v>
                </c:pt>
                <c:pt idx="2">
                  <c:v>SENOS PARANASALES</c:v>
                </c:pt>
                <c:pt idx="3">
                  <c:v>TORAX</c:v>
                </c:pt>
                <c:pt idx="4">
                  <c:v>HOMBROS</c:v>
                </c:pt>
                <c:pt idx="5">
                  <c:v>BRAZO</c:v>
                </c:pt>
                <c:pt idx="6">
                  <c:v>COL, CER</c:v>
                </c:pt>
                <c:pt idx="7">
                  <c:v>ANTE-BRAZOS</c:v>
                </c:pt>
                <c:pt idx="8">
                  <c:v>MUÑECA</c:v>
                </c:pt>
                <c:pt idx="9">
                  <c:v>MANO</c:v>
                </c:pt>
                <c:pt idx="10">
                  <c:v>ABDOMEN</c:v>
                </c:pt>
                <c:pt idx="11">
                  <c:v>COL. CER</c:v>
                </c:pt>
                <c:pt idx="12">
                  <c:v>COL. LUMBAR</c:v>
                </c:pt>
                <c:pt idx="13">
                  <c:v>PELVIS</c:v>
                </c:pt>
                <c:pt idx="14">
                  <c:v>FÉMUR</c:v>
                </c:pt>
                <c:pt idx="15">
                  <c:v>COL. DOR.</c:v>
                </c:pt>
                <c:pt idx="16">
                  <c:v>EXTREMI INFER</c:v>
                </c:pt>
                <c:pt idx="17">
                  <c:v>EXTREMI SUP</c:v>
                </c:pt>
                <c:pt idx="18">
                  <c:v>MAMOGRAFIA</c:v>
                </c:pt>
              </c:strCache>
            </c:strRef>
          </c:cat>
          <c:val>
            <c:numRef>
              <c:f>'[18]RAYOS X'!$L$4:$L$22</c:f>
              <c:numCache>
                <c:formatCode>General</c:formatCode>
                <c:ptCount val="19"/>
                <c:pt idx="0">
                  <c:v>120</c:v>
                </c:pt>
                <c:pt idx="1">
                  <c:v>172</c:v>
                </c:pt>
                <c:pt idx="2">
                  <c:v>177</c:v>
                </c:pt>
                <c:pt idx="3">
                  <c:v>660</c:v>
                </c:pt>
                <c:pt idx="4">
                  <c:v>134</c:v>
                </c:pt>
                <c:pt idx="5">
                  <c:v>146</c:v>
                </c:pt>
                <c:pt idx="6">
                  <c:v>154</c:v>
                </c:pt>
                <c:pt idx="7">
                  <c:v>149</c:v>
                </c:pt>
                <c:pt idx="8">
                  <c:v>104</c:v>
                </c:pt>
                <c:pt idx="9">
                  <c:v>87</c:v>
                </c:pt>
                <c:pt idx="10">
                  <c:v>108</c:v>
                </c:pt>
                <c:pt idx="11">
                  <c:v>0</c:v>
                </c:pt>
                <c:pt idx="12">
                  <c:v>92</c:v>
                </c:pt>
                <c:pt idx="13">
                  <c:v>67</c:v>
                </c:pt>
                <c:pt idx="14">
                  <c:v>112</c:v>
                </c:pt>
                <c:pt idx="15">
                  <c:v>194</c:v>
                </c:pt>
                <c:pt idx="16">
                  <c:v>106</c:v>
                </c:pt>
                <c:pt idx="17">
                  <c:v>73</c:v>
                </c:pt>
                <c:pt idx="18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6D-4A8F-938C-482825CF0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920"/>
        <c:axId val="363043456"/>
      </c:barChart>
      <c:catAx>
        <c:axId val="363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3456"/>
        <c:crosses val="autoZero"/>
        <c:auto val="1"/>
        <c:lblAlgn val="ctr"/>
        <c:lblOffset val="100"/>
        <c:noMultiLvlLbl val="0"/>
      </c:catAx>
      <c:valAx>
        <c:axId val="363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CUERPO MEDICO Y SANIDAD NAVAL </a:t>
            </a:r>
            <a:br>
              <a:rPr lang="es-DO" sz="1000" b="1" i="0" u="none" strike="noStrike" baseline="0">
                <a:effectLst/>
              </a:rPr>
            </a:br>
            <a:r>
              <a:rPr lang="es-DO" sz="1000" b="1" i="0" u="none" strike="noStrike" baseline="0">
                <a:effectLst/>
              </a:rPr>
              <a:t>¨BASE NAVAL 27 DE FEBRERO¨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RELACION DE EMERGENCIAS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POR GENERO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ABRIL-JUNIO 2024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722291079362742E-2"/>
          <c:y val="0.40871385498612312"/>
          <c:w val="0.94027777777777777"/>
          <c:h val="0.458486803732866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AB-42C2-B1C9-700809DF2461}"/>
              </c:ext>
            </c:extLst>
          </c:dPt>
          <c:dPt>
            <c:idx val="1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AB-42C2-B1C9-700809DF24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'[19]GRAF EMER'!$A$3:$A$4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'[19]GRAF EMER'!$B$3:$B$4</c:f>
              <c:numCache>
                <c:formatCode>General</c:formatCode>
                <c:ptCount val="2"/>
                <c:pt idx="0">
                  <c:v>846</c:v>
                </c:pt>
                <c:pt idx="1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B-42C2-B1C9-700809DF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GRÁFICO NO. 1</a:t>
            </a:r>
            <a:endParaRPr lang="es-DO" sz="1000" b="1"/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CUERPO MEDICO Y SANIDAD NAVAL </a:t>
            </a:r>
            <a:br>
              <a:rPr lang="es-DO" sz="1000" b="1"/>
            </a:br>
            <a:r>
              <a:rPr lang="es-DO" sz="1000" b="1"/>
              <a:t>¨BASE NAVAL 27 DE FEBRERO¨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RELACION DE EMERGENCIAS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POR CATEGORIA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baseline="0"/>
              <a:t>ABRIL-JUNIO 2024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20-4BBE-B994-C8B066C4F3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20-4BBE-B994-C8B066C4F3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20-4BBE-B994-C8B066C4F3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20-4BBE-B994-C8B066C4F3F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20-4BBE-B994-C8B066C4F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EMER'!$E$2:$E$7</c:f>
              <c:strCache>
                <c:ptCount val="6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FAMILIARES</c:v>
                </c:pt>
                <c:pt idx="4">
                  <c:v>CIVILES</c:v>
                </c:pt>
                <c:pt idx="5">
                  <c:v>ACCION CIVICA</c:v>
                </c:pt>
              </c:strCache>
            </c:strRef>
          </c:cat>
          <c:val>
            <c:numRef>
              <c:f>'[19]GRAF EMER'!$F$2:$F$7</c:f>
              <c:numCache>
                <c:formatCode>General</c:formatCode>
                <c:ptCount val="6"/>
                <c:pt idx="0">
                  <c:v>45</c:v>
                </c:pt>
                <c:pt idx="1">
                  <c:v>73</c:v>
                </c:pt>
                <c:pt idx="2">
                  <c:v>202</c:v>
                </c:pt>
                <c:pt idx="3">
                  <c:v>19</c:v>
                </c:pt>
                <c:pt idx="4">
                  <c:v>1036</c:v>
                </c:pt>
                <c:pt idx="5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20-4BBE-B994-C8B066C4F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02752"/>
        <c:axId val="294208640"/>
      </c:barChart>
      <c:catAx>
        <c:axId val="2942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08640"/>
        <c:crosses val="autoZero"/>
        <c:auto val="1"/>
        <c:lblAlgn val="ctr"/>
        <c:lblOffset val="100"/>
        <c:noMultiLvlLbl val="0"/>
      </c:catAx>
      <c:valAx>
        <c:axId val="2942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GENERO 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                ABRIL-JUNIO 2024	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8769444444444442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611111111111108E-2"/>
          <c:y val="0.46370771361913093"/>
          <c:w val="0.81388888888888888"/>
          <c:h val="0.3473756926217556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05-4088-A5C7-FFE9EE3C9DCB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05-4088-A5C7-FFE9EE3C9D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[19]Hoja2!$A$2:$A$3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[19]Hoja2!$B$2:$B$3</c:f>
              <c:numCache>
                <c:formatCode>General</c:formatCode>
                <c:ptCount val="2"/>
                <c:pt idx="0">
                  <c:v>5319</c:v>
                </c:pt>
                <c:pt idx="1">
                  <c:v>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5-4088-A5C7-FFE9EE3C9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r>
              <a:rPr lang="es-DO" sz="1000" b="0" i="0" baseline="0">
                <a:effectLst/>
              </a:rPr>
              <a:t> </a:t>
            </a:r>
            <a:endParaRPr lang="es-DO" sz="1000" b="1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A-4A4D-B495-1F6FBBA9EF6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A-4A4D-B495-1F6FBBA9EF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4A-4A4D-B495-1F6FBBA9EF6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A-4A4D-B495-1F6FBBA9EF6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A-4A4D-B495-1F6FBBA9EF6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4A-4A4D-B495-1F6FBBA9EF6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4A-4A4D-B495-1F6FBBA9E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[19]Hoja2!$H$2:$H$11</c:f>
              <c:strCache>
                <c:ptCount val="10"/>
                <c:pt idx="0">
                  <c:v>OF.GENERALES</c:v>
                </c:pt>
                <c:pt idx="1">
                  <c:v>OF.  SUPERIORES</c:v>
                </c:pt>
                <c:pt idx="2">
                  <c:v>OF.  SUBALTERNOS</c:v>
                </c:pt>
                <c:pt idx="3">
                  <c:v>CADETE/GUARDIAMARINA</c:v>
                </c:pt>
                <c:pt idx="4">
                  <c:v>ALISTADOS</c:v>
                </c:pt>
                <c:pt idx="5">
                  <c:v>A/M</c:v>
                </c:pt>
                <c:pt idx="6">
                  <c:v>IGUALADOS</c:v>
                </c:pt>
                <c:pt idx="7">
                  <c:v>FAMILIARES</c:v>
                </c:pt>
                <c:pt idx="8">
                  <c:v>RETIRADOS</c:v>
                </c:pt>
                <c:pt idx="9">
                  <c:v>ACCION CIVICA</c:v>
                </c:pt>
              </c:strCache>
            </c:strRef>
          </c:cat>
          <c:val>
            <c:numRef>
              <c:f>[19]Hoja2!$I$2:$I$11</c:f>
              <c:numCache>
                <c:formatCode>General</c:formatCode>
                <c:ptCount val="10"/>
                <c:pt idx="0">
                  <c:v>4</c:v>
                </c:pt>
                <c:pt idx="1">
                  <c:v>406</c:v>
                </c:pt>
                <c:pt idx="2">
                  <c:v>651</c:v>
                </c:pt>
                <c:pt idx="3">
                  <c:v>20</c:v>
                </c:pt>
                <c:pt idx="4">
                  <c:v>1513</c:v>
                </c:pt>
                <c:pt idx="5">
                  <c:v>185</c:v>
                </c:pt>
                <c:pt idx="6">
                  <c:v>23</c:v>
                </c:pt>
                <c:pt idx="7">
                  <c:v>746</c:v>
                </c:pt>
                <c:pt idx="8">
                  <c:v>3</c:v>
                </c:pt>
                <c:pt idx="9">
                  <c:v>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4A-4A4D-B495-1F6FBBA9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88000"/>
        <c:axId val="294306176"/>
      </c:barChart>
      <c:catAx>
        <c:axId val="294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06176"/>
        <c:crosses val="autoZero"/>
        <c:auto val="1"/>
        <c:lblAlgn val="ctr"/>
        <c:lblOffset val="100"/>
        <c:noMultiLvlLbl val="0"/>
      </c:catAx>
      <c:valAx>
        <c:axId val="294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28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E-4580-A4A1-A40F30C4A88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7E-4580-A4A1-A40F30C4A88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7E-4580-A4A1-A40F30C4A88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E-4580-A4A1-A40F30C4A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MERC'!$A$3:$A$6</c:f>
              <c:strCache>
                <c:ptCount val="4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AJO (LIBRAS)</c:v>
                </c:pt>
              </c:strCache>
            </c:strRef>
          </c:cat>
          <c:val>
            <c:numRef>
              <c:f>'[1]GRAF. MERC'!$B$3:$B$6</c:f>
              <c:numCache>
                <c:formatCode>General</c:formatCode>
                <c:ptCount val="4"/>
                <c:pt idx="0">
                  <c:v>714</c:v>
                </c:pt>
                <c:pt idx="1">
                  <c:v>222</c:v>
                </c:pt>
                <c:pt idx="2">
                  <c:v>55484</c:v>
                </c:pt>
                <c:pt idx="3">
                  <c:v>10774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7E-4580-A4A1-A40F30C4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118912"/>
        <c:axId val="294120448"/>
      </c:barChart>
      <c:catAx>
        <c:axId val="2941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120448"/>
        <c:crosses val="autoZero"/>
        <c:auto val="1"/>
        <c:lblAlgn val="ctr"/>
        <c:lblOffset val="100"/>
        <c:noMultiLvlLbl val="0"/>
      </c:catAx>
      <c:valAx>
        <c:axId val="2941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11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MERC'!$G$2:$G$23</c:f>
              <c:strCache>
                <c:ptCount val="22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VASELINA</c:v>
                </c:pt>
                <c:pt idx="4">
                  <c:v>DESODORANTES UNDS.</c:v>
                </c:pt>
                <c:pt idx="5">
                  <c:v>POSTE DE MADERA</c:v>
                </c:pt>
                <c:pt idx="6">
                  <c:v>WISKI (LITROS)</c:v>
                </c:pt>
                <c:pt idx="7">
                  <c:v>JABÓN   UNDS.</c:v>
                </c:pt>
                <c:pt idx="8">
                  <c:v>CREMAS (UNDS)</c:v>
                </c:pt>
                <c:pt idx="9">
                  <c:v>JARABE (UNIDADES)</c:v>
                </c:pt>
                <c:pt idx="10">
                  <c:v>CERVEZAS (UDS.)</c:v>
                </c:pt>
                <c:pt idx="11">
                  <c:v>BEBIDAS ENERGIZANTES (UDS.)</c:v>
                </c:pt>
                <c:pt idx="12">
                  <c:v>VINO (UDS.)</c:v>
                </c:pt>
                <c:pt idx="13">
                  <c:v>RON (UDS.)</c:v>
                </c:pt>
                <c:pt idx="14">
                  <c:v> CLERÉN     (GL.)      </c:v>
                </c:pt>
                <c:pt idx="15">
                  <c:v>SHAMPOO</c:v>
                </c:pt>
                <c:pt idx="16">
                  <c:v> CLERÉN (GL.)      </c:v>
                </c:pt>
                <c:pt idx="17">
                  <c:v>CEPILLO DE DIENTE (UNDS.)</c:v>
                </c:pt>
                <c:pt idx="18">
                  <c:v>CIGARRILLOS UNIDADES</c:v>
                </c:pt>
                <c:pt idx="19">
                  <c:v>PEINES ( UNIDADES)</c:v>
                </c:pt>
                <c:pt idx="20">
                  <c:v>TOALLAS SANITARIAS  (UNIDADES)</c:v>
                </c:pt>
                <c:pt idx="21">
                  <c:v>ANIMALES</c:v>
                </c:pt>
              </c:strCache>
            </c:strRef>
          </c:cat>
          <c:val>
            <c:numRef>
              <c:f>'[1]GRAF. MERC'!$H$2:$H$23</c:f>
              <c:numCache>
                <c:formatCode>General</c:formatCode>
                <c:ptCount val="22"/>
                <c:pt idx="0">
                  <c:v>36</c:v>
                </c:pt>
                <c:pt idx="1">
                  <c:v>243</c:v>
                </c:pt>
                <c:pt idx="2">
                  <c:v>97</c:v>
                </c:pt>
                <c:pt idx="3">
                  <c:v>72</c:v>
                </c:pt>
                <c:pt idx="4">
                  <c:v>24</c:v>
                </c:pt>
                <c:pt idx="5">
                  <c:v>140</c:v>
                </c:pt>
                <c:pt idx="6">
                  <c:v>16605</c:v>
                </c:pt>
                <c:pt idx="7">
                  <c:v>2092</c:v>
                </c:pt>
                <c:pt idx="8">
                  <c:v>518</c:v>
                </c:pt>
                <c:pt idx="9">
                  <c:v>50</c:v>
                </c:pt>
                <c:pt idx="10">
                  <c:v>842</c:v>
                </c:pt>
                <c:pt idx="11">
                  <c:v>837</c:v>
                </c:pt>
                <c:pt idx="12">
                  <c:v>20</c:v>
                </c:pt>
                <c:pt idx="13">
                  <c:v>778</c:v>
                </c:pt>
                <c:pt idx="14">
                  <c:v>103</c:v>
                </c:pt>
                <c:pt idx="15">
                  <c:v>51</c:v>
                </c:pt>
                <c:pt idx="16">
                  <c:v>18</c:v>
                </c:pt>
                <c:pt idx="17">
                  <c:v>384</c:v>
                </c:pt>
                <c:pt idx="18">
                  <c:v>6976000</c:v>
                </c:pt>
                <c:pt idx="19">
                  <c:v>144</c:v>
                </c:pt>
                <c:pt idx="20">
                  <c:v>480</c:v>
                </c:pt>
                <c:pt idx="2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1-427C-8D3E-A6C10C44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158720"/>
        <c:axId val="294160256"/>
      </c:barChart>
      <c:catAx>
        <c:axId val="2941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160256"/>
        <c:crosses val="autoZero"/>
        <c:auto val="1"/>
        <c:lblAlgn val="ctr"/>
        <c:lblOffset val="100"/>
        <c:noMultiLvlLbl val="0"/>
      </c:catAx>
      <c:valAx>
        <c:axId val="2941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15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C3-4C06-80F3-3BF552F46F7F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FC3-4C06-80F3-3BF552F46F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'[2]graf fuer'!$G$3:$G$4</c:f>
              <c:numCache>
                <c:formatCode>General</c:formatCode>
                <c:ptCount val="2"/>
                <c:pt idx="0">
                  <c:v>10591</c:v>
                </c:pt>
                <c:pt idx="1">
                  <c:v>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C3-4C06-80F3-3BF552F46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B-401F-AC2C-8B0DA80968F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B-401F-AC2C-8B0DA80968F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B-401F-AC2C-8B0DA80968F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B-401F-AC2C-8B0DA80968F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B-401F-AC2C-8B0DA80968F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4B-401F-AC2C-8B0DA80968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baja'!$A$2:$A$10</c:f>
              <c:strCache>
                <c:ptCount val="9"/>
                <c:pt idx="0">
                  <c:v>EXPIRACION DE ALISTAMIENTO (NO REALISTO)</c:v>
                </c:pt>
                <c:pt idx="1">
                  <c:v>FALLECIMIENTO</c:v>
                </c:pt>
                <c:pt idx="2">
                  <c:v>FALTAS GRAVES DEBIDAMENTE COMPROBADAS</c:v>
                </c:pt>
                <c:pt idx="3">
                  <c:v>INADAPTABILIDAD A LA VIDA MILITAR</c:v>
                </c:pt>
                <c:pt idx="4">
                  <c:v>INHABILIDAD FÍSICA</c:v>
                </c:pt>
                <c:pt idx="5">
                  <c:v>RETIRO VOLUNTARIO</c:v>
                </c:pt>
                <c:pt idx="6">
                  <c:v>SOLICITUD ACEPTADA</c:v>
                </c:pt>
                <c:pt idx="7">
                  <c:v>POR SENTENCIA CONDENATORIA</c:v>
                </c:pt>
                <c:pt idx="8">
                  <c:v>CONCESIÓN DE PENSIÓN</c:v>
                </c:pt>
              </c:strCache>
            </c:strRef>
          </c:cat>
          <c:val>
            <c:numRef>
              <c:f>'[2]graf. baja'!$B$2:$B$10</c:f>
              <c:numCache>
                <c:formatCode>General</c:formatCode>
                <c:ptCount val="9"/>
                <c:pt idx="0">
                  <c:v>11</c:v>
                </c:pt>
                <c:pt idx="1">
                  <c:v>1</c:v>
                </c:pt>
                <c:pt idx="2">
                  <c:v>24</c:v>
                </c:pt>
                <c:pt idx="3">
                  <c:v>4</c:v>
                </c:pt>
                <c:pt idx="4">
                  <c:v>9</c:v>
                </c:pt>
                <c:pt idx="5">
                  <c:v>55</c:v>
                </c:pt>
                <c:pt idx="6">
                  <c:v>32</c:v>
                </c:pt>
                <c:pt idx="7">
                  <c:v>1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4B-401F-AC2C-8B0DA8096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5709696"/>
        <c:axId val="295719680"/>
      </c:barChart>
      <c:catAx>
        <c:axId val="29570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19680"/>
        <c:crosses val="autoZero"/>
        <c:auto val="1"/>
        <c:lblAlgn val="ctr"/>
        <c:lblOffset val="100"/>
        <c:noMultiLvlLbl val="0"/>
      </c:catAx>
      <c:valAx>
        <c:axId val="29571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0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2-495C-B1D7-23190A6B7F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32-495C-B1D7-23190A6B7F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32-495C-B1D7-23190A6B7F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2-495C-B1D7-23190A6B7F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32-495C-B1D7-23190A6B7F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baja'!$K$2:$K$17</c:f>
              <c:strCache>
                <c:ptCount val="16"/>
                <c:pt idx="0">
                  <c:v>CAPITÁN DE NAVÍO</c:v>
                </c:pt>
                <c:pt idx="1">
                  <c:v>CAPITÁN DE FRAGATA</c:v>
                </c:pt>
                <c:pt idx="2">
                  <c:v>CAPITÁN DE CORBETA</c:v>
                </c:pt>
                <c:pt idx="3">
                  <c:v>TENIENTE DE NAVÍO</c:v>
                </c:pt>
                <c:pt idx="4">
                  <c:v>TENIENTE DE FRAGATA</c:v>
                </c:pt>
                <c:pt idx="5">
                  <c:v>TENIENTE DE CORBETA</c:v>
                </c:pt>
                <c:pt idx="6">
                  <c:v>GUARDIAMARINA 4TO. AÑO</c:v>
                </c:pt>
                <c:pt idx="7">
                  <c:v>GUARDIAMARINA 3ER. AÑO</c:v>
                </c:pt>
                <c:pt idx="8">
                  <c:v>GUARDIAMARINA 1ER. AÑO</c:v>
                </c:pt>
                <c:pt idx="9">
                  <c:v>SARGENTO MAYOR</c:v>
                </c:pt>
                <c:pt idx="10">
                  <c:v>SARGENTO</c:v>
                </c:pt>
                <c:pt idx="11">
                  <c:v>CABO</c:v>
                </c:pt>
                <c:pt idx="12">
                  <c:v>MARINERO ESPECIALISTA</c:v>
                </c:pt>
                <c:pt idx="13">
                  <c:v>MARINERO</c:v>
                </c:pt>
                <c:pt idx="14">
                  <c:v>MARINERO AUXILIAR</c:v>
                </c:pt>
                <c:pt idx="15">
                  <c:v>ASIMILADO</c:v>
                </c:pt>
              </c:strCache>
            </c:strRef>
          </c:cat>
          <c:val>
            <c:numRef>
              <c:f>'[2]graf. baja'!$L$2:$L$17</c:f>
              <c:numCache>
                <c:formatCode>General</c:formatCode>
                <c:ptCount val="16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17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18</c:v>
                </c:pt>
                <c:pt idx="10">
                  <c:v>9</c:v>
                </c:pt>
                <c:pt idx="11">
                  <c:v>12</c:v>
                </c:pt>
                <c:pt idx="12">
                  <c:v>18</c:v>
                </c:pt>
                <c:pt idx="13">
                  <c:v>11</c:v>
                </c:pt>
                <c:pt idx="14">
                  <c:v>10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2-495C-B1D7-23190A6B7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5773312"/>
        <c:axId val="295774848"/>
      </c:barChart>
      <c:catAx>
        <c:axId val="2957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4848"/>
        <c:crosses val="autoZero"/>
        <c:auto val="1"/>
        <c:lblAlgn val="ctr"/>
        <c:lblOffset val="100"/>
        <c:noMultiLvlLbl val="0"/>
      </c:catAx>
      <c:valAx>
        <c:axId val="29577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B0-4721-A821-6874B41482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B0-4721-A821-6874B41482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B0-4721-A821-6874B41482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B0-4721-A821-6874B41482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B0-4721-A821-6874B41482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B0-4721-A821-6874B41482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B0-4721-A821-6874B41482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emb'!$A$2:$A$11</c:f>
              <c:strCache>
                <c:ptCount val="10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ALUMINIO</c:v>
                </c:pt>
                <c:pt idx="8">
                  <c:v>MATRICULA EXTRANJERA</c:v>
                </c:pt>
                <c:pt idx="9">
                  <c:v>EMB. DE R.</c:v>
                </c:pt>
              </c:strCache>
            </c:strRef>
          </c:cat>
          <c:val>
            <c:numRef>
              <c:f>'[2]graf. emb'!$B$2:$B$11</c:f>
              <c:numCache>
                <c:formatCode>General</c:formatCode>
                <c:ptCount val="10"/>
                <c:pt idx="0">
                  <c:v>13</c:v>
                </c:pt>
                <c:pt idx="1">
                  <c:v>76</c:v>
                </c:pt>
                <c:pt idx="2">
                  <c:v>12</c:v>
                </c:pt>
                <c:pt idx="3">
                  <c:v>5</c:v>
                </c:pt>
                <c:pt idx="4">
                  <c:v>19</c:v>
                </c:pt>
                <c:pt idx="5">
                  <c:v>19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B0-4721-A821-6874B4148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054144"/>
        <c:axId val="296055936"/>
      </c:barChart>
      <c:catAx>
        <c:axId val="2960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55936"/>
        <c:crosses val="autoZero"/>
        <c:auto val="1"/>
        <c:lblAlgn val="ctr"/>
        <c:lblOffset val="100"/>
        <c:noMultiLvlLbl val="0"/>
      </c:catAx>
      <c:valAx>
        <c:axId val="29605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5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1-4A66-A1DF-D275F024B07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91-4A66-A1DF-D275F024B07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91-4A66-A1DF-D275F024B07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1-4A66-A1DF-D275F024B07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91-4A66-A1DF-D275F024B0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emb'!$G$3:$G$14</c:f>
              <c:strCache>
                <c:ptCount val="12"/>
                <c:pt idx="0">
                  <c:v>COLOMBIANO</c:v>
                </c:pt>
                <c:pt idx="1">
                  <c:v>DOMINICANOS</c:v>
                </c:pt>
                <c:pt idx="2">
                  <c:v>EEUU</c:v>
                </c:pt>
                <c:pt idx="3">
                  <c:v>HAITIANOS</c:v>
                </c:pt>
                <c:pt idx="4">
                  <c:v>VENEZOLANO</c:v>
                </c:pt>
                <c:pt idx="5">
                  <c:v>FRANCESES</c:v>
                </c:pt>
                <c:pt idx="6">
                  <c:v>PUERTORIQUEÑOS</c:v>
                </c:pt>
                <c:pt idx="7">
                  <c:v>ITALIANOS</c:v>
                </c:pt>
                <c:pt idx="8">
                  <c:v>NO IDENTIFICADOS</c:v>
                </c:pt>
                <c:pt idx="9">
                  <c:v>KAJAZA</c:v>
                </c:pt>
                <c:pt idx="10">
                  <c:v>HOLANDESES</c:v>
                </c:pt>
                <c:pt idx="11">
                  <c:v>NO IDENTIFICAO</c:v>
                </c:pt>
              </c:strCache>
            </c:strRef>
          </c:cat>
          <c:val>
            <c:numRef>
              <c:f>'[2]graf. emb'!$H$3:$H$14</c:f>
              <c:numCache>
                <c:formatCode>General</c:formatCode>
                <c:ptCount val="12"/>
                <c:pt idx="0">
                  <c:v>2</c:v>
                </c:pt>
                <c:pt idx="1">
                  <c:v>778</c:v>
                </c:pt>
                <c:pt idx="2">
                  <c:v>1</c:v>
                </c:pt>
                <c:pt idx="3">
                  <c:v>241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91-4A66-A1DF-D275F024B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100992"/>
        <c:axId val="296102528"/>
      </c:barChart>
      <c:catAx>
        <c:axId val="2961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02528"/>
        <c:crosses val="autoZero"/>
        <c:auto val="1"/>
        <c:lblAlgn val="ctr"/>
        <c:lblOffset val="100"/>
        <c:noMultiLvlLbl val="0"/>
      </c:catAx>
      <c:valAx>
        <c:axId val="29610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0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4-4FA5-B51B-31155389E7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04-4FA5-B51B-31155389E7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MISONES'!$A$2:$A$10</c:f>
              <c:strCache>
                <c:ptCount val="9"/>
                <c:pt idx="0">
                  <c:v>Apoyo 9-1-1</c:v>
                </c:pt>
                <c:pt idx="1">
                  <c:v>Apoyo DNCD</c:v>
                </c:pt>
                <c:pt idx="2">
                  <c:v>Asistencia marítima</c:v>
                </c:pt>
                <c:pt idx="3">
                  <c:v>Búsqueda y Rescate// Asistencia</c:v>
                </c:pt>
                <c:pt idx="4">
                  <c:v>Ejercicios Instrucción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Prueba// Mantenimiento </c:v>
                </c:pt>
                <c:pt idx="8">
                  <c:v>Seguridad Marítima</c:v>
                </c:pt>
              </c:strCache>
            </c:strRef>
          </c:cat>
          <c:val>
            <c:numRef>
              <c:f>'[2]GRAF MISONES'!$B$2:$B$10</c:f>
              <c:numCache>
                <c:formatCode>General</c:formatCode>
                <c:ptCount val="9"/>
                <c:pt idx="0">
                  <c:v>13</c:v>
                </c:pt>
                <c:pt idx="1">
                  <c:v>114</c:v>
                </c:pt>
                <c:pt idx="2">
                  <c:v>57</c:v>
                </c:pt>
                <c:pt idx="3">
                  <c:v>7</c:v>
                </c:pt>
                <c:pt idx="4">
                  <c:v>30</c:v>
                </c:pt>
                <c:pt idx="5">
                  <c:v>33</c:v>
                </c:pt>
                <c:pt idx="6">
                  <c:v>193</c:v>
                </c:pt>
                <c:pt idx="7">
                  <c:v>126</c:v>
                </c:pt>
                <c:pt idx="8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04-4FA5-B51B-31155389E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695680"/>
        <c:axId val="296697216"/>
      </c:barChart>
      <c:catAx>
        <c:axId val="2966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97216"/>
        <c:crosses val="autoZero"/>
        <c:auto val="1"/>
        <c:lblAlgn val="ctr"/>
        <c:lblOffset val="100"/>
        <c:noMultiLvlLbl val="0"/>
      </c:catAx>
      <c:valAx>
        <c:axId val="2966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9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10-4C8E-8290-0CDEC7125B7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10-4C8E-8290-0CDEC7125B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A10-4C8E-8290-0CDEC7125B7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10-4C8E-8290-0CDEC7125B7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10-4C8E-8290-0CDEC7125B7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A10-4C8E-8290-0CDEC7125B7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10-4C8E-8290-0CDEC7125B7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10-4C8E-8290-0CDEC7125B7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10-4C8E-8290-0CDEC7125B7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10-4C8E-8290-0CDEC7125B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BAJAS'!$A$2:$A$14</c:f>
              <c:strCache>
                <c:ptCount val="13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INADAPTABILIDAD A LA VIDA MILITAR</c:v>
                </c:pt>
                <c:pt idx="7">
                  <c:v>SUSPENDIDO DE FUNCIONES</c:v>
                </c:pt>
                <c:pt idx="8">
                  <c:v>RETIRO VOLUNTARIO CON PENSIÓN</c:v>
                </c:pt>
                <c:pt idx="9">
                  <c:v>SENTENCIA CONDENATORIA ADQUIRIDA</c:v>
                </c:pt>
                <c:pt idx="10">
                  <c:v>SEPARADO POR RENUNCIA</c:v>
                </c:pt>
                <c:pt idx="11">
                  <c:v>VIOLACIÓN A LOS REQUERIMIENTOS DE INGRESOS A LAS FFAA</c:v>
                </c:pt>
                <c:pt idx="12">
                  <c:v>POR SENTENCIA DE UN TRIBUNAL</c:v>
                </c:pt>
              </c:strCache>
            </c:strRef>
          </c:cat>
          <c:val>
            <c:numRef>
              <c:f>'[1]GRAF BAJAS'!$B$2:$B$14</c:f>
              <c:numCache>
                <c:formatCode>General</c:formatCode>
                <c:ptCount val="13"/>
                <c:pt idx="0">
                  <c:v>31</c:v>
                </c:pt>
                <c:pt idx="1">
                  <c:v>11</c:v>
                </c:pt>
                <c:pt idx="2">
                  <c:v>114</c:v>
                </c:pt>
                <c:pt idx="3">
                  <c:v>10</c:v>
                </c:pt>
                <c:pt idx="4">
                  <c:v>9</c:v>
                </c:pt>
                <c:pt idx="5">
                  <c:v>18</c:v>
                </c:pt>
                <c:pt idx="6">
                  <c:v>4</c:v>
                </c:pt>
                <c:pt idx="7">
                  <c:v>14</c:v>
                </c:pt>
                <c:pt idx="8">
                  <c:v>112</c:v>
                </c:pt>
                <c:pt idx="9">
                  <c:v>2</c:v>
                </c:pt>
                <c:pt idx="10">
                  <c:v>58</c:v>
                </c:pt>
                <c:pt idx="11">
                  <c:v>9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0-4C8E-8290-0CDEC7125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558336"/>
        <c:axId val="292559872"/>
      </c:barChart>
      <c:catAx>
        <c:axId val="2925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59872"/>
        <c:crosses val="autoZero"/>
        <c:auto val="1"/>
        <c:lblAlgn val="ctr"/>
        <c:lblOffset val="100"/>
        <c:noMultiLvlLbl val="0"/>
      </c:catAx>
      <c:valAx>
        <c:axId val="29255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5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A-45B5-93DF-89374C587122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BA-45B5-93DF-89374C587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'[3]GRAF. FUER'!$I$2:$I$3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'[3]GRAF. FUER'!$J$2:$J$3</c:f>
              <c:numCache>
                <c:formatCode>General</c:formatCode>
                <c:ptCount val="2"/>
                <c:pt idx="0">
                  <c:v>13355</c:v>
                </c:pt>
                <c:pt idx="1">
                  <c:v>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A-45B5-93DF-89374C58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D-4D3D-8635-1A41A53F82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6D-4D3D-8635-1A41A53F8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ing'!$A$2:$A$4</c:f>
              <c:strCache>
                <c:ptCount val="3"/>
                <c:pt idx="0">
                  <c:v>RASO</c:v>
                </c:pt>
                <c:pt idx="1">
                  <c:v>ASIMILADO MILITAR</c:v>
                </c:pt>
                <c:pt idx="2">
                  <c:v>EMP. DE CONT. TEMP.</c:v>
                </c:pt>
              </c:strCache>
            </c:strRef>
          </c:cat>
          <c:val>
            <c:numRef>
              <c:f>'[3]graf ing'!$B$2:$B$4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6D-4D3D-8635-1A41A53F8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905472"/>
        <c:axId val="140915456"/>
      </c:barChart>
      <c:catAx>
        <c:axId val="1409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915456"/>
        <c:crosses val="autoZero"/>
        <c:auto val="1"/>
        <c:lblAlgn val="ctr"/>
        <c:lblOffset val="100"/>
        <c:noMultiLvlLbl val="0"/>
      </c:catAx>
      <c:valAx>
        <c:axId val="14091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90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 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5-4CA3-BB18-2F8E7D509CC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35-4CA3-BB18-2F8E7D509C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35-4CA3-BB18-2F8E7D509CC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5-4CA3-BB18-2F8E7D509CC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5-4CA3-BB18-2F8E7D509CC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35-4CA3-BB18-2F8E7D509CC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35-4CA3-BB18-2F8E7D509CC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35-4CA3-BB18-2F8E7D509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BAJ'!$A$2:$A$11</c:f>
              <c:strCache>
                <c:ptCount val="10"/>
                <c:pt idx="0">
                  <c:v>FALTA GRAVE DEBIDAMENTE COMPROBADA</c:v>
                </c:pt>
                <c:pt idx="1">
                  <c:v>NO ADAPTARSE A LA VIDA MILITAR</c:v>
                </c:pt>
                <c:pt idx="2">
                  <c:v>RENUNCIA</c:v>
                </c:pt>
                <c:pt idx="3">
                  <c:v>SEPARADO DE LAS FILAS</c:v>
                </c:pt>
                <c:pt idx="4">
                  <c:v>SOLICITUD ACEPTADA</c:v>
                </c:pt>
                <c:pt idx="5">
                  <c:v>EXPIRACION ALISTAMIENTO NO REALISTO</c:v>
                </c:pt>
                <c:pt idx="6">
                  <c:v>CANCELADO</c:v>
                </c:pt>
                <c:pt idx="7">
                  <c:v>RECISION DE CONTRATO DE TRABAJO</c:v>
                </c:pt>
                <c:pt idx="8">
                  <c:v>BAJO NIVEL DE DESEMPEÑO</c:v>
                </c:pt>
                <c:pt idx="9">
                  <c:v>FALLECIDO POR QUEBRANTOS DE SALUD</c:v>
                </c:pt>
              </c:strCache>
            </c:strRef>
          </c:cat>
          <c:val>
            <c:numRef>
              <c:f>'[3]GRAF BAJ'!$B$2:$B$11</c:f>
              <c:numCache>
                <c:formatCode>General</c:formatCode>
                <c:ptCount val="10"/>
                <c:pt idx="0">
                  <c:v>24</c:v>
                </c:pt>
                <c:pt idx="1">
                  <c:v>32</c:v>
                </c:pt>
                <c:pt idx="2">
                  <c:v>4</c:v>
                </c:pt>
                <c:pt idx="3">
                  <c:v>2</c:v>
                </c:pt>
                <c:pt idx="4">
                  <c:v>11</c:v>
                </c:pt>
                <c:pt idx="5">
                  <c:v>1</c:v>
                </c:pt>
                <c:pt idx="6">
                  <c:v>13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635-4CA3-BB18-2F8E7D509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496896"/>
        <c:axId val="140498432"/>
      </c:barChart>
      <c:catAx>
        <c:axId val="14049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498432"/>
        <c:crosses val="autoZero"/>
        <c:auto val="1"/>
        <c:lblAlgn val="ctr"/>
        <c:lblOffset val="100"/>
        <c:noMultiLvlLbl val="0"/>
      </c:catAx>
      <c:valAx>
        <c:axId val="14049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49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D-40DC-92AF-312C7538799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D-40DC-92AF-312C753879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D-40DC-92AF-312C7538799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0D-40DC-92AF-312C7538799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0D-40DC-92AF-312C7538799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0D-40DC-92AF-312C7538799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0D-40DC-92AF-312C753879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BAJ'!$F$2:$F$12</c:f>
              <c:strCache>
                <c:ptCount val="11"/>
                <c:pt idx="0">
                  <c:v>CAPITAN</c:v>
                </c:pt>
                <c:pt idx="1">
                  <c:v>1ER. TENIENTE</c:v>
                </c:pt>
                <c:pt idx="2">
                  <c:v>2DO. TENIENTE</c:v>
                </c:pt>
                <c:pt idx="3">
                  <c:v>CADETE</c:v>
                </c:pt>
                <c:pt idx="4">
                  <c:v>ASPIRANTE A CADETE</c:v>
                </c:pt>
                <c:pt idx="5">
                  <c:v>SARGENTO MAYOR</c:v>
                </c:pt>
                <c:pt idx="6">
                  <c:v>SARGENTO</c:v>
                </c:pt>
                <c:pt idx="7">
                  <c:v>CABO</c:v>
                </c:pt>
                <c:pt idx="8">
                  <c:v>RASO</c:v>
                </c:pt>
                <c:pt idx="9">
                  <c:v>ASIMILADO MILITAR </c:v>
                </c:pt>
                <c:pt idx="10">
                  <c:v>EMP. CONT. TEMP.</c:v>
                </c:pt>
              </c:strCache>
            </c:strRef>
          </c:cat>
          <c:val>
            <c:numRef>
              <c:f>'[3]GRAF BAJ'!$G$2:$G$12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7</c:v>
                </c:pt>
                <c:pt idx="8">
                  <c:v>58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10D-40DC-92AF-312C7538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602752"/>
        <c:axId val="140604544"/>
      </c:barChart>
      <c:catAx>
        <c:axId val="1406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04544"/>
        <c:crosses val="autoZero"/>
        <c:auto val="1"/>
        <c:lblAlgn val="ctr"/>
        <c:lblOffset val="100"/>
        <c:noMultiLvlLbl val="0"/>
      </c:catAx>
      <c:valAx>
        <c:axId val="14060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JUNIO 2024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C-4FAD-944B-C5C672FD04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6C-4FAD-944B-C5C672FD04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6C-4FAD-944B-C5C672FD04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C-4FAD-944B-C5C672FD049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6C-4FAD-944B-C5C672FD049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6C-4FAD-944B-C5C672FD049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6C-4FAD-944B-C5C672FD049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6C-4FAD-944B-C5C672FD049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6C-4FAD-944B-C5C672FD049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6C-4FAD-944B-C5C672FD049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16C-4FAD-944B-C5C672FD049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16C-4FAD-944B-C5C672FD049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16C-4FAD-944B-C5C672FD049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16C-4FAD-944B-C5C672FD049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16C-4FAD-944B-C5C672FD0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'[3]graf pers'!$B$2:$B$16</c:f>
              <c:numCache>
                <c:formatCode>General</c:formatCode>
                <c:ptCount val="15"/>
                <c:pt idx="0">
                  <c:v>329</c:v>
                </c:pt>
                <c:pt idx="1">
                  <c:v>63</c:v>
                </c:pt>
                <c:pt idx="2">
                  <c:v>128</c:v>
                </c:pt>
                <c:pt idx="3">
                  <c:v>64</c:v>
                </c:pt>
                <c:pt idx="4">
                  <c:v>130</c:v>
                </c:pt>
                <c:pt idx="5">
                  <c:v>186</c:v>
                </c:pt>
                <c:pt idx="6">
                  <c:v>18</c:v>
                </c:pt>
                <c:pt idx="7">
                  <c:v>169</c:v>
                </c:pt>
                <c:pt idx="8">
                  <c:v>68</c:v>
                </c:pt>
                <c:pt idx="9">
                  <c:v>41</c:v>
                </c:pt>
                <c:pt idx="10">
                  <c:v>27</c:v>
                </c:pt>
                <c:pt idx="11">
                  <c:v>307</c:v>
                </c:pt>
                <c:pt idx="12">
                  <c:v>600</c:v>
                </c:pt>
                <c:pt idx="13">
                  <c:v>1005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16C-4FAD-944B-C5C672FD0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169792"/>
        <c:axId val="141171328"/>
      </c:barChart>
      <c:catAx>
        <c:axId val="1411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171328"/>
        <c:crosses val="autoZero"/>
        <c:auto val="1"/>
        <c:lblAlgn val="ctr"/>
        <c:lblOffset val="100"/>
        <c:noMultiLvlLbl val="0"/>
      </c:catAx>
      <c:valAx>
        <c:axId val="14117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16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3324208842581545"/>
          <c:y val="9.259259259259258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0-4D48-A29E-CEFB7D13349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D0-4D48-A29E-CEFB7D13349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D0-4D48-A29E-CEFB7D133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TRANS. AEREO</c:v>
                </c:pt>
              </c:strCache>
            </c:strRef>
          </c:cat>
          <c:val>
            <c:numRef>
              <c:f>'[3]graf op'!$B$2:$B$4</c:f>
              <c:numCache>
                <c:formatCode>General</c:formatCode>
                <c:ptCount val="3"/>
                <c:pt idx="0">
                  <c:v>143</c:v>
                </c:pt>
                <c:pt idx="1">
                  <c:v>673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D0-4D48-A29E-CEFB7D133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117696"/>
        <c:axId val="141127680"/>
      </c:barChart>
      <c:catAx>
        <c:axId val="14111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127680"/>
        <c:crosses val="autoZero"/>
        <c:auto val="1"/>
        <c:lblAlgn val="ctr"/>
        <c:lblOffset val="100"/>
        <c:noMultiLvlLbl val="0"/>
      </c:catAx>
      <c:valAx>
        <c:axId val="14112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11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1-4977-9C1B-3F17744C68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01-4977-9C1B-3F17744C68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01-4977-9C1B-3F17744C68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1-4977-9C1B-3F17744C68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01-4977-9C1B-3F17744C687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01-4977-9C1B-3F17744C687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01-4977-9C1B-3F17744C687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01-4977-9C1B-3F17744C687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01-4977-9C1B-3F17744C687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01-4977-9C1B-3F17744C68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01-4977-9C1B-3F17744C68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01-4977-9C1B-3F17744C687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01-4977-9C1B-3F17744C687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F01-4977-9C1B-3F17744C687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F01-4977-9C1B-3F17744C687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F01-4977-9C1B-3F17744C687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F01-4977-9C1B-3F17744C687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F01-4977-9C1B-3F17744C68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[4]GRAF!$B$2:$B$19</c:f>
              <c:strCache>
                <c:ptCount val="18"/>
                <c:pt idx="0">
                  <c:v>ACCIDENTES DE USUARIOS EN LAS INSTALACIONES</c:v>
                </c:pt>
                <c:pt idx="1">
                  <c:v>BILLETES FALSOS</c:v>
                </c:pt>
                <c:pt idx="2">
                  <c:v>DETENCIONES POR AGRESIONES</c:v>
                </c:pt>
                <c:pt idx="3">
                  <c:v>DETENCIONES POR DAÑOS AL PATRIMONIO</c:v>
                </c:pt>
                <c:pt idx="4">
                  <c:v>FALLAS ELÉCTRICAS EN LAS INSTALACIONES</c:v>
                </c:pt>
                <c:pt idx="5">
                  <c:v>INCIDENCIAS EN EL MSD</c:v>
                </c:pt>
                <c:pt idx="6">
                  <c:v>INCIDENCIAS EN EL TSD</c:v>
                </c:pt>
                <c:pt idx="7">
                  <c:v>RIÑAS ENTRE USUARIOS</c:v>
                </c:pt>
                <c:pt idx="8">
                  <c:v>USUARIOS CON PROBLEMAS DE SALUD</c:v>
                </c:pt>
                <c:pt idx="9">
                  <c:v>USUARIOS QUE HAN BAJADO A LAS VÍAS FÉRREAS</c:v>
                </c:pt>
                <c:pt idx="10">
                  <c:v>DETENCIONES POR PERFILES SOSPECHOSOS</c:v>
                </c:pt>
                <c:pt idx="11">
                  <c:v>PERSONAS U OBJETOS EXTRAVIADOS</c:v>
                </c:pt>
                <c:pt idx="12">
                  <c:v>REPORTE DE ROBO</c:v>
                </c:pt>
                <c:pt idx="13">
                  <c:v>DETENCIONES POR ROBO</c:v>
                </c:pt>
                <c:pt idx="14">
                  <c:v>INGRESAR ILEGALMENTE AL SISTEMA</c:v>
                </c:pt>
                <c:pt idx="15">
                  <c:v>PERSONAL DEL CESMET CON PROBLEMAS DE SALUD</c:v>
                </c:pt>
                <c:pt idx="16">
                  <c:v>RIÑAS ENTRE USUARIOS Y EMPLEADOS</c:v>
                </c:pt>
                <c:pt idx="17">
                  <c:v>INCIDENCIAS EN EL TLA</c:v>
                </c:pt>
              </c:strCache>
            </c:strRef>
          </c:cat>
          <c:val>
            <c:numRef>
              <c:f>[4]GRAF!$C$2:$C$19</c:f>
              <c:numCache>
                <c:formatCode>General</c:formatCode>
                <c:ptCount val="18"/>
                <c:pt idx="0">
                  <c:v>16</c:v>
                </c:pt>
                <c:pt idx="1">
                  <c:v>17</c:v>
                </c:pt>
                <c:pt idx="2">
                  <c:v>20</c:v>
                </c:pt>
                <c:pt idx="3">
                  <c:v>1</c:v>
                </c:pt>
                <c:pt idx="4">
                  <c:v>24</c:v>
                </c:pt>
                <c:pt idx="5">
                  <c:v>36</c:v>
                </c:pt>
                <c:pt idx="6">
                  <c:v>8</c:v>
                </c:pt>
                <c:pt idx="7">
                  <c:v>8</c:v>
                </c:pt>
                <c:pt idx="8">
                  <c:v>129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8</c:v>
                </c:pt>
                <c:pt idx="14">
                  <c:v>1</c:v>
                </c:pt>
                <c:pt idx="15">
                  <c:v>9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F01-4977-9C1B-3F17744C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50911360"/>
        <c:axId val="250917248"/>
      </c:barChart>
      <c:catAx>
        <c:axId val="250911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7248"/>
        <c:crosses val="autoZero"/>
        <c:auto val="1"/>
        <c:lblAlgn val="ctr"/>
        <c:lblOffset val="100"/>
        <c:noMultiLvlLbl val="0"/>
      </c:catAx>
      <c:valAx>
        <c:axId val="250917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1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IND'!$A$2:$A$6</c:f>
              <c:strCache>
                <c:ptCount val="5"/>
                <c:pt idx="0">
                  <c:v>NORTEAMERICANO</c:v>
                </c:pt>
                <c:pt idx="1">
                  <c:v>HAITIANA</c:v>
                </c:pt>
                <c:pt idx="2">
                  <c:v>EGIPCIOS</c:v>
                </c:pt>
                <c:pt idx="3">
                  <c:v>FRANCÉS</c:v>
                </c:pt>
                <c:pt idx="4">
                  <c:v>TURCO</c:v>
                </c:pt>
              </c:strCache>
            </c:strRef>
          </c:cat>
          <c:val>
            <c:numRef>
              <c:f>'[5]GRAF IND'!$B$2:$B$6</c:f>
              <c:numCache>
                <c:formatCode>General</c:formatCode>
                <c:ptCount val="5"/>
                <c:pt idx="0">
                  <c:v>1</c:v>
                </c:pt>
                <c:pt idx="1">
                  <c:v>5132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0-4C20-B2A2-1D98F3862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471872"/>
        <c:axId val="139473664"/>
      </c:barChart>
      <c:catAx>
        <c:axId val="1394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73664"/>
        <c:crosses val="autoZero"/>
        <c:auto val="1"/>
        <c:lblAlgn val="ctr"/>
        <c:lblOffset val="100"/>
        <c:noMultiLvlLbl val="0"/>
      </c:catAx>
      <c:valAx>
        <c:axId val="1394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>
        <c:manualLayout>
          <c:xMode val="edge"/>
          <c:yMode val="edge"/>
          <c:x val="0.306243631063305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6-4FA5-8D6B-D68C5F3B0B3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36-4FA5-8D6B-D68C5F3B0B3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36-4FA5-8D6B-D68C5F3B0B3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6-4FA5-8D6B-D68C5F3B0B3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36-4FA5-8D6B-D68C5F3B0B3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36-4FA5-8D6B-D68C5F3B0B3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36-4FA5-8D6B-D68C5F3B0B3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36-4FA5-8D6B-D68C5F3B0B3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36-4FA5-8D6B-D68C5F3B0B3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36-4FA5-8D6B-D68C5F3B0B3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36-4FA5-8D6B-D68C5F3B0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MER'!$A$2:$A$32</c:f>
              <c:strCache>
                <c:ptCount val="31"/>
                <c:pt idx="0">
                  <c:v>Paquetes de Sopita  (240 unidades)</c:v>
                </c:pt>
                <c:pt idx="1">
                  <c:v>Sacos de ajo  (22 Libras )</c:v>
                </c:pt>
                <c:pt idx="2">
                  <c:v>Sacos de azucar</c:v>
                </c:pt>
                <c:pt idx="3">
                  <c:v>Salsa de tomate</c:v>
                </c:pt>
                <c:pt idx="4">
                  <c:v>Sazón Liquido Ranchero (40 gramos)</c:v>
                </c:pt>
                <c:pt idx="5">
                  <c:v>Sazón en polvo Ranchero (sobres de 12 gramos)</c:v>
                </c:pt>
                <c:pt idx="6">
                  <c:v>Tarros de Mantequilla</c:v>
                </c:pt>
                <c:pt idx="7">
                  <c:v>Salsa Picante</c:v>
                </c:pt>
                <c:pt idx="8">
                  <c:v>Sacos de arroz (25 libras)</c:v>
                </c:pt>
                <c:pt idx="9">
                  <c:v>Sacos de arroz (55 libras)</c:v>
                </c:pt>
                <c:pt idx="10">
                  <c:v>Sacos de abono</c:v>
                </c:pt>
                <c:pt idx="11">
                  <c:v>Leche evaporada Bongu </c:v>
                </c:pt>
                <c:pt idx="12">
                  <c:v>Aceite Mazola  (Galones)</c:v>
                </c:pt>
                <c:pt idx="13">
                  <c:v>Sacos de arroz (125 libras)</c:v>
                </c:pt>
                <c:pt idx="14">
                  <c:v>Sacos de arroz (100 libras)</c:v>
                </c:pt>
                <c:pt idx="15">
                  <c:v>Sacos de Plátanos</c:v>
                </c:pt>
                <c:pt idx="16">
                  <c:v>Sacos de arroz (62 libras)</c:v>
                </c:pt>
                <c:pt idx="17">
                  <c:v>Bultos</c:v>
                </c:pt>
                <c:pt idx="18">
                  <c:v>Maletas</c:v>
                </c:pt>
                <c:pt idx="19">
                  <c:v>Sacos de harina (50 libras)</c:v>
                </c:pt>
                <c:pt idx="20">
                  <c:v>Aceite Sol de Oro (Galones de 128 onzas)</c:v>
                </c:pt>
                <c:pt idx="21">
                  <c:v>Aceite Sol de Oro (Medio galones de 64 onzas)</c:v>
                </c:pt>
                <c:pt idx="22">
                  <c:v>Sacos de guandules secos</c:v>
                </c:pt>
                <c:pt idx="23">
                  <c:v>Sacos de arroz (62.5 libras)</c:v>
                </c:pt>
                <c:pt idx="24">
                  <c:v>Sacos de arroz (100libras)</c:v>
                </c:pt>
                <c:pt idx="25">
                  <c:v>Puntilla (125 libras)</c:v>
                </c:pt>
                <c:pt idx="26">
                  <c:v>Sacos de azucar (125 libras)</c:v>
                </c:pt>
                <c:pt idx="27">
                  <c:v>Sacos de Harina (125 libras)</c:v>
                </c:pt>
                <c:pt idx="28">
                  <c:v>Compotas</c:v>
                </c:pt>
                <c:pt idx="29">
                  <c:v>Vinagres</c:v>
                </c:pt>
                <c:pt idx="30">
                  <c:v>Quesos</c:v>
                </c:pt>
              </c:strCache>
            </c:strRef>
          </c:cat>
          <c:val>
            <c:numRef>
              <c:f>'[5]GRAF MER'!$B$2:$B$32</c:f>
              <c:numCache>
                <c:formatCode>General</c:formatCode>
                <c:ptCount val="31"/>
                <c:pt idx="0">
                  <c:v>986.47500000000002</c:v>
                </c:pt>
                <c:pt idx="1">
                  <c:v>7.8306818181818185</c:v>
                </c:pt>
                <c:pt idx="2">
                  <c:v>296</c:v>
                </c:pt>
                <c:pt idx="3">
                  <c:v>807</c:v>
                </c:pt>
                <c:pt idx="4">
                  <c:v>432</c:v>
                </c:pt>
                <c:pt idx="5">
                  <c:v>288</c:v>
                </c:pt>
                <c:pt idx="6">
                  <c:v>675</c:v>
                </c:pt>
                <c:pt idx="7">
                  <c:v>696</c:v>
                </c:pt>
                <c:pt idx="8">
                  <c:v>3424</c:v>
                </c:pt>
                <c:pt idx="9">
                  <c:v>106</c:v>
                </c:pt>
                <c:pt idx="10">
                  <c:v>100</c:v>
                </c:pt>
                <c:pt idx="11">
                  <c:v>5029</c:v>
                </c:pt>
                <c:pt idx="12">
                  <c:v>170</c:v>
                </c:pt>
                <c:pt idx="13">
                  <c:v>318</c:v>
                </c:pt>
                <c:pt idx="14">
                  <c:v>7</c:v>
                </c:pt>
                <c:pt idx="15">
                  <c:v>989.5</c:v>
                </c:pt>
                <c:pt idx="16">
                  <c:v>58</c:v>
                </c:pt>
                <c:pt idx="17">
                  <c:v>7</c:v>
                </c:pt>
                <c:pt idx="18">
                  <c:v>2</c:v>
                </c:pt>
                <c:pt idx="19">
                  <c:v>160</c:v>
                </c:pt>
                <c:pt idx="20">
                  <c:v>34</c:v>
                </c:pt>
                <c:pt idx="21">
                  <c:v>3</c:v>
                </c:pt>
                <c:pt idx="22">
                  <c:v>1</c:v>
                </c:pt>
                <c:pt idx="23">
                  <c:v>11</c:v>
                </c:pt>
                <c:pt idx="24">
                  <c:v>4</c:v>
                </c:pt>
                <c:pt idx="25">
                  <c:v>451</c:v>
                </c:pt>
                <c:pt idx="26">
                  <c:v>119.2</c:v>
                </c:pt>
                <c:pt idx="27">
                  <c:v>202</c:v>
                </c:pt>
                <c:pt idx="28">
                  <c:v>24</c:v>
                </c:pt>
                <c:pt idx="29">
                  <c:v>80</c:v>
                </c:pt>
                <c:pt idx="30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36-4FA5-8D6B-D68C5F3B0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053504"/>
        <c:axId val="140055296"/>
      </c:barChart>
      <c:catAx>
        <c:axId val="1400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55296"/>
        <c:crosses val="autoZero"/>
        <c:auto val="1"/>
        <c:lblAlgn val="ctr"/>
        <c:lblOffset val="100"/>
        <c:noMultiLvlLbl val="0"/>
      </c:catAx>
      <c:valAx>
        <c:axId val="14005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5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F-4B04-87B7-C7147E48524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F-4B04-87B7-C7147E48524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F-4B04-87B7-C7147E48524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F-4B04-87B7-C7147E48524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DF-4B04-87B7-C7147E48524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F-4B04-87B7-C7147E48524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DF-4B04-87B7-C7147E48524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DF-4B04-87B7-C7147E48524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DF-4B04-87B7-C7147E4852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DF-4B04-87B7-C7147E48524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8DF-4B04-87B7-C7147E48524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8DF-4B04-87B7-C7147E48524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8DF-4B04-87B7-C7147E48524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8DF-4B04-87B7-C7147E48524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8DF-4B04-87B7-C7147E48524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8DF-4B04-87B7-C7147E48524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8DF-4B04-87B7-C7147E48524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8DF-4B04-87B7-C7147E48524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8DF-4B04-87B7-C7147E48524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8DF-4B04-87B7-C7147E48524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8DF-4B04-87B7-C7147E48524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8DF-4B04-87B7-C7147E48524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8DF-4B04-87B7-C7147E48524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8DF-4B04-87B7-C7147E48524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8DF-4B04-87B7-C7147E4852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MER'!$I$2:$I$30</c:f>
              <c:strCache>
                <c:ptCount val="29"/>
                <c:pt idx="0">
                  <c:v>Bebidas energizantes  (Botellas de 750 ml)</c:v>
                </c:pt>
                <c:pt idx="1">
                  <c:v>Cigarrillos Comme il faut (Paquetes  de 10 cajetillas de 10 unidades)</c:v>
                </c:pt>
                <c:pt idx="2">
                  <c:v>Cigarrillos Comme il faut (Paquetes  de 10 cajetillas de 20 unidades)</c:v>
                </c:pt>
                <c:pt idx="3">
                  <c:v>Cigarrillos Point (Paquetes  de 10 cajetillas de 20 unidades)</c:v>
                </c:pt>
                <c:pt idx="4">
                  <c:v>Clerén (Galones)</c:v>
                </c:pt>
                <c:pt idx="5">
                  <c:v>Electrodomésticos</c:v>
                </c:pt>
                <c:pt idx="6">
                  <c:v>Medicamentos</c:v>
                </c:pt>
                <c:pt idx="7">
                  <c:v>Pelo Postizo</c:v>
                </c:pt>
                <c:pt idx="8">
                  <c:v>Ron Chevalier  (Botella de 750ml)</c:v>
                </c:pt>
                <c:pt idx="9">
                  <c:v>Sacos de Carbón</c:v>
                </c:pt>
                <c:pt idx="10">
                  <c:v>Whisky 8 P.M. (Botellas de 750 ml)</c:v>
                </c:pt>
                <c:pt idx="11">
                  <c:v>Whisky Barbancourt (Botellas de 750 ml)</c:v>
                </c:pt>
                <c:pt idx="12">
                  <c:v>Whisky Chanceler  (Botella de 750 ml)</c:v>
                </c:pt>
                <c:pt idx="13">
                  <c:v>Whisky Gold  (Botella de 750 ml)</c:v>
                </c:pt>
                <c:pt idx="14">
                  <c:v>Whisky Napoleón (Botellas de 750 ml)</c:v>
                </c:pt>
                <c:pt idx="15">
                  <c:v>Whisky Oficce  (Botella de 750 ml)</c:v>
                </c:pt>
                <c:pt idx="16">
                  <c:v>Ron Patriot  (Botellas de 750 ml)</c:v>
                </c:pt>
                <c:pt idx="17">
                  <c:v>Celulares</c:v>
                </c:pt>
                <c:pt idx="18">
                  <c:v>Prendas de vestir</c:v>
                </c:pt>
                <c:pt idx="19">
                  <c:v>Pacas de Ropa</c:v>
                </c:pt>
                <c:pt idx="20">
                  <c:v>Jugos (20 onzas)</c:v>
                </c:pt>
                <c:pt idx="21">
                  <c:v>Vodka (Botellas de 750 ml)</c:v>
                </c:pt>
                <c:pt idx="22">
                  <c:v>Cigarrillos  Capital  (Paquetes  de 10 cajetillas de 20 unidades)</c:v>
                </c:pt>
                <c:pt idx="23">
                  <c:v>Maltas (20 onzas)</c:v>
                </c:pt>
                <c:pt idx="24">
                  <c:v>Ron Nelson (Botellas de 750 ml)</c:v>
                </c:pt>
                <c:pt idx="25">
                  <c:v>Productos higiene personal</c:v>
                </c:pt>
                <c:pt idx="26">
                  <c:v>Cajas de Medicamentos</c:v>
                </c:pt>
                <c:pt idx="27">
                  <c:v>Cervezas Prestige, Heineken, Benedicta </c:v>
                </c:pt>
                <c:pt idx="28">
                  <c:v>Whisky Black Stone (Botellas de 750 ml)</c:v>
                </c:pt>
              </c:strCache>
            </c:strRef>
          </c:cat>
          <c:val>
            <c:numRef>
              <c:f>'[5]GRAF MER'!$J$2:$J$30</c:f>
              <c:numCache>
                <c:formatCode>General</c:formatCode>
                <c:ptCount val="29"/>
                <c:pt idx="0">
                  <c:v>1658</c:v>
                </c:pt>
                <c:pt idx="1">
                  <c:v>442.5</c:v>
                </c:pt>
                <c:pt idx="2">
                  <c:v>389</c:v>
                </c:pt>
                <c:pt idx="3">
                  <c:v>3566</c:v>
                </c:pt>
                <c:pt idx="4">
                  <c:v>582</c:v>
                </c:pt>
                <c:pt idx="5">
                  <c:v>1</c:v>
                </c:pt>
                <c:pt idx="6">
                  <c:v>67092</c:v>
                </c:pt>
                <c:pt idx="7">
                  <c:v>512</c:v>
                </c:pt>
                <c:pt idx="8">
                  <c:v>1099</c:v>
                </c:pt>
                <c:pt idx="9">
                  <c:v>46</c:v>
                </c:pt>
                <c:pt idx="10">
                  <c:v>5193</c:v>
                </c:pt>
                <c:pt idx="11">
                  <c:v>948</c:v>
                </c:pt>
                <c:pt idx="12">
                  <c:v>23</c:v>
                </c:pt>
                <c:pt idx="13">
                  <c:v>10500</c:v>
                </c:pt>
                <c:pt idx="14">
                  <c:v>40</c:v>
                </c:pt>
                <c:pt idx="15">
                  <c:v>464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120</c:v>
                </c:pt>
                <c:pt idx="21">
                  <c:v>10</c:v>
                </c:pt>
                <c:pt idx="22">
                  <c:v>14806</c:v>
                </c:pt>
                <c:pt idx="23">
                  <c:v>330</c:v>
                </c:pt>
                <c:pt idx="24">
                  <c:v>2</c:v>
                </c:pt>
                <c:pt idx="25">
                  <c:v>1152</c:v>
                </c:pt>
                <c:pt idx="26">
                  <c:v>748</c:v>
                </c:pt>
                <c:pt idx="27">
                  <c:v>4836</c:v>
                </c:pt>
                <c:pt idx="28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98DF-4B04-87B7-C7147E48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0158464"/>
        <c:axId val="140160000"/>
      </c:barChart>
      <c:catAx>
        <c:axId val="140158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60000"/>
        <c:crosses val="autoZero"/>
        <c:auto val="1"/>
        <c:lblAlgn val="ctr"/>
        <c:lblOffset val="100"/>
        <c:noMultiLvlLbl val="0"/>
      </c:catAx>
      <c:valAx>
        <c:axId val="14016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15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CF-4DD9-A98D-C3034E5F08A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CF-4DD9-A98D-C3034E5F08A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2CF-4DD9-A98D-C3034E5F08A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CF-4DD9-A98D-C3034E5F08A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CF-4DD9-A98D-C3034E5F08A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2CF-4DD9-A98D-C3034E5F08A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2CF-4DD9-A98D-C3034E5F08A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2CF-4DD9-A98D-C3034E5F08A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2CF-4DD9-A98D-C3034E5F08A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CF-4DD9-A98D-C3034E5F08A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2CF-4DD9-A98D-C3034E5F08A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2CF-4DD9-A98D-C3034E5F08A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2CF-4DD9-A98D-C3034E5F08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BAJAS'!$E$3:$E$16</c:f>
              <c:strCache>
                <c:ptCount val="14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CADETES </c:v>
                </c:pt>
                <c:pt idx="7">
                  <c:v>ASP. A CADETES</c:v>
                </c:pt>
                <c:pt idx="8">
                  <c:v>SGTO. MAYOR</c:v>
                </c:pt>
                <c:pt idx="9">
                  <c:v>SGTO.</c:v>
                </c:pt>
                <c:pt idx="10">
                  <c:v>CABO</c:v>
                </c:pt>
                <c:pt idx="11">
                  <c:v>RASO</c:v>
                </c:pt>
                <c:pt idx="12">
                  <c:v>CONSCRIPTO</c:v>
                </c:pt>
                <c:pt idx="13">
                  <c:v>ASIMILADO</c:v>
                </c:pt>
              </c:strCache>
            </c:strRef>
          </c:cat>
          <c:val>
            <c:numRef>
              <c:f>'[1]GRAF BAJAS'!$F$3:$F$16</c:f>
              <c:numCache>
                <c:formatCode>General</c:formatCode>
                <c:ptCount val="14"/>
                <c:pt idx="0">
                  <c:v>3</c:v>
                </c:pt>
                <c:pt idx="1">
                  <c:v>8</c:v>
                </c:pt>
                <c:pt idx="2">
                  <c:v>24</c:v>
                </c:pt>
                <c:pt idx="3">
                  <c:v>26</c:v>
                </c:pt>
                <c:pt idx="4">
                  <c:v>22</c:v>
                </c:pt>
                <c:pt idx="5">
                  <c:v>34</c:v>
                </c:pt>
                <c:pt idx="6">
                  <c:v>1</c:v>
                </c:pt>
                <c:pt idx="7">
                  <c:v>12</c:v>
                </c:pt>
                <c:pt idx="8">
                  <c:v>43</c:v>
                </c:pt>
                <c:pt idx="9">
                  <c:v>23</c:v>
                </c:pt>
                <c:pt idx="10">
                  <c:v>38</c:v>
                </c:pt>
                <c:pt idx="11">
                  <c:v>115</c:v>
                </c:pt>
                <c:pt idx="12">
                  <c:v>40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CF-4DD9-A98D-C3034E5F0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622336"/>
        <c:axId val="292623872"/>
      </c:barChart>
      <c:catAx>
        <c:axId val="2926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623872"/>
        <c:crosses val="autoZero"/>
        <c:auto val="1"/>
        <c:lblAlgn val="ctr"/>
        <c:lblOffset val="100"/>
        <c:noMultiLvlLbl val="0"/>
      </c:catAx>
      <c:valAx>
        <c:axId val="29262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62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CONT.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'[5]GRAF MER'!$I$31:$I$61</c:f>
              <c:strCache>
                <c:ptCount val="31"/>
                <c:pt idx="0">
                  <c:v>Ron Lord Mate  (Botellas de 750 ml)</c:v>
                </c:pt>
                <c:pt idx="1">
                  <c:v>Ron King  (Botellas de 750 ml)</c:v>
                </c:pt>
                <c:pt idx="2">
                  <c:v>Mimosa (Botellas de 750 ml)</c:v>
                </c:pt>
                <c:pt idx="3">
                  <c:v>Ron Bakará (Botellas de 750 ml)</c:v>
                </c:pt>
                <c:pt idx="4">
                  <c:v>Vino Tinto Campeón (Botellas de 750 ml)</c:v>
                </c:pt>
                <c:pt idx="5">
                  <c:v>Ron Barlin  (Botellas de 750 ml)</c:v>
                </c:pt>
                <c:pt idx="6">
                  <c:v>Maletas y bultos con ropa</c:v>
                </c:pt>
                <c:pt idx="7">
                  <c:v>Zaco de zapatos</c:v>
                </c:pt>
                <c:pt idx="8">
                  <c:v>Botellas de Agua (20 onzas)</c:v>
                </c:pt>
                <c:pt idx="9">
                  <c:v>Ron de Canela  (Botellas de 750 ml)</c:v>
                </c:pt>
                <c:pt idx="10">
                  <c:v>Antenas Starlink</c:v>
                </c:pt>
                <c:pt idx="11">
                  <c:v>kiit standard de antenas starlink</c:v>
                </c:pt>
                <c:pt idx="12">
                  <c:v>Bultos de ropa</c:v>
                </c:pt>
                <c:pt idx="13">
                  <c:v>03 cajas de raciones marca MannaPack</c:v>
                </c:pt>
                <c:pt idx="14">
                  <c:v>Máquinas de lavar vehiculos a presion</c:v>
                </c:pt>
                <c:pt idx="15">
                  <c:v>Cajas de cargadores de celulares</c:v>
                </c:pt>
                <c:pt idx="16">
                  <c:v>Microfonos</c:v>
                </c:pt>
                <c:pt idx="17">
                  <c:v>Lámparas de hacer selfie</c:v>
                </c:pt>
                <c:pt idx="18">
                  <c:v>Aretes</c:v>
                </c:pt>
                <c:pt idx="19">
                  <c:v>Protectores de diferentes tipos de celulares</c:v>
                </c:pt>
                <c:pt idx="20">
                  <c:v>Cajas de bocinas de vehiculos</c:v>
                </c:pt>
                <c:pt idx="21">
                  <c:v>Caja de perchas de madera</c:v>
                </c:pt>
                <c:pt idx="22">
                  <c:v>Caja de equipos ferreteros</c:v>
                </c:pt>
                <c:pt idx="23">
                  <c:v>Pantallas de vehiculos</c:v>
                </c:pt>
                <c:pt idx="24">
                  <c:v>Ron Capitán Cortes</c:v>
                </c:pt>
                <c:pt idx="25">
                  <c:v>Ron Cleren (Botellas de 750 ml)</c:v>
                </c:pt>
                <c:pt idx="26">
                  <c:v>Celulares y accesorios de celulares</c:v>
                </c:pt>
                <c:pt idx="27">
                  <c:v>Vino Tinto Campeón (Botellas de 750ml)</c:v>
                </c:pt>
                <c:pt idx="28">
                  <c:v>Ron Tostadau  (Botellas de 750 ml)</c:v>
                </c:pt>
                <c:pt idx="29">
                  <c:v>Ron Cabaret (Botellas de 750 ml)</c:v>
                </c:pt>
                <c:pt idx="30">
                  <c:v>Sidras (Botellas de 750 ml)</c:v>
                </c:pt>
              </c:strCache>
            </c:strRef>
          </c:cat>
          <c:val>
            <c:numRef>
              <c:f>'[5]GRAF MER'!$J$31:$J$61</c:f>
              <c:numCache>
                <c:formatCode>General</c:formatCode>
                <c:ptCount val="31"/>
                <c:pt idx="0">
                  <c:v>63</c:v>
                </c:pt>
                <c:pt idx="1">
                  <c:v>153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6</c:v>
                </c:pt>
                <c:pt idx="6">
                  <c:v>6</c:v>
                </c:pt>
                <c:pt idx="7">
                  <c:v>1</c:v>
                </c:pt>
                <c:pt idx="8">
                  <c:v>48</c:v>
                </c:pt>
                <c:pt idx="9">
                  <c:v>9</c:v>
                </c:pt>
                <c:pt idx="10">
                  <c:v>16</c:v>
                </c:pt>
                <c:pt idx="11">
                  <c:v>6</c:v>
                </c:pt>
                <c:pt idx="12">
                  <c:v>4</c:v>
                </c:pt>
                <c:pt idx="13">
                  <c:v>363</c:v>
                </c:pt>
                <c:pt idx="14">
                  <c:v>40</c:v>
                </c:pt>
                <c:pt idx="15">
                  <c:v>2</c:v>
                </c:pt>
                <c:pt idx="16">
                  <c:v>80</c:v>
                </c:pt>
                <c:pt idx="17">
                  <c:v>30</c:v>
                </c:pt>
                <c:pt idx="18">
                  <c:v>100</c:v>
                </c:pt>
                <c:pt idx="19">
                  <c:v>1000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20</c:v>
                </c:pt>
                <c:pt idx="24">
                  <c:v>12</c:v>
                </c:pt>
                <c:pt idx="25">
                  <c:v>178</c:v>
                </c:pt>
                <c:pt idx="26">
                  <c:v>518</c:v>
                </c:pt>
                <c:pt idx="27">
                  <c:v>232</c:v>
                </c:pt>
                <c:pt idx="28">
                  <c:v>30</c:v>
                </c:pt>
                <c:pt idx="29">
                  <c:v>96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6-47DA-82E4-ED375CC28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856704"/>
        <c:axId val="140862592"/>
      </c:barChart>
      <c:catAx>
        <c:axId val="1408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62592"/>
        <c:crosses val="autoZero"/>
        <c:auto val="1"/>
        <c:lblAlgn val="ctr"/>
        <c:lblOffset val="100"/>
        <c:noMultiLvlLbl val="0"/>
      </c:catAx>
      <c:valAx>
        <c:axId val="14086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14915458937198067"/>
          <c:y val="2.136752136752136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1-4C03-93A3-6B6E436885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1-4C03-93A3-6B6E436885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E1-4C03-93A3-6B6E436885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1-4C03-93A3-6B6E436885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E1-4C03-93A3-6B6E436885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5E1-4C03-93A3-6B6E436885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VEH'!$A$2:$A$8</c:f>
              <c:strCache>
                <c:ptCount val="7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  <c:pt idx="6">
                  <c:v>PATANA</c:v>
                </c:pt>
              </c:strCache>
            </c:strRef>
          </c:cat>
          <c:val>
            <c:numRef>
              <c:f>'[5]GRAF VEH'!$B$2:$B$8</c:f>
              <c:numCache>
                <c:formatCode>General</c:formatCode>
                <c:ptCount val="7"/>
                <c:pt idx="0">
                  <c:v>3</c:v>
                </c:pt>
                <c:pt idx="1">
                  <c:v>23</c:v>
                </c:pt>
                <c:pt idx="2">
                  <c:v>6</c:v>
                </c:pt>
                <c:pt idx="3">
                  <c:v>6</c:v>
                </c:pt>
                <c:pt idx="4">
                  <c:v>12</c:v>
                </c:pt>
                <c:pt idx="5">
                  <c:v>102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E1-4C03-93A3-6B6E4368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581504"/>
        <c:axId val="140587392"/>
      </c:barChart>
      <c:catAx>
        <c:axId val="1405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87392"/>
        <c:crosses val="autoZero"/>
        <c:auto val="1"/>
        <c:lblAlgn val="ctr"/>
        <c:lblOffset val="100"/>
        <c:noMultiLvlLbl val="0"/>
      </c:catAx>
      <c:valAx>
        <c:axId val="14058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8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6-4A4B-A307-C1914A1AE97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26-4A4B-A307-C1914A1AE97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26-4A4B-A307-C1914A1AE9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DRO'!$A$2:$A$8</c:f>
              <c:strCache>
                <c:ptCount val="7"/>
                <c:pt idx="0">
                  <c:v>ARMAS BLANCAS</c:v>
                </c:pt>
                <c:pt idx="1">
                  <c:v>GRAMOS DE MARIHUANA</c:v>
                </c:pt>
                <c:pt idx="2">
                  <c:v>GALONES DE GASOLINA</c:v>
                </c:pt>
                <c:pt idx="3">
                  <c:v>GALONES DE GASOIL</c:v>
                </c:pt>
                <c:pt idx="4">
                  <c:v>LIBRAS DE MARIHUANA</c:v>
                </c:pt>
                <c:pt idx="5">
                  <c:v>CHAGÓN</c:v>
                </c:pt>
                <c:pt idx="6">
                  <c:v>GALONES DE GASOLINA, GASOIL</c:v>
                </c:pt>
              </c:strCache>
            </c:strRef>
          </c:cat>
          <c:val>
            <c:numRef>
              <c:f>'[5]GRAF DRO'!$B$2:$B$8</c:f>
              <c:numCache>
                <c:formatCode>General</c:formatCode>
                <c:ptCount val="7"/>
                <c:pt idx="0">
                  <c:v>64</c:v>
                </c:pt>
                <c:pt idx="1">
                  <c:v>3</c:v>
                </c:pt>
                <c:pt idx="2">
                  <c:v>957.8</c:v>
                </c:pt>
                <c:pt idx="3">
                  <c:v>163</c:v>
                </c:pt>
                <c:pt idx="4">
                  <c:v>396</c:v>
                </c:pt>
                <c:pt idx="5">
                  <c:v>2</c:v>
                </c:pt>
                <c:pt idx="6">
                  <c:v>1210.5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26-4A4B-A307-C1914A1A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692864"/>
        <c:axId val="140711040"/>
      </c:barChart>
      <c:catAx>
        <c:axId val="1406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11040"/>
        <c:crosses val="autoZero"/>
        <c:auto val="1"/>
        <c:lblAlgn val="ctr"/>
        <c:lblOffset val="100"/>
        <c:noMultiLvlLbl val="0"/>
      </c:catAx>
      <c:valAx>
        <c:axId val="14071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9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3-4C2A-A050-F6781EE236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73-4C2A-A050-F6781EE236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73-4C2A-A050-F6781EE236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3-4C2A-A050-F6781EE236D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73-4C2A-A050-F6781EE236D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73-4C2A-A050-F6781EE236D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73-4C2A-A050-F6781EE236D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73-4C2A-A050-F6781EE236D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73-4C2A-A050-F6781EE236D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73-4C2A-A050-F6781EE236D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073-4C2A-A050-F6781EE236D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073-4C2A-A050-F6781EE236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LLEGADA'!$A$2:$A$20</c:f>
              <c:strCache>
                <c:ptCount val="19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Cabo Rojo</c:v>
                </c:pt>
                <c:pt idx="4">
                  <c:v>Caucedo</c:v>
                </c:pt>
                <c:pt idx="5">
                  <c:v>La Cana</c:v>
                </c:pt>
                <c:pt idx="6">
                  <c:v>La Romana</c:v>
                </c:pt>
                <c:pt idx="7">
                  <c:v>Manzanillo</c:v>
                </c:pt>
                <c:pt idx="8">
                  <c:v>Puerto Plata</c:v>
                </c:pt>
                <c:pt idx="9">
                  <c:v>Punta Catalina</c:v>
                </c:pt>
                <c:pt idx="10">
                  <c:v>Samaná</c:v>
                </c:pt>
                <c:pt idx="11">
                  <c:v>San Pedro de Macorís</c:v>
                </c:pt>
                <c:pt idx="12">
                  <c:v>Santo Domingo</c:v>
                </c:pt>
                <c:pt idx="13">
                  <c:v>Haina Oriental</c:v>
                </c:pt>
                <c:pt idx="14">
                  <c:v>Haina Occidental</c:v>
                </c:pt>
                <c:pt idx="15">
                  <c:v>Don Diego (IP)</c:v>
                </c:pt>
                <c:pt idx="16">
                  <c:v>Sans Soucí</c:v>
                </c:pt>
                <c:pt idx="17">
                  <c:v>Molinos Modernos (IP)</c:v>
                </c:pt>
                <c:pt idx="18">
                  <c:v>Maimón</c:v>
                </c:pt>
              </c:strCache>
            </c:strRef>
          </c:cat>
          <c:val>
            <c:numRef>
              <c:f>'[6]GRAF LLEGADA'!$B$2:$B$20</c:f>
              <c:numCache>
                <c:formatCode>General</c:formatCode>
                <c:ptCount val="19"/>
                <c:pt idx="0">
                  <c:v>5</c:v>
                </c:pt>
                <c:pt idx="1">
                  <c:v>11</c:v>
                </c:pt>
                <c:pt idx="2">
                  <c:v>24</c:v>
                </c:pt>
                <c:pt idx="3">
                  <c:v>3</c:v>
                </c:pt>
                <c:pt idx="4">
                  <c:v>256</c:v>
                </c:pt>
                <c:pt idx="5">
                  <c:v>35</c:v>
                </c:pt>
                <c:pt idx="6">
                  <c:v>13</c:v>
                </c:pt>
                <c:pt idx="7">
                  <c:v>27</c:v>
                </c:pt>
                <c:pt idx="8">
                  <c:v>87</c:v>
                </c:pt>
                <c:pt idx="9">
                  <c:v>3</c:v>
                </c:pt>
                <c:pt idx="10">
                  <c:v>4</c:v>
                </c:pt>
                <c:pt idx="11">
                  <c:v>37</c:v>
                </c:pt>
                <c:pt idx="12">
                  <c:v>31</c:v>
                </c:pt>
                <c:pt idx="13">
                  <c:v>317</c:v>
                </c:pt>
                <c:pt idx="14">
                  <c:v>73</c:v>
                </c:pt>
                <c:pt idx="15">
                  <c:v>21</c:v>
                </c:pt>
                <c:pt idx="16">
                  <c:v>43</c:v>
                </c:pt>
                <c:pt idx="17">
                  <c:v>4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073-4C2A-A050-F6781EE2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966976"/>
        <c:axId val="291968512"/>
      </c:barChart>
      <c:catAx>
        <c:axId val="2919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968512"/>
        <c:crosses val="autoZero"/>
        <c:auto val="1"/>
        <c:lblAlgn val="ctr"/>
        <c:lblOffset val="100"/>
        <c:noMultiLvlLbl val="0"/>
      </c:catAx>
      <c:valAx>
        <c:axId val="2919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96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D-4219-9E92-1C6766A934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7D-4219-9E92-1C6766A934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7D-4219-9E92-1C6766A934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D-4219-9E92-1C6766A934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7D-4219-9E92-1C6766A934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7D-4219-9E92-1C6766A934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7D-4219-9E92-1C6766A9341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7D-4219-9E92-1C6766A9341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7D-4219-9E92-1C6766A9341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17D-4219-9E92-1C6766A93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17D-4219-9E92-1C6766A9341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17D-4219-9E92-1C6766A934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 SAL'!$A$2:$A$19</c:f>
              <c:strCache>
                <c:ptCount val="18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Punta Catalina</c:v>
                </c:pt>
                <c:pt idx="8">
                  <c:v>Samaná</c:v>
                </c:pt>
                <c:pt idx="9">
                  <c:v>San Pedro de Macorís</c:v>
                </c:pt>
                <c:pt idx="10">
                  <c:v>Santo Domingo</c:v>
                </c:pt>
                <c:pt idx="11">
                  <c:v>Haina Oriental</c:v>
                </c:pt>
                <c:pt idx="12">
                  <c:v>Haina Occidental</c:v>
                </c:pt>
                <c:pt idx="13">
                  <c:v>La Cana</c:v>
                </c:pt>
                <c:pt idx="14">
                  <c:v>Don Diego (IP)</c:v>
                </c:pt>
                <c:pt idx="15">
                  <c:v>Sans Soucí</c:v>
                </c:pt>
                <c:pt idx="16">
                  <c:v>Molinos Modernos (IP)</c:v>
                </c:pt>
                <c:pt idx="17">
                  <c:v>Maimón</c:v>
                </c:pt>
              </c:strCache>
            </c:strRef>
          </c:cat>
          <c:val>
            <c:numRef>
              <c:f>'[6]GRA SAL'!$B$2:$B$19</c:f>
              <c:numCache>
                <c:formatCode>General</c:formatCode>
                <c:ptCount val="18"/>
                <c:pt idx="0">
                  <c:v>5</c:v>
                </c:pt>
                <c:pt idx="1">
                  <c:v>11</c:v>
                </c:pt>
                <c:pt idx="2">
                  <c:v>21</c:v>
                </c:pt>
                <c:pt idx="3">
                  <c:v>256</c:v>
                </c:pt>
                <c:pt idx="4">
                  <c:v>13</c:v>
                </c:pt>
                <c:pt idx="5">
                  <c:v>25</c:v>
                </c:pt>
                <c:pt idx="6">
                  <c:v>87</c:v>
                </c:pt>
                <c:pt idx="7">
                  <c:v>3</c:v>
                </c:pt>
                <c:pt idx="8">
                  <c:v>2</c:v>
                </c:pt>
                <c:pt idx="9">
                  <c:v>37</c:v>
                </c:pt>
                <c:pt idx="10">
                  <c:v>40</c:v>
                </c:pt>
                <c:pt idx="11">
                  <c:v>282</c:v>
                </c:pt>
                <c:pt idx="12">
                  <c:v>68</c:v>
                </c:pt>
                <c:pt idx="13">
                  <c:v>34</c:v>
                </c:pt>
                <c:pt idx="14">
                  <c:v>20</c:v>
                </c:pt>
                <c:pt idx="15">
                  <c:v>43</c:v>
                </c:pt>
                <c:pt idx="16">
                  <c:v>2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7D-4219-9E92-1C6766A93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512256"/>
        <c:axId val="290514048"/>
      </c:barChart>
      <c:catAx>
        <c:axId val="2905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514048"/>
        <c:crosses val="autoZero"/>
        <c:auto val="1"/>
        <c:lblAlgn val="ctr"/>
        <c:lblOffset val="100"/>
        <c:noMultiLvlLbl val="0"/>
      </c:catAx>
      <c:valAx>
        <c:axId val="29051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51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E-43EB-B180-9B7CDF44AB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BE-43EB-B180-9B7CDF44A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EEUU'!$A$2:$A$13</c:f>
              <c:strCache>
                <c:ptCount val="12"/>
                <c:pt idx="0">
                  <c:v>Boca Chica</c:v>
                </c:pt>
                <c:pt idx="1">
                  <c:v>Caucedo</c:v>
                </c:pt>
                <c:pt idx="2">
                  <c:v>La Cana</c:v>
                </c:pt>
                <c:pt idx="3">
                  <c:v>La Romana</c:v>
                </c:pt>
                <c:pt idx="4">
                  <c:v>Manzanillo</c:v>
                </c:pt>
                <c:pt idx="5">
                  <c:v>Puerto Plata</c:v>
                </c:pt>
                <c:pt idx="6">
                  <c:v>San Pedro de Macorís</c:v>
                </c:pt>
                <c:pt idx="7">
                  <c:v>Santo Domingo</c:v>
                </c:pt>
                <c:pt idx="8">
                  <c:v>Haina Oriental</c:v>
                </c:pt>
                <c:pt idx="9">
                  <c:v>Haina Occidental</c:v>
                </c:pt>
                <c:pt idx="10">
                  <c:v>Don Diego (IP)</c:v>
                </c:pt>
                <c:pt idx="11">
                  <c:v>Sans Soucí</c:v>
                </c:pt>
              </c:strCache>
            </c:strRef>
          </c:cat>
          <c:val>
            <c:numRef>
              <c:f>'[6]GRAF EEUU'!$B$2:$B$13</c:f>
              <c:numCache>
                <c:formatCode>General</c:formatCode>
                <c:ptCount val="12"/>
                <c:pt idx="0">
                  <c:v>3</c:v>
                </c:pt>
                <c:pt idx="1">
                  <c:v>49</c:v>
                </c:pt>
                <c:pt idx="2">
                  <c:v>13</c:v>
                </c:pt>
                <c:pt idx="3">
                  <c:v>1</c:v>
                </c:pt>
                <c:pt idx="4">
                  <c:v>2</c:v>
                </c:pt>
                <c:pt idx="5">
                  <c:v>30</c:v>
                </c:pt>
                <c:pt idx="6">
                  <c:v>3</c:v>
                </c:pt>
                <c:pt idx="7">
                  <c:v>31</c:v>
                </c:pt>
                <c:pt idx="8">
                  <c:v>105</c:v>
                </c:pt>
                <c:pt idx="9">
                  <c:v>23</c:v>
                </c:pt>
                <c:pt idx="10">
                  <c:v>15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E-43EB-B180-9B7CDF44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265536"/>
        <c:axId val="291279616"/>
      </c:barChart>
      <c:catAx>
        <c:axId val="2912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279616"/>
        <c:crosses val="autoZero"/>
        <c:auto val="1"/>
        <c:lblAlgn val="ctr"/>
        <c:lblOffset val="100"/>
        <c:noMultiLvlLbl val="0"/>
      </c:catAx>
      <c:valAx>
        <c:axId val="29127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26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PATRULLAJES ACUATICOS REALZILADOS </a:t>
            </a:r>
          </a:p>
          <a:p>
            <a:pPr>
              <a:defRPr/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0-4178-8480-7D3E1A68CF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30-4178-8480-7D3E1A68CF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30-4178-8480-7D3E1A68CF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0-4178-8480-7D3E1A68CF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'[6]PATRULLAS ACUATICAS'!$J$4:$J$7</c:f>
              <c:strCache>
                <c:ptCount val="4"/>
                <c:pt idx="0">
                  <c:v>Amber Cove </c:v>
                </c:pt>
                <c:pt idx="1">
                  <c:v>Haina </c:v>
                </c:pt>
                <c:pt idx="2">
                  <c:v>Punta Catalina </c:v>
                </c:pt>
                <c:pt idx="3">
                  <c:v>Santo Domingo</c:v>
                </c:pt>
              </c:strCache>
            </c:strRef>
          </c:cat>
          <c:val>
            <c:numRef>
              <c:f>'[6]PATRULLAS ACUATICAS'!$K$4:$K$7</c:f>
              <c:numCache>
                <c:formatCode>General</c:formatCode>
                <c:ptCount val="4"/>
                <c:pt idx="0">
                  <c:v>325</c:v>
                </c:pt>
                <c:pt idx="1">
                  <c:v>360</c:v>
                </c:pt>
                <c:pt idx="2">
                  <c:v>51</c:v>
                </c:pt>
                <c:pt idx="3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30-4178-8480-7D3E1A68C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650928"/>
        <c:axId val="203652592"/>
      </c:barChart>
      <c:catAx>
        <c:axId val="20365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52592"/>
        <c:crosses val="autoZero"/>
        <c:auto val="1"/>
        <c:lblAlgn val="ctr"/>
        <c:lblOffset val="100"/>
        <c:noMultiLvlLbl val="0"/>
      </c:catAx>
      <c:valAx>
        <c:axId val="2036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5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PATRULLAJES TERRESTRES REALZILADOS </a:t>
            </a:r>
          </a:p>
          <a:p>
            <a:pPr>
              <a:defRPr/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/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9-468C-AA92-8023736C34D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9-468C-AA92-8023736C34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D9-468C-AA92-8023736C34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9-468C-AA92-8023736C34D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D9-468C-AA92-8023736C34D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D9-468C-AA92-8023736C34D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D9-468C-AA92-8023736C34D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D9-468C-AA92-8023736C34D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7D9-468C-AA92-8023736C34D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7D9-468C-AA92-8023736C34D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7D9-468C-AA92-8023736C34D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7D9-468C-AA92-8023736C34D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7D9-468C-AA92-8023736C34D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7D9-468C-AA92-8023736C34D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7D9-468C-AA92-8023736C34D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7D9-468C-AA92-8023736C34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'[6]PATRUL. MOT'!$O$5:$O$20</c:f>
              <c:strCache>
                <c:ptCount val="16"/>
                <c:pt idx="0">
                  <c:v>Puerto Arroyo Barril</c:v>
                </c:pt>
                <c:pt idx="1">
                  <c:v>Puerto Barahona</c:v>
                </c:pt>
                <c:pt idx="2">
                  <c:v>Puerto Boca Chica</c:v>
                </c:pt>
                <c:pt idx="3">
                  <c:v>Puerto de Azua</c:v>
                </c:pt>
                <c:pt idx="4">
                  <c:v>Puerto de Santo Domingo</c:v>
                </c:pt>
                <c:pt idx="5">
                  <c:v>Puerto Don Diego</c:v>
                </c:pt>
                <c:pt idx="6">
                  <c:v>Puerto Haina Occidental</c:v>
                </c:pt>
                <c:pt idx="7">
                  <c:v>Puerto Haina Oriental</c:v>
                </c:pt>
                <c:pt idx="8">
                  <c:v>Puerto La Cana</c:v>
                </c:pt>
                <c:pt idx="9">
                  <c:v>Puerto La Romana </c:v>
                </c:pt>
                <c:pt idx="10">
                  <c:v>Puerto Manzanillo</c:v>
                </c:pt>
                <c:pt idx="11">
                  <c:v>Puerto Puerto Plata</c:v>
                </c:pt>
                <c:pt idx="12">
                  <c:v>Puerto San Pedro de Macoris </c:v>
                </c:pt>
                <c:pt idx="13">
                  <c:v>Punta Catalina</c:v>
                </c:pt>
                <c:pt idx="14">
                  <c:v>Cabo Rojo</c:v>
                </c:pt>
                <c:pt idx="15">
                  <c:v>Amber Cove</c:v>
                </c:pt>
              </c:strCache>
            </c:strRef>
          </c:cat>
          <c:val>
            <c:numRef>
              <c:f>'[6]PATRUL. MOT'!$P$5:$P$20</c:f>
              <c:numCache>
                <c:formatCode>General</c:formatCode>
                <c:ptCount val="16"/>
                <c:pt idx="0">
                  <c:v>195</c:v>
                </c:pt>
                <c:pt idx="1">
                  <c:v>21</c:v>
                </c:pt>
                <c:pt idx="2">
                  <c:v>184</c:v>
                </c:pt>
                <c:pt idx="3">
                  <c:v>60</c:v>
                </c:pt>
                <c:pt idx="4">
                  <c:v>120</c:v>
                </c:pt>
                <c:pt idx="5">
                  <c:v>90</c:v>
                </c:pt>
                <c:pt idx="6">
                  <c:v>107</c:v>
                </c:pt>
                <c:pt idx="7">
                  <c:v>360</c:v>
                </c:pt>
                <c:pt idx="8">
                  <c:v>30</c:v>
                </c:pt>
                <c:pt idx="9">
                  <c:v>54</c:v>
                </c:pt>
                <c:pt idx="10">
                  <c:v>93</c:v>
                </c:pt>
                <c:pt idx="11">
                  <c:v>180</c:v>
                </c:pt>
                <c:pt idx="12">
                  <c:v>146</c:v>
                </c:pt>
                <c:pt idx="13">
                  <c:v>290</c:v>
                </c:pt>
                <c:pt idx="14">
                  <c:v>60</c:v>
                </c:pt>
                <c:pt idx="15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7D9-468C-AA92-8023736C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650928"/>
        <c:axId val="203652592"/>
      </c:barChart>
      <c:catAx>
        <c:axId val="20365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52592"/>
        <c:crosses val="autoZero"/>
        <c:auto val="1"/>
        <c:lblAlgn val="ctr"/>
        <c:lblOffset val="100"/>
        <c:noMultiLvlLbl val="0"/>
      </c:catAx>
      <c:valAx>
        <c:axId val="2036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5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1-4D54-85CD-6F270C9F09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D1-4D54-85CD-6F270C9F09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D1-4D54-85CD-6F270C9F09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1-4D54-85CD-6F270C9F09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D1-4D54-85CD-6F270C9F09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D1-4D54-85CD-6F270C9F09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D1-4D54-85CD-6F270C9F093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D1-4D54-85CD-6F270C9F09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ARM'!$A$2:$A$10</c:f>
              <c:strCache>
                <c:ptCount val="9"/>
                <c:pt idx="0">
                  <c:v>ARMAS DEPORTIVAS</c:v>
                </c:pt>
                <c:pt idx="1">
                  <c:v>MUNICIONES 22MM</c:v>
                </c:pt>
                <c:pt idx="2">
                  <c:v>MUNICIONES 38MM</c:v>
                </c:pt>
                <c:pt idx="3">
                  <c:v>MUNICIONES 9MM</c:v>
                </c:pt>
                <c:pt idx="4">
                  <c:v>MUNICIONES 40MM</c:v>
                </c:pt>
                <c:pt idx="5">
                  <c:v>MUNICIONES 45MM</c:v>
                </c:pt>
                <c:pt idx="6">
                  <c:v> CARTUCHOS 12MM</c:v>
                </c:pt>
                <c:pt idx="7">
                  <c:v>CARGADORES PERDIGONES </c:v>
                </c:pt>
                <c:pt idx="8">
                  <c:v>RIFLE PERDIGON</c:v>
                </c:pt>
              </c:strCache>
            </c:strRef>
          </c:cat>
          <c:val>
            <c:numRef>
              <c:f>'[6]GRAF ARM'!$B$2:$B$10</c:f>
              <c:numCache>
                <c:formatCode>General</c:formatCode>
                <c:ptCount val="9"/>
                <c:pt idx="0">
                  <c:v>4</c:v>
                </c:pt>
                <c:pt idx="1">
                  <c:v>1963</c:v>
                </c:pt>
                <c:pt idx="2">
                  <c:v>4060</c:v>
                </c:pt>
                <c:pt idx="3">
                  <c:v>4519</c:v>
                </c:pt>
                <c:pt idx="4">
                  <c:v>9760</c:v>
                </c:pt>
                <c:pt idx="5">
                  <c:v>2464</c:v>
                </c:pt>
                <c:pt idx="6">
                  <c:v>8719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6D1-4D54-85CD-6F270C9F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067584"/>
        <c:axId val="292073472"/>
      </c:barChart>
      <c:catAx>
        <c:axId val="2920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073472"/>
        <c:crosses val="autoZero"/>
        <c:auto val="1"/>
        <c:lblAlgn val="ctr"/>
        <c:lblOffset val="100"/>
        <c:noMultiLvlLbl val="0"/>
      </c:catAx>
      <c:valAx>
        <c:axId val="29207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06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'!$A$2:$A$13</c:f>
              <c:strCache>
                <c:ptCount val="12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LEGALES</c:v>
                </c:pt>
                <c:pt idx="3">
                  <c:v>ARMAS BLANCAS ILEGALES</c:v>
                </c:pt>
                <c:pt idx="4">
                  <c:v>CASOS DE DROGAS</c:v>
                </c:pt>
                <c:pt idx="5">
                  <c:v>DEPORTADOS </c:v>
                </c:pt>
                <c:pt idx="6">
                  <c:v>DEVUELTOS</c:v>
                </c:pt>
                <c:pt idx="7">
                  <c:v>DINERO INCAUTADO</c:v>
                </c:pt>
                <c:pt idx="8">
                  <c:v>EXTRADITADOS</c:v>
                </c:pt>
                <c:pt idx="9">
                  <c:v>INTENTO DE SALIDA ILEGAL</c:v>
                </c:pt>
                <c:pt idx="10">
                  <c:v>NO AMITIDOS</c:v>
                </c:pt>
                <c:pt idx="11">
                  <c:v>PASAJERO PERTURBADOR</c:v>
                </c:pt>
              </c:strCache>
            </c:strRef>
          </c:cat>
          <c:val>
            <c:numRef>
              <c:f>'[7]GRAFV '!$B$2:$B$13</c:f>
              <c:numCache>
                <c:formatCode>General</c:formatCode>
                <c:ptCount val="12"/>
                <c:pt idx="0">
                  <c:v>3245</c:v>
                </c:pt>
                <c:pt idx="1">
                  <c:v>5037</c:v>
                </c:pt>
                <c:pt idx="2">
                  <c:v>33</c:v>
                </c:pt>
                <c:pt idx="3">
                  <c:v>7</c:v>
                </c:pt>
                <c:pt idx="4">
                  <c:v>28</c:v>
                </c:pt>
                <c:pt idx="5">
                  <c:v>412</c:v>
                </c:pt>
                <c:pt idx="6">
                  <c:v>15</c:v>
                </c:pt>
                <c:pt idx="7">
                  <c:v>4</c:v>
                </c:pt>
                <c:pt idx="8">
                  <c:v>14</c:v>
                </c:pt>
                <c:pt idx="9">
                  <c:v>39</c:v>
                </c:pt>
                <c:pt idx="10">
                  <c:v>76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5-4329-B229-2EB37A3D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91232"/>
        <c:axId val="305296128"/>
      </c:barChart>
      <c:catAx>
        <c:axId val="304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296128"/>
        <c:crosses val="autoZero"/>
        <c:auto val="1"/>
        <c:lblAlgn val="ctr"/>
        <c:lblOffset val="100"/>
        <c:noMultiLvlLbl val="0"/>
      </c:catAx>
      <c:valAx>
        <c:axId val="3052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9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9E-44F0-B432-97F6832C93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9E-44F0-B432-97F6832C931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9E-44F0-B432-97F6832C93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9E-44F0-B432-97F6832C931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9E-44F0-B432-97F6832C931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A9E-44F0-B432-97F6832C931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A9E-44F0-B432-97F6832C93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ACC'!$A$2:$A$11</c:f>
              <c:strCache>
                <c:ptCount val="10"/>
                <c:pt idx="0">
                  <c:v>CORONEL</c:v>
                </c:pt>
                <c:pt idx="1">
                  <c:v>MAYOR </c:v>
                </c:pt>
                <c:pt idx="2">
                  <c:v>CAPITÁN</c:v>
                </c:pt>
                <c:pt idx="3">
                  <c:v>2DO. TTE.</c:v>
                </c:pt>
                <c:pt idx="4">
                  <c:v>1ER. TTE.</c:v>
                </c:pt>
                <c:pt idx="5">
                  <c:v>SGTO. MAYOR</c:v>
                </c:pt>
                <c:pt idx="6">
                  <c:v>SARGENTO</c:v>
                </c:pt>
                <c:pt idx="7">
                  <c:v>CABO</c:v>
                </c:pt>
                <c:pt idx="8">
                  <c:v>RASO </c:v>
                </c:pt>
                <c:pt idx="9">
                  <c:v>CONSCRIPTO</c:v>
                </c:pt>
              </c:strCache>
            </c:strRef>
          </c:cat>
          <c:val>
            <c:numRef>
              <c:f>'[1]GRAF ACC'!$B$2:$B$11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9</c:v>
                </c:pt>
                <c:pt idx="8">
                  <c:v>37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9E-44F0-B432-97F6832C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582720"/>
        <c:axId val="293584256"/>
      </c:barChart>
      <c:catAx>
        <c:axId val="2935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584256"/>
        <c:crosses val="autoZero"/>
        <c:auto val="1"/>
        <c:lblAlgn val="ctr"/>
        <c:lblOffset val="100"/>
        <c:noMultiLvlLbl val="0"/>
      </c:catAx>
      <c:valAx>
        <c:axId val="29358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58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F-47A8-9EAE-1890858D74E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3F-47A8-9EAE-1890858D74E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3F-47A8-9EAE-1890858D74E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3F-47A8-9EAE-1890858D74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'!$H$2:$H$5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'[7]GRAFV '!$I$2:$I$5</c:f>
              <c:numCache>
                <c:formatCode>General</c:formatCode>
                <c:ptCount val="4"/>
                <c:pt idx="0">
                  <c:v>556</c:v>
                </c:pt>
                <c:pt idx="1">
                  <c:v>3245</c:v>
                </c:pt>
                <c:pt idx="2">
                  <c:v>5037</c:v>
                </c:pt>
                <c:pt idx="3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3F-47A8-9EAE-1890858D7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3750144"/>
        <c:axId val="304943872"/>
      </c:barChart>
      <c:catAx>
        <c:axId val="30375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43872"/>
        <c:crosses val="autoZero"/>
        <c:auto val="1"/>
        <c:lblAlgn val="ctr"/>
        <c:lblOffset val="100"/>
        <c:noMultiLvlLbl val="0"/>
      </c:catAx>
      <c:valAx>
        <c:axId val="30494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75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'!$M$2:$M$7</c:f>
              <c:strCache>
                <c:ptCount val="6"/>
                <c:pt idx="0">
                  <c:v> AEROPUERTO INTERNACIONAL DOCTOR JOAQUIN BALAGUER </c:v>
                </c:pt>
                <c:pt idx="1">
                  <c:v> AEROPUERTO INTERNACIONALDE  LA ROMANA</c:v>
                </c:pt>
                <c:pt idx="2">
                  <c:v> AEROPUERTO INTERNACIONAL DE PUNTA CANA</c:v>
                </c:pt>
                <c:pt idx="3">
                  <c:v> AEROPUERTO INTERNACIONAL GREGORIO LUPERÓN</c:v>
                </c:pt>
                <c:pt idx="4">
                  <c:v> AEROPUERTO INTERNACIONAL JOSÉ FRANCISCO PEÑA GÓMEZ </c:v>
                </c:pt>
                <c:pt idx="5">
                  <c:v> AEROPUERTO INTERNACIONAL CIBAO</c:v>
                </c:pt>
              </c:strCache>
            </c:strRef>
          </c:cat>
          <c:val>
            <c:numRef>
              <c:f>'[7]GRAFV '!$N$2:$N$7</c:f>
              <c:numCache>
                <c:formatCode>General</c:formatCode>
                <c:ptCount val="6"/>
                <c:pt idx="0">
                  <c:v>3</c:v>
                </c:pt>
                <c:pt idx="1">
                  <c:v>58</c:v>
                </c:pt>
                <c:pt idx="2">
                  <c:v>1792</c:v>
                </c:pt>
                <c:pt idx="3">
                  <c:v>85</c:v>
                </c:pt>
                <c:pt idx="4">
                  <c:v>4162</c:v>
                </c:pt>
                <c:pt idx="5">
                  <c:v>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5-4F74-8133-DC7043D36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68832"/>
        <c:axId val="304970368"/>
      </c:barChart>
      <c:catAx>
        <c:axId val="3049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70368"/>
        <c:crosses val="autoZero"/>
        <c:auto val="1"/>
        <c:lblAlgn val="ctr"/>
        <c:lblOffset val="100"/>
        <c:noMultiLvlLbl val="0"/>
      </c:catAx>
      <c:valAx>
        <c:axId val="30497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6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5E-420D-8BD8-3F38CD9DDC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5E-420D-8BD8-3F38CD9DDC8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5E-420D-8BD8-3F38CD9DDC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5E-420D-8BD8-3F38CD9DDC8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5E-420D-8BD8-3F38CD9DDC8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75E-420D-8BD8-3F38CD9DDC8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75E-420D-8BD8-3F38CD9DD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TIP-OP'!$A$3:$A$9</c:f>
              <c:strCache>
                <c:ptCount val="7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ALLANAMIENTOS </c:v>
                </c:pt>
                <c:pt idx="3">
                  <c:v>VIGILANCIA A PUNTOS DE INTERES </c:v>
                </c:pt>
                <c:pt idx="4">
                  <c:v>INSPECCIÓN CAMIONES DE TRANSPORTAN DE COMBUSTIBLES Y MERCANCÍAS</c:v>
                </c:pt>
                <c:pt idx="5">
                  <c:v>INSPECCIÓN CAMIONES DE DESECHOS OLEOSOS, SLOP, SLUDGE, Y AGUAS DE SENTINA EN LAS INSTALACIONES PORTUARIAS</c:v>
                </c:pt>
                <c:pt idx="6">
                  <c:v>OPERATIVOS EN APOYO A LA DIRECCIÓN DE SUPERVISIÓN Y CONTROL DE ESTACIONES DE EXPENDIO DE COMBUSTIBLES 
</c:v>
                </c:pt>
              </c:strCache>
            </c:strRef>
          </c:cat>
          <c:val>
            <c:numRef>
              <c:f>'[8]GRAF. TIP-OP'!$B$3:$B$9</c:f>
              <c:numCache>
                <c:formatCode>General</c:formatCode>
                <c:ptCount val="7"/>
                <c:pt idx="0">
                  <c:v>1613</c:v>
                </c:pt>
                <c:pt idx="1">
                  <c:v>9</c:v>
                </c:pt>
                <c:pt idx="2">
                  <c:v>19</c:v>
                </c:pt>
                <c:pt idx="3">
                  <c:v>71</c:v>
                </c:pt>
                <c:pt idx="4">
                  <c:v>169</c:v>
                </c:pt>
                <c:pt idx="5">
                  <c:v>260</c:v>
                </c:pt>
                <c:pt idx="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5E-420D-8BD8-3F38CD9D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81312"/>
        <c:axId val="300382848"/>
      </c:barChart>
      <c:catAx>
        <c:axId val="3003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2848"/>
        <c:crosses val="autoZero"/>
        <c:auto val="1"/>
        <c:lblAlgn val="ctr"/>
        <c:lblOffset val="100"/>
        <c:noMultiLvlLbl val="0"/>
      </c:catAx>
      <c:valAx>
        <c:axId val="3003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D-41ED-9026-5BB726B79E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D-41ED-9026-5BB726B79E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BD-41ED-9026-5BB726B79E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D-41ED-9026-5BB726B79E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BD-41ED-9026-5BB726B79E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TIP.DEL'!$A$3:$A$7</c:f>
              <c:strCache>
                <c:ptCount val="5"/>
                <c:pt idx="0">
                  <c:v>FALTA DE FACTURA Y/O CONDUCE</c:v>
                </c:pt>
                <c:pt idx="1">
                  <c:v>TRANSITAR CON STICKER VENCIDO</c:v>
                </c:pt>
                <c:pt idx="2">
                  <c:v>TRANSITAR SIN STICKER</c:v>
                </c:pt>
                <c:pt idx="3">
                  <c:v>TRASIEGO ILEGAL DE COMBUSTIBLES </c:v>
                </c:pt>
                <c:pt idx="4">
                  <c:v>VENTA ILEGAL DE COMBUSTIBLES / MERCANCIAS </c:v>
                </c:pt>
              </c:strCache>
            </c:strRef>
          </c:cat>
          <c:val>
            <c:numRef>
              <c:f>'[8]GRAF. TIP.DEL'!$B$3:$B$7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BD-41ED-9026-5BB726B7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511040"/>
        <c:axId val="301512576"/>
      </c:barChart>
      <c:catAx>
        <c:axId val="3015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2576"/>
        <c:crosses val="autoZero"/>
        <c:auto val="1"/>
        <c:lblAlgn val="ctr"/>
        <c:lblOffset val="100"/>
        <c:noMultiLvlLbl val="0"/>
      </c:catAx>
      <c:valAx>
        <c:axId val="30151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201800394525319E-2"/>
          <c:y val="0.46381115549626983"/>
          <c:w val="0.91567134215417811"/>
          <c:h val="0.41066858534031225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0-4B94-B521-FED5DABAE60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70-4B94-B521-FED5DABAE60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70-4B94-B521-FED5DABAE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TIP.COM'!$A$3:$A$5</c:f>
              <c:strCache>
                <c:ptCount val="3"/>
                <c:pt idx="0">
                  <c:v>GLP</c:v>
                </c:pt>
                <c:pt idx="1">
                  <c:v>GASOLINA </c:v>
                </c:pt>
                <c:pt idx="2">
                  <c:v>GASOIL</c:v>
                </c:pt>
              </c:strCache>
            </c:strRef>
          </c:cat>
          <c:val>
            <c:numRef>
              <c:f>'[8]GRAF. TIP.COM'!$B$3:$B$5</c:f>
              <c:numCache>
                <c:formatCode>General</c:formatCode>
                <c:ptCount val="3"/>
                <c:pt idx="0">
                  <c:v>3668</c:v>
                </c:pt>
                <c:pt idx="1">
                  <c:v>157</c:v>
                </c:pt>
                <c:pt idx="2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70-4B94-B521-FED5DABA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392640"/>
        <c:axId val="301394176"/>
      </c:barChart>
      <c:catAx>
        <c:axId val="301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4176"/>
        <c:crosses val="autoZero"/>
        <c:auto val="1"/>
        <c:lblAlgn val="ctr"/>
        <c:lblOffset val="100"/>
        <c:noMultiLvlLbl val="0"/>
      </c:catAx>
      <c:valAx>
        <c:axId val="301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20241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'[8]GRAF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07-4E44-9EDA-D056CAF25E8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07-4E44-9EDA-D056CAF25E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07-4E44-9EDA-D056CAF25E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07-4E44-9EDA-D056CAF25E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'[8]GRAF MER'!$B$2:$B$5</c:f>
              <c:numCache>
                <c:formatCode>General</c:formatCode>
                <c:ptCount val="4"/>
                <c:pt idx="0">
                  <c:v>558120</c:v>
                </c:pt>
                <c:pt idx="1">
                  <c:v>8125619</c:v>
                </c:pt>
                <c:pt idx="2">
                  <c:v>108941</c:v>
                </c:pt>
                <c:pt idx="3">
                  <c:v>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07-4E44-9EDA-D056CAF25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828352"/>
        <c:axId val="301846528"/>
      </c:barChart>
      <c:catAx>
        <c:axId val="30182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46528"/>
        <c:crosses val="autoZero"/>
        <c:auto val="1"/>
        <c:lblAlgn val="ctr"/>
        <c:lblOffset val="100"/>
        <c:noMultiLvlLbl val="0"/>
      </c:catAx>
      <c:valAx>
        <c:axId val="30184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6-4DC5-BCC9-45D867A3C69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36-4DC5-BCC9-45D867A3C6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36-4DC5-BCC9-45D867A3C6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6-4DC5-BCC9-45D867A3C69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36-4DC5-BCC9-45D867A3C69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36-4DC5-BCC9-45D867A3C69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36-4DC5-BCC9-45D867A3C6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36-4DC5-BCC9-45D867A3C69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36-4DC5-BCC9-45D867A3C69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536-4DC5-BCC9-45D867A3C69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536-4DC5-BCC9-45D867A3C69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536-4DC5-BCC9-45D867A3C69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536-4DC5-BCC9-45D867A3C69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536-4DC5-BCC9-45D867A3C69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536-4DC5-BCC9-45D867A3C69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536-4DC5-BCC9-45D867A3C69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536-4DC5-BCC9-45D867A3C6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[9]graf!$A$3:$A$19</c:f>
              <c:strCache>
                <c:ptCount val="17"/>
                <c:pt idx="0">
                  <c:v>ACCIDENTE</c:v>
                </c:pt>
                <c:pt idx="1">
                  <c:v>CHOQUE</c:v>
                </c:pt>
                <c:pt idx="2">
                  <c:v>DESLIZAMIENTO</c:v>
                </c:pt>
                <c:pt idx="3">
                  <c:v>VOLCADURA</c:v>
                </c:pt>
                <c:pt idx="4">
                  <c:v>ATROPELLAMIENTO</c:v>
                </c:pt>
                <c:pt idx="5">
                  <c:v>SEGURIDAD</c:v>
                </c:pt>
                <c:pt idx="6">
                  <c:v>NEUMÁTICO</c:v>
                </c:pt>
                <c:pt idx="7">
                  <c:v>COMBUSTIBLE</c:v>
                </c:pt>
                <c:pt idx="8">
                  <c:v>ELÉCTRICA</c:v>
                </c:pt>
                <c:pt idx="9">
                  <c:v>CALENTAMIENTO </c:v>
                </c:pt>
                <c:pt idx="10">
                  <c:v>MECANICA</c:v>
                </c:pt>
                <c:pt idx="11">
                  <c:v>GRÚAS</c:v>
                </c:pt>
                <c:pt idx="12">
                  <c:v>AMBULACIA</c:v>
                </c:pt>
                <c:pt idx="13">
                  <c:v>TALLERES</c:v>
                </c:pt>
                <c:pt idx="14">
                  <c:v>HERIDOS</c:v>
                </c:pt>
                <c:pt idx="15">
                  <c:v>FALLECIDOS</c:v>
                </c:pt>
                <c:pt idx="16">
                  <c:v>CAM. RESCATE</c:v>
                </c:pt>
              </c:strCache>
            </c:strRef>
          </c:cat>
          <c:val>
            <c:numRef>
              <c:f>[9]graf!$B$3:$B$19</c:f>
              <c:numCache>
                <c:formatCode>General</c:formatCode>
                <c:ptCount val="17"/>
                <c:pt idx="0">
                  <c:v>927</c:v>
                </c:pt>
                <c:pt idx="1">
                  <c:v>634</c:v>
                </c:pt>
                <c:pt idx="2">
                  <c:v>640</c:v>
                </c:pt>
                <c:pt idx="3">
                  <c:v>61</c:v>
                </c:pt>
                <c:pt idx="4">
                  <c:v>45</c:v>
                </c:pt>
                <c:pt idx="5">
                  <c:v>7763</c:v>
                </c:pt>
                <c:pt idx="6">
                  <c:v>24433</c:v>
                </c:pt>
                <c:pt idx="7">
                  <c:v>8520</c:v>
                </c:pt>
                <c:pt idx="8">
                  <c:v>3736</c:v>
                </c:pt>
                <c:pt idx="9">
                  <c:v>4563</c:v>
                </c:pt>
                <c:pt idx="10">
                  <c:v>23863</c:v>
                </c:pt>
                <c:pt idx="11">
                  <c:v>777</c:v>
                </c:pt>
                <c:pt idx="12">
                  <c:v>675</c:v>
                </c:pt>
                <c:pt idx="13">
                  <c:v>878</c:v>
                </c:pt>
                <c:pt idx="14">
                  <c:v>839</c:v>
                </c:pt>
                <c:pt idx="15">
                  <c:v>101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536-4DC5-BCC9-45D867A3C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8488576"/>
        <c:axId val="148490112"/>
      </c:barChart>
      <c:catAx>
        <c:axId val="1484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490112"/>
        <c:crosses val="autoZero"/>
        <c:auto val="1"/>
        <c:lblAlgn val="ctr"/>
        <c:lblOffset val="100"/>
        <c:noMultiLvlLbl val="0"/>
      </c:catAx>
      <c:valAx>
        <c:axId val="14849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48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LOCALIDAD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2-4559-9532-0E205D7EFB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62-4559-9532-0E205D7EFB9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62-4559-9532-0E205D7EFB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62-4559-9532-0E205D7EFB9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62-4559-9532-0E205D7EFB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[9]graf!$F$3:$F$10</c:f>
              <c:strCache>
                <c:ptCount val="8"/>
                <c:pt idx="0">
                  <c:v>ESTE</c:v>
                </c:pt>
                <c:pt idx="1">
                  <c:v>GESTION OPERATIVA</c:v>
                </c:pt>
                <c:pt idx="2">
                  <c:v>NORTE</c:v>
                </c:pt>
                <c:pt idx="3">
                  <c:v>SANTO DOMINGO</c:v>
                </c:pt>
                <c:pt idx="4">
                  <c:v>SUR</c:v>
                </c:pt>
                <c:pt idx="5">
                  <c:v>REGION ESTE</c:v>
                </c:pt>
                <c:pt idx="6">
                  <c:v>REGION NORTE</c:v>
                </c:pt>
                <c:pt idx="7">
                  <c:v>REGION SUR</c:v>
                </c:pt>
              </c:strCache>
            </c:strRef>
          </c:cat>
          <c:val>
            <c:numRef>
              <c:f>[9]graf!$G$3:$G$10</c:f>
              <c:numCache>
                <c:formatCode>General</c:formatCode>
                <c:ptCount val="8"/>
                <c:pt idx="0">
                  <c:v>15064</c:v>
                </c:pt>
                <c:pt idx="1">
                  <c:v>5072</c:v>
                </c:pt>
                <c:pt idx="2">
                  <c:v>21307</c:v>
                </c:pt>
                <c:pt idx="3">
                  <c:v>4862</c:v>
                </c:pt>
                <c:pt idx="4">
                  <c:v>11716</c:v>
                </c:pt>
                <c:pt idx="5">
                  <c:v>6830</c:v>
                </c:pt>
                <c:pt idx="6">
                  <c:v>8827</c:v>
                </c:pt>
                <c:pt idx="7">
                  <c:v>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62-4559-9532-0E205D7EF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8556032"/>
        <c:axId val="148566016"/>
      </c:barChart>
      <c:catAx>
        <c:axId val="14855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566016"/>
        <c:crosses val="autoZero"/>
        <c:auto val="1"/>
        <c:lblAlgn val="ctr"/>
        <c:lblOffset val="100"/>
        <c:noMultiLvlLbl val="0"/>
      </c:catAx>
      <c:valAx>
        <c:axId val="1485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55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F-4A2B-8407-ACD656B35F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6F-4A2B-8407-ACD656B35F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6F-4A2B-8407-ACD656B35F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F-4A2B-8407-ACD656B35F6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6F-4A2B-8407-ACD656B35F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6F-4A2B-8407-ACD656B35F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6F-4A2B-8407-ACD656B35F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6F-4A2B-8407-ACD656B35F6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6F-4A2B-8407-ACD656B35F6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6F-4A2B-8407-ACD656B35F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F6F-4A2B-8407-ACD656B35F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F6F-4A2B-8407-ACD656B35F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F6F-4A2B-8407-ACD656B35F6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F6F-4A2B-8407-ACD656B35F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F6F-4A2B-8407-ACD656B35F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F6F-4A2B-8407-ACD656B35F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F6F-4A2B-8407-ACD656B35F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F6F-4A2B-8407-ACD656B35F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F6F-4A2B-8407-ACD656B35F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F6F-4A2B-8407-ACD656B35F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F6F-4A2B-8407-ACD656B35F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F6F-4A2B-8407-ACD656B35F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F6F-4A2B-8407-ACD656B35F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6F-4A2B-8407-ACD656B35F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6F-4A2B-8407-ACD656B35F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F6F-4A2B-8407-ACD656B35F6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F6F-4A2B-8407-ACD656B35F62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F6F-4A2B-8407-ACD656B35F62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F6F-4A2B-8407-ACD656B35F62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F6F-4A2B-8407-ACD656B35F62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F6F-4A2B-8407-ACD656B35F62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F6F-4A2B-8407-ACD656B35F62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F6F-4A2B-8407-ACD656B35F62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F6F-4A2B-8407-ACD656B35F62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F6F-4A2B-8407-ACD656B35F62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F6F-4A2B-8407-ACD656B35F62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F6F-4A2B-8407-ACD656B35F62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F6F-4A2B-8407-ACD656B35F62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F6F-4A2B-8407-ACD656B35F62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F6F-4A2B-8407-ACD656B35F62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F6F-4A2B-8407-ACD656B35F62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F6F-4A2B-8407-ACD656B35F62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F6F-4A2B-8407-ACD656B35F62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F6F-4A2B-8407-ACD656B35F62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F6F-4A2B-8407-ACD656B35F62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F6F-4A2B-8407-ACD656B35F62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F6F-4A2B-8407-ACD656B35F62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F6F-4A2B-8407-ACD656B35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'[10]GRAF PROV'!$B$3:$B$50</c:f>
              <c:numCache>
                <c:formatCode>General</c:formatCode>
                <c:ptCount val="48"/>
                <c:pt idx="0">
                  <c:v>310</c:v>
                </c:pt>
                <c:pt idx="1">
                  <c:v>292.5</c:v>
                </c:pt>
                <c:pt idx="2">
                  <c:v>1563.8200000000002</c:v>
                </c:pt>
                <c:pt idx="3">
                  <c:v>454.76</c:v>
                </c:pt>
                <c:pt idx="4">
                  <c:v>1731.5</c:v>
                </c:pt>
                <c:pt idx="5">
                  <c:v>259.68</c:v>
                </c:pt>
                <c:pt idx="6">
                  <c:v>425</c:v>
                </c:pt>
                <c:pt idx="7">
                  <c:v>823.5</c:v>
                </c:pt>
                <c:pt idx="8">
                  <c:v>284</c:v>
                </c:pt>
                <c:pt idx="9">
                  <c:v>505.78</c:v>
                </c:pt>
                <c:pt idx="10">
                  <c:v>892</c:v>
                </c:pt>
                <c:pt idx="11">
                  <c:v>261</c:v>
                </c:pt>
                <c:pt idx="12">
                  <c:v>1662.4</c:v>
                </c:pt>
                <c:pt idx="13">
                  <c:v>176</c:v>
                </c:pt>
                <c:pt idx="14">
                  <c:v>322</c:v>
                </c:pt>
                <c:pt idx="15">
                  <c:v>98</c:v>
                </c:pt>
                <c:pt idx="16">
                  <c:v>203</c:v>
                </c:pt>
                <c:pt idx="17">
                  <c:v>2126.1</c:v>
                </c:pt>
                <c:pt idx="18">
                  <c:v>574.20000000000005</c:v>
                </c:pt>
                <c:pt idx="19">
                  <c:v>186</c:v>
                </c:pt>
                <c:pt idx="20">
                  <c:v>2833</c:v>
                </c:pt>
                <c:pt idx="21">
                  <c:v>2565.1</c:v>
                </c:pt>
                <c:pt idx="22">
                  <c:v>132</c:v>
                </c:pt>
                <c:pt idx="23">
                  <c:v>4176.5</c:v>
                </c:pt>
                <c:pt idx="24">
                  <c:v>1339.44</c:v>
                </c:pt>
                <c:pt idx="25">
                  <c:v>2295</c:v>
                </c:pt>
                <c:pt idx="26">
                  <c:v>1007.28</c:v>
                </c:pt>
                <c:pt idx="27">
                  <c:v>0</c:v>
                </c:pt>
                <c:pt idx="28">
                  <c:v>1122.56</c:v>
                </c:pt>
                <c:pt idx="29">
                  <c:v>318.5</c:v>
                </c:pt>
                <c:pt idx="30">
                  <c:v>227</c:v>
                </c:pt>
                <c:pt idx="31">
                  <c:v>1245</c:v>
                </c:pt>
                <c:pt idx="32">
                  <c:v>164</c:v>
                </c:pt>
                <c:pt idx="33">
                  <c:v>207</c:v>
                </c:pt>
                <c:pt idx="34">
                  <c:v>859</c:v>
                </c:pt>
                <c:pt idx="35">
                  <c:v>213</c:v>
                </c:pt>
                <c:pt idx="36">
                  <c:v>1085.6600000000001</c:v>
                </c:pt>
                <c:pt idx="37">
                  <c:v>2477</c:v>
                </c:pt>
                <c:pt idx="38">
                  <c:v>559</c:v>
                </c:pt>
                <c:pt idx="39">
                  <c:v>228</c:v>
                </c:pt>
                <c:pt idx="40">
                  <c:v>3977.88</c:v>
                </c:pt>
                <c:pt idx="41">
                  <c:v>202</c:v>
                </c:pt>
                <c:pt idx="42">
                  <c:v>482.40999999999997</c:v>
                </c:pt>
                <c:pt idx="43">
                  <c:v>343</c:v>
                </c:pt>
                <c:pt idx="44">
                  <c:v>804</c:v>
                </c:pt>
                <c:pt idx="45">
                  <c:v>0</c:v>
                </c:pt>
                <c:pt idx="46">
                  <c:v>342</c:v>
                </c:pt>
                <c:pt idx="4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1F6F-4A2B-8407-ACD656B35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017984"/>
        <c:axId val="305019520"/>
      </c:barChart>
      <c:catAx>
        <c:axId val="3050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019520"/>
        <c:crosses val="autoZero"/>
        <c:auto val="1"/>
        <c:lblAlgn val="ctr"/>
        <c:lblOffset val="100"/>
        <c:noMultiLvlLbl val="0"/>
      </c:catAx>
      <c:valAx>
        <c:axId val="3050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01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9-48CA-8C6A-A73E1E886BF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29-48CA-8C6A-A73E1E886BF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29-48CA-8C6A-A73E1E886BF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9-48CA-8C6A-A73E1E886BF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29-48CA-8C6A-A73E1E886BF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29-48CA-8C6A-A73E1E886B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'[10]GRAF PROV'!$E$3:$E$8</c:f>
              <c:numCache>
                <c:formatCode>General</c:formatCode>
                <c:ptCount val="6"/>
                <c:pt idx="0">
                  <c:v>2996</c:v>
                </c:pt>
                <c:pt idx="1">
                  <c:v>28339.57</c:v>
                </c:pt>
                <c:pt idx="2">
                  <c:v>9323</c:v>
                </c:pt>
                <c:pt idx="3">
                  <c:v>1027</c:v>
                </c:pt>
                <c:pt idx="4">
                  <c:v>386</c:v>
                </c:pt>
                <c:pt idx="5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29-48CA-8C6A-A73E1E886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340416"/>
        <c:axId val="305341952"/>
      </c:barChart>
      <c:catAx>
        <c:axId val="3053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41952"/>
        <c:crosses val="autoZero"/>
        <c:auto val="1"/>
        <c:lblAlgn val="ctr"/>
        <c:lblOffset val="100"/>
        <c:noMultiLvlLbl val="0"/>
      </c:catAx>
      <c:valAx>
        <c:axId val="30534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4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B-46AC-A74F-14023B812EE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EB-46AC-A74F-14023B812EE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EB-46AC-A74F-14023B812EE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B-46AC-A74F-14023B812EE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EB-46AC-A74F-14023B812EE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EB-46AC-A74F-14023B812EE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EB-46AC-A74F-14023B812EE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EB-46AC-A74F-14023B812E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ACC'!$G$2:$G$9</c:f>
              <c:strCache>
                <c:ptCount val="8"/>
                <c:pt idx="0">
                  <c:v>MAYOR</c:v>
                </c:pt>
                <c:pt idx="1">
                  <c:v>1ER. TTE.</c:v>
                </c:pt>
                <c:pt idx="2">
                  <c:v>2DO. TTE.</c:v>
                </c:pt>
                <c:pt idx="3">
                  <c:v>SGTO. MAYOR</c:v>
                </c:pt>
                <c:pt idx="4">
                  <c:v>SGTO.</c:v>
                </c:pt>
                <c:pt idx="5">
                  <c:v>CABO</c:v>
                </c:pt>
                <c:pt idx="6">
                  <c:v>RASO</c:v>
                </c:pt>
                <c:pt idx="7">
                  <c:v>CONSCRIPTO</c:v>
                </c:pt>
              </c:strCache>
            </c:strRef>
          </c:cat>
          <c:val>
            <c:numRef>
              <c:f>'[1]GRAF ACC'!$H$2:$H$9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14</c:v>
                </c:pt>
                <c:pt idx="5">
                  <c:v>14</c:v>
                </c:pt>
                <c:pt idx="6">
                  <c:v>94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EB-46AC-A74F-14023B81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245312"/>
        <c:axId val="293246848"/>
      </c:barChart>
      <c:catAx>
        <c:axId val="2932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246848"/>
        <c:crosses val="autoZero"/>
        <c:auto val="1"/>
        <c:lblAlgn val="ctr"/>
        <c:lblOffset val="100"/>
        <c:noMultiLvlLbl val="0"/>
      </c:catAx>
      <c:valAx>
        <c:axId val="29324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24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9-4C0C-9937-96393CCF360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B9-4C0C-9937-96393CCF360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B9-4C0C-9937-96393CCF36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'[11]GRAF '!$B$3:$B$5</c:f>
              <c:numCache>
                <c:formatCode>General</c:formatCode>
                <c:ptCount val="3"/>
                <c:pt idx="0">
                  <c:v>108</c:v>
                </c:pt>
                <c:pt idx="1">
                  <c:v>254</c:v>
                </c:pt>
                <c:pt idx="2">
                  <c:v>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B9-4C0C-9937-96393CCF3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894080"/>
        <c:axId val="172895616"/>
      </c:barChart>
      <c:catAx>
        <c:axId val="17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5616"/>
        <c:crosses val="autoZero"/>
        <c:auto val="1"/>
        <c:lblAlgn val="ctr"/>
        <c:lblOffset val="100"/>
        <c:noMultiLvlLbl val="0"/>
      </c:catAx>
      <c:valAx>
        <c:axId val="1728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B-4F1E-92CC-9A73C69509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8B-4F1E-92CC-9A73C69509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8B-4F1E-92CC-9A73C69509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B-4F1E-92CC-9A73C69509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8B-4F1E-92CC-9A73C69509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8B-4F1E-92CC-9A73C69509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[12]Hoja1!$A$2:$A$7</c:f>
              <c:strCache>
                <c:ptCount val="6"/>
                <c:pt idx="0">
                  <c:v>ATRACOS</c:v>
                </c:pt>
                <c:pt idx="1">
                  <c:v>HERIDOS</c:v>
                </c:pt>
                <c:pt idx="2">
                  <c:v>NOVEDADES</c:v>
                </c:pt>
                <c:pt idx="3">
                  <c:v>SUSTRACCIÓN DE ARMAS NO LETALES</c:v>
                </c:pt>
                <c:pt idx="4">
                  <c:v>ARMAS RECUPERADAS LETALES</c:v>
                </c:pt>
                <c:pt idx="5">
                  <c:v>PÉRDIDA DE ARMAS</c:v>
                </c:pt>
              </c:strCache>
            </c:strRef>
          </c:cat>
          <c:val>
            <c:numRef>
              <c:f>[12]Hoja1!$B$2:$B$7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8B-4F1E-92CC-9A73C695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574912"/>
        <c:axId val="289576448"/>
      </c:barChart>
      <c:catAx>
        <c:axId val="2895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576448"/>
        <c:crosses val="autoZero"/>
        <c:auto val="1"/>
        <c:lblAlgn val="ctr"/>
        <c:lblOffset val="100"/>
        <c:noMultiLvlLbl val="0"/>
      </c:catAx>
      <c:valAx>
        <c:axId val="28957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57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JUNIO 2024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9-459C-AAE7-849B6276B7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29-459C-AAE7-849B6276B72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29-459C-AAE7-849B6276B7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9-459C-AAE7-849B6276B72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29-459C-AAE7-849B6276B72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29-459C-AAE7-849B6276B72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29-459C-AAE7-849B6276B72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29-459C-AAE7-849B6276B72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29-459C-AAE7-849B6276B72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F29-459C-AAE7-849B6276B72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F29-459C-AAE7-849B6276B72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F29-459C-AAE7-849B6276B72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F29-459C-AAE7-849B6276B72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F29-459C-AAE7-849B6276B72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F29-459C-AAE7-849B6276B72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F29-459C-AAE7-849B6276B72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F29-459C-AAE7-849B6276B72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F29-459C-AAE7-849B6276B72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F29-459C-AAE7-849B6276B72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F29-459C-AAE7-849B6276B72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F29-459C-AAE7-849B6276B7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PAIS'!$A$5:$A$26</c:f>
              <c:strCache>
                <c:ptCount val="22"/>
                <c:pt idx="0">
                  <c:v>BRASIL</c:v>
                </c:pt>
                <c:pt idx="1">
                  <c:v>COLOMBIA</c:v>
                </c:pt>
                <c:pt idx="2">
                  <c:v>CUBA </c:v>
                </c:pt>
                <c:pt idx="3">
                  <c:v>EL SALVADOR</c:v>
                </c:pt>
                <c:pt idx="4">
                  <c:v>ESTADOS UNIDOS</c:v>
                </c:pt>
                <c:pt idx="5">
                  <c:v>ESPAÑA</c:v>
                </c:pt>
                <c:pt idx="6">
                  <c:v>GUATEMALA</c:v>
                </c:pt>
                <c:pt idx="7">
                  <c:v>ITALIA</c:v>
                </c:pt>
                <c:pt idx="8">
                  <c:v>MEXICO</c:v>
                </c:pt>
                <c:pt idx="9">
                  <c:v>PERU</c:v>
                </c:pt>
                <c:pt idx="10">
                  <c:v>RUSIA</c:v>
                </c:pt>
                <c:pt idx="11">
                  <c:v>VENEZUELA</c:v>
                </c:pt>
                <c:pt idx="12">
                  <c:v>JAMAICA</c:v>
                </c:pt>
                <c:pt idx="13">
                  <c:v>CHINA</c:v>
                </c:pt>
                <c:pt idx="14">
                  <c:v>INGLATERRA</c:v>
                </c:pt>
                <c:pt idx="15">
                  <c:v>ARGENTINA</c:v>
                </c:pt>
                <c:pt idx="16">
                  <c:v>PUERTO RICO</c:v>
                </c:pt>
                <c:pt idx="17">
                  <c:v>HONDURAS</c:v>
                </c:pt>
                <c:pt idx="18">
                  <c:v>MALASIA</c:v>
                </c:pt>
                <c:pt idx="19">
                  <c:v>COSTA RICA</c:v>
                </c:pt>
                <c:pt idx="20">
                  <c:v>CHILE</c:v>
                </c:pt>
                <c:pt idx="21">
                  <c:v>ECUADOR</c:v>
                </c:pt>
              </c:strCache>
            </c:strRef>
          </c:cat>
          <c:val>
            <c:numRef>
              <c:f>'[13]GRAF PAIS'!$B$5:$B$26</c:f>
              <c:numCache>
                <c:formatCode>General</c:formatCode>
                <c:ptCount val="22"/>
                <c:pt idx="0">
                  <c:v>20</c:v>
                </c:pt>
                <c:pt idx="1">
                  <c:v>14</c:v>
                </c:pt>
                <c:pt idx="2">
                  <c:v>2</c:v>
                </c:pt>
                <c:pt idx="3">
                  <c:v>3</c:v>
                </c:pt>
                <c:pt idx="4">
                  <c:v>40</c:v>
                </c:pt>
                <c:pt idx="5">
                  <c:v>24</c:v>
                </c:pt>
                <c:pt idx="6">
                  <c:v>13</c:v>
                </c:pt>
                <c:pt idx="7">
                  <c:v>2</c:v>
                </c:pt>
                <c:pt idx="8">
                  <c:v>11</c:v>
                </c:pt>
                <c:pt idx="9">
                  <c:v>4</c:v>
                </c:pt>
                <c:pt idx="10">
                  <c:v>1</c:v>
                </c:pt>
                <c:pt idx="11">
                  <c:v>11</c:v>
                </c:pt>
                <c:pt idx="12">
                  <c:v>1</c:v>
                </c:pt>
                <c:pt idx="13">
                  <c:v>10</c:v>
                </c:pt>
                <c:pt idx="14">
                  <c:v>1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13</c:v>
                </c:pt>
                <c:pt idx="2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F29-459C-AAE7-849B6276B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UNIVERSIDAD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JUNIO 2024</a:t>
            </a:r>
          </a:p>
        </c:rich>
      </c:tx>
      <c:layout>
        <c:manualLayout>
          <c:xMode val="edge"/>
          <c:yMode val="edge"/>
          <c:x val="0.23923750328478355"/>
          <c:y val="2.02441799938302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0-43E0-8F77-6F0F2F32B3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E0-43E0-8F77-6F0F2F32B3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E0-43E0-8F77-6F0F2F32B3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E0-43E0-8F77-6F0F2F32B3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E0-43E0-8F77-6F0F2F32B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E0-43E0-8F77-6F0F2F32B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E0-43E0-8F77-6F0F2F32B3A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E0-43E0-8F77-6F0F2F32B3A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E0-43E0-8F77-6F0F2F32B3A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E0-43E0-8F77-6F0F2F32B3A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4E0-43E0-8F77-6F0F2F32B3A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4E0-43E0-8F77-6F0F2F32B3A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4E0-43E0-8F77-6F0F2F32B3A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4E0-43E0-8F77-6F0F2F32B3A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4E0-43E0-8F77-6F0F2F32B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PAIS'!$F$6:$F$14</c:f>
              <c:strCache>
                <c:ptCount val="9"/>
                <c:pt idx="0">
                  <c:v>UNIVERSIDAD ABIERTA PARA ADULTOS UAPA</c:v>
                </c:pt>
                <c:pt idx="1">
                  <c:v>PONTIFICA UN. CAT. MADRE Y MAESTRA PUCMM</c:v>
                </c:pt>
                <c:pt idx="2">
                  <c:v>UNIVERSIDAD DE LA TERCERA EDAD, UTE</c:v>
                </c:pt>
                <c:pt idx="3">
                  <c:v>UNIVERSIDAD UCE</c:v>
                </c:pt>
                <c:pt idx="4">
                  <c:v>UNIVERSIDAD DEL CARIBE, UNICARIBE</c:v>
                </c:pt>
                <c:pt idx="5">
                  <c:v>UNIV. EUGENIO MARIA DE HOSTOS, UNIRENHOS</c:v>
                </c:pt>
                <c:pt idx="6">
                  <c:v>UNIV. EXPERIMENTAL FELIZ ADAM, UNEFA</c:v>
                </c:pt>
                <c:pt idx="7">
                  <c:v>INST. TECN. DE SANTO DOM., INTEC UNIVERSIDAD</c:v>
                </c:pt>
                <c:pt idx="8">
                  <c:v>UNIVERSIDAD UNPHU</c:v>
                </c:pt>
              </c:strCache>
            </c:strRef>
          </c:cat>
          <c:val>
            <c:numRef>
              <c:f>'[13]GRAF PAIS'!$G$6:$G$14</c:f>
              <c:numCache>
                <c:formatCode>General</c:formatCode>
                <c:ptCount val="9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4E0-43E0-8F77-6F0F2F32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1-4A8B-AEBE-79E34F985A73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D1-4A8B-AEBE-79E34F985A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'[13]GRAF SEXO'!$A$3:$A$4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'[13]GRAF SEXO'!$B$3:$B$4</c:f>
              <c:numCache>
                <c:formatCode>General</c:formatCode>
                <c:ptCount val="2"/>
                <c:pt idx="0">
                  <c:v>142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D1-4A8B-AEBE-79E34F985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EB-439C-8256-D16C7236996D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EB-439C-8256-D16C723699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'[13]GRAF SEXO'!$E$3:$E$4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'[13]GRAF SEXO'!$F$3:$F$4</c:f>
              <c:numCache>
                <c:formatCode>General</c:formatCode>
                <c:ptCount val="2"/>
                <c:pt idx="0">
                  <c:v>13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EB-439C-8256-D16C7236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7-432E-BDD6-3E60C41A816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E7-432E-BDD6-3E60C41A81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E7-432E-BDD6-3E60C41A8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7-432E-BDD6-3E60C41A81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INST'!$A$6:$A$9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'[13]GRAF INST'!$B$6:$B$9</c:f>
              <c:numCache>
                <c:formatCode>General</c:formatCode>
                <c:ptCount val="4"/>
                <c:pt idx="0">
                  <c:v>2</c:v>
                </c:pt>
                <c:pt idx="1">
                  <c:v>64</c:v>
                </c:pt>
                <c:pt idx="2">
                  <c:v>42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E7-432E-BDD6-3E60C41A8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163712"/>
        <c:axId val="308165248"/>
      </c:barChart>
      <c:catAx>
        <c:axId val="308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5248"/>
        <c:crosses val="autoZero"/>
        <c:auto val="1"/>
        <c:lblAlgn val="ctr"/>
        <c:lblOffset val="100"/>
        <c:noMultiLvlLbl val="0"/>
      </c:catAx>
      <c:valAx>
        <c:axId val="3081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35-4BDA-8E54-0243B5BD54B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35-4BDA-8E54-0243B5BD54B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35-4BDA-8E54-0243B5BD54B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35-4BDA-8E54-0243B5BD54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INST'!$F$6:$F$10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FAMILIARES</c:v>
                </c:pt>
              </c:strCache>
            </c:strRef>
          </c:cat>
          <c:val>
            <c:numRef>
              <c:f>'[13]GRAF INST'!$G$6:$G$10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35-4BDA-8E54-0243B5BD5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878272"/>
        <c:axId val="193880064"/>
      </c:barChart>
      <c:catAx>
        <c:axId val="1938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80064"/>
        <c:crosses val="autoZero"/>
        <c:auto val="1"/>
        <c:lblAlgn val="ctr"/>
        <c:lblOffset val="100"/>
        <c:noMultiLvlLbl val="0"/>
      </c:catAx>
      <c:valAx>
        <c:axId val="1938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7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PERSONAL MILITAR QUE SE ENCUENTRAN CURSANDO ROTACIONES MEDICAS EN LOS DIFERENTES HOSPITALES E INSTITUTOS DEL PAIS 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INSTITUTO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JUNIO 2024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3-4743-AF84-F1F712A478F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D3-4743-AF84-F1F712A478F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D3-4743-AF84-F1F712A478F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3-4743-AF84-F1F712A478F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D3-4743-AF84-F1F712A478F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D3-4743-AF84-F1F712A478F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D3-4743-AF84-F1F712A478F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D3-4743-AF84-F1F712A478F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D3-4743-AF84-F1F712A478F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3D3-4743-AF84-F1F712A478F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3D3-4743-AF84-F1F712A478F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3D3-4743-AF84-F1F712A478F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3D3-4743-AF84-F1F712A478F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3D3-4743-AF84-F1F712A478F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3D3-4743-AF84-F1F712A478F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3D3-4743-AF84-F1F712A478F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3D3-4743-AF84-F1F712A478F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3D3-4743-AF84-F1F712A478F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3D3-4743-AF84-F1F712A478F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3D3-4743-AF84-F1F712A478F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3D3-4743-AF84-F1F712A478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'[13]ROTACIONES MEDICAS'!$O$3:$O$6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'[13]ROTACIONES MEDICAS'!$P$3:$P$6</c:f>
              <c:numCache>
                <c:formatCode>General</c:formatCode>
                <c:ptCount val="4"/>
                <c:pt idx="0">
                  <c:v>21</c:v>
                </c:pt>
                <c:pt idx="1">
                  <c:v>22</c:v>
                </c:pt>
                <c:pt idx="2">
                  <c:v>17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3D3-4743-AF84-F1F712A4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PERSONAL MILITAR QUE SE ENCUENTRAN CURSANDO ROTACIONES MEDICAS EN LOS DIFERENTES HOSPITALES E INSTITUTOS DEL PAIS 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5-4278-9D8B-C38C43B6FCB6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5-4278-9D8B-C38C43B6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'[13]ROTACIONES MEDICAS'!$K$6:$K$7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'[13]ROTACIONES MEDICAS'!$L$6:$L$7</c:f>
              <c:numCache>
                <c:formatCode>General</c:formatCode>
                <c:ptCount val="2"/>
                <c:pt idx="0">
                  <c:v>33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5-4278-9D8B-C38C43B6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UTILIZADOS EN L SEGURIDAD DEL ESTADO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Y SU SINSTITUCIONES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5-4D64-A7EC-BCF79B3C95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D5-4D64-A7EC-BCF79B3C95D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D5-4D64-A7EC-BCF79B3C95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5-4D64-A7EC-BCF79B3C95D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D5-4D64-A7EC-BCF79B3C95D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D5-4D64-A7EC-BCF79B3C95D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D5-4D64-A7EC-BCF79B3C95D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D5-4D64-A7EC-BCF79B3C95D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D5-4D64-A7EC-BCF79B3C95D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5D5-4D64-A7EC-BCF79B3C95D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5D5-4D64-A7EC-BCF79B3C95D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5D5-4D64-A7EC-BCF79B3C95D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5D5-4D64-A7EC-BCF79B3C95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SEG'!$A$2:$A$16</c:f>
              <c:strCache>
                <c:ptCount val="15"/>
                <c:pt idx="0">
                  <c:v>Mayor General</c:v>
                </c:pt>
                <c:pt idx="1">
                  <c:v>General de Brigada</c:v>
                </c:pt>
                <c:pt idx="2">
                  <c:v>Coronel</c:v>
                </c:pt>
                <c:pt idx="3">
                  <c:v>Tte. Coronel                 </c:v>
                </c:pt>
                <c:pt idx="4">
                  <c:v>Mayor</c:v>
                </c:pt>
                <c:pt idx="5">
                  <c:v>Capitán</c:v>
                </c:pt>
                <c:pt idx="6">
                  <c:v>1er. Tte.</c:v>
                </c:pt>
                <c:pt idx="7">
                  <c:v>2do. Tte.</c:v>
                </c:pt>
                <c:pt idx="8">
                  <c:v>Sgto. Mayor</c:v>
                </c:pt>
                <c:pt idx="9">
                  <c:v>Sgto. </c:v>
                </c:pt>
                <c:pt idx="10">
                  <c:v>Cabo                            </c:v>
                </c:pt>
                <c:pt idx="11">
                  <c:v>Raso</c:v>
                </c:pt>
                <c:pt idx="12">
                  <c:v>Asimilado Mil. CAT. I</c:v>
                </c:pt>
                <c:pt idx="13">
                  <c:v>Asimilado Mil. CAT. IV</c:v>
                </c:pt>
                <c:pt idx="14">
                  <c:v>Asimilado Mil. CAT. VIII</c:v>
                </c:pt>
              </c:strCache>
            </c:strRef>
          </c:cat>
          <c:val>
            <c:numRef>
              <c:f>'[1]GRAF SEG'!$B$2:$B$16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86</c:v>
                </c:pt>
                <c:pt idx="3">
                  <c:v>137</c:v>
                </c:pt>
                <c:pt idx="4">
                  <c:v>219</c:v>
                </c:pt>
                <c:pt idx="5">
                  <c:v>268</c:v>
                </c:pt>
                <c:pt idx="6">
                  <c:v>303</c:v>
                </c:pt>
                <c:pt idx="7">
                  <c:v>494</c:v>
                </c:pt>
                <c:pt idx="8">
                  <c:v>515</c:v>
                </c:pt>
                <c:pt idx="9">
                  <c:v>602</c:v>
                </c:pt>
                <c:pt idx="10">
                  <c:v>909</c:v>
                </c:pt>
                <c:pt idx="11">
                  <c:v>464</c:v>
                </c:pt>
                <c:pt idx="12">
                  <c:v>4</c:v>
                </c:pt>
                <c:pt idx="13">
                  <c:v>6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D5-4D64-A7EC-BCF79B3C9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268096"/>
        <c:axId val="291269632"/>
      </c:barChart>
      <c:catAx>
        <c:axId val="29126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269632"/>
        <c:crosses val="autoZero"/>
        <c:auto val="1"/>
        <c:lblAlgn val="ctr"/>
        <c:lblOffset val="100"/>
        <c:noMultiLvlLbl val="0"/>
      </c:catAx>
      <c:valAx>
        <c:axId val="2912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26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PERSONAL MILITAR QUE SE ENCUENTRAN CURSANDO ROTACIONES MEDICAS EN LOS DIFERENTES HOSPITALES E INSTITUTOS DEL PAIS </a:t>
            </a:r>
            <a:r>
              <a:rPr lang="es-DO" sz="1000" b="1" i="0" u="none" strike="noStrike" baseline="0"/>
              <a:t>POR HOSPITAL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JUNIO 2024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6C-4A58-9FFB-209797D4988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6C-4A58-9FFB-209797D4988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6C-4A58-9FFB-209797D4988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6C-4A58-9FFB-209797D4988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6C-4A58-9FFB-209797D4988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6C-4A58-9FFB-209797D498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6C-4A58-9FFB-209797D498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6C-4A58-9FFB-209797D498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6C-4A58-9FFB-209797D498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6C-4A58-9FFB-209797D498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6C-4A58-9FFB-209797D498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6C-4A58-9FFB-209797D498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46C-4A58-9FFB-209797D498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6C-4A58-9FFB-209797D498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6C-4A58-9FFB-209797D498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6C-4A58-9FFB-209797D498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6C-4A58-9FFB-209797D498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46C-4A58-9FFB-209797D4988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46C-4A58-9FFB-209797D4988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46C-4A58-9FFB-209797D4988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46C-4A58-9FFB-209797D498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'[13]ROTACIONES MEDICAS'!$A$6:$A$32</c:f>
              <c:strCache>
                <c:ptCount val="27"/>
                <c:pt idx="0">
                  <c:v>HOSPITAL PLAZA DE LA SALUD</c:v>
                </c:pt>
                <c:pt idx="1">
                  <c:v>HOSPITAL CENTRAL DE LA FF.AA</c:v>
                </c:pt>
                <c:pt idx="2">
                  <c:v>HOSPITAL INFENTIL ROBERT REID CABRAL</c:v>
                </c:pt>
                <c:pt idx="3">
                  <c:v>HOSPITAL DR. SALVADOR B. GAUTIER</c:v>
                </c:pt>
                <c:pt idx="4">
                  <c:v>HOSPITAL MILITAR RAMON DE LARA, FARD.</c:v>
                </c:pt>
                <c:pt idx="5">
                  <c:v>HOSPITAL MILITAR MOSCOSO PUELLO</c:v>
                </c:pt>
                <c:pt idx="6">
                  <c:v>INSTITUTO REGIONAL CIBAO</c:v>
                </c:pt>
                <c:pt idx="7">
                  <c:v>INSTITUTO DE FORMACION ODONTOLOGICA Y ESPECIALIDADES</c:v>
                </c:pt>
                <c:pt idx="8">
                  <c:v>INSTITUTO NACIONAL DE PATOLOGIA FORENCE</c:v>
                </c:pt>
                <c:pt idx="9">
                  <c:v>HOSPITAL MATERNIDAD INFANTIL SAN LORENZO DE LOS MINAS</c:v>
                </c:pt>
                <c:pt idx="10">
                  <c:v>HOSPITAL REGIONAL UNIVERSITARIO SAN VICENTE DE PAUL</c:v>
                </c:pt>
                <c:pt idx="11">
                  <c:v>HOSPITAL POLICIA NACIONAL</c:v>
                </c:pt>
                <c:pt idx="12">
                  <c:v>CECANOT</c:v>
                </c:pt>
                <c:pt idx="13">
                  <c:v>CEDIMAT</c:v>
                </c:pt>
                <c:pt idx="14">
                  <c:v>CENTRO CRIST. DR. ELIAS SANTANA</c:v>
                </c:pt>
                <c:pt idx="15">
                  <c:v>UASD</c:v>
                </c:pt>
                <c:pt idx="16">
                  <c:v>CENTRO DE ATENCION PRIMARIA. LAS CAÑITAS</c:v>
                </c:pt>
                <c:pt idx="17">
                  <c:v>HOSPITAL TRAUMATOLOGICO NEY ARIAS LORA</c:v>
                </c:pt>
                <c:pt idx="18">
                  <c:v>PUCMM</c:v>
                </c:pt>
                <c:pt idx="19">
                  <c:v>DIFERENTES HOSPITALES</c:v>
                </c:pt>
                <c:pt idx="20">
                  <c:v>HOSPITAL REGIONAL DR. JAIME BARAHONA</c:v>
                </c:pt>
                <c:pt idx="21">
                  <c:v>UCE</c:v>
                </c:pt>
                <c:pt idx="22">
                  <c:v>UNIDAD DE ATENCION PRIMARIA, YAMASA</c:v>
                </c:pt>
                <c:pt idx="23">
                  <c:v>CENTRO TOMAS DESIR LEBRON, LAROMANA</c:v>
                </c:pt>
                <c:pt idx="24">
                  <c:v>HOSPITAL PADRE BILLINI</c:v>
                </c:pt>
                <c:pt idx="25">
                  <c:v>CENTRO DE ATENCION PRIMARIA EN SALUD DEL CUERPO MEDICO DE LA BRIGADA DE APOYO DE SERVICIO</c:v>
                </c:pt>
                <c:pt idx="26">
                  <c:v>HOSPITAL DE LA MUJER DOMINICANA</c:v>
                </c:pt>
              </c:strCache>
            </c:strRef>
          </c:cat>
          <c:val>
            <c:numRef>
              <c:f>'[13]ROTACIONES MEDICAS'!$B$6:$B$32</c:f>
              <c:numCache>
                <c:formatCode>General</c:formatCode>
                <c:ptCount val="27"/>
                <c:pt idx="0">
                  <c:v>1</c:v>
                </c:pt>
                <c:pt idx="1">
                  <c:v>27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46C-4A58-9FFB-209797D4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JUNIO2024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4-404D-8032-D78984D94C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B4-404D-8032-D78984D94C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B4-404D-8032-D78984D94C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4-404D-8032-D78984D94CA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4-404D-8032-D78984D94CA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B4-404D-8032-D78984D94CA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B4-404D-8032-D78984D94CA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B4-404D-8032-D78984D94CA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B4-404D-8032-D78984D94CA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B4-404D-8032-D78984D94CA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B4-404D-8032-D78984D94CA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B4-404D-8032-D78984D94CA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B4-404D-8032-D78984D94CA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B4-404D-8032-D78984D94CA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B4-404D-8032-D78984D94CA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9B4-404D-8032-D78984D94CA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9B4-404D-8032-D78984D94CA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9B4-404D-8032-D78984D94CA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9B4-404D-8032-D78984D94CA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9B4-404D-8032-D78984D94CA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9B4-404D-8032-D78984D94CA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9B4-404D-8032-D78984D94CA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9B4-404D-8032-D78984D94CA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9B4-404D-8032-D78984D94CA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9B4-404D-8032-D78984D94CA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9B4-404D-8032-D78984D94CAF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9B4-404D-8032-D78984D94CAF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9B4-404D-8032-D78984D94CAF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9B4-404D-8032-D78984D94CAF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9B4-404D-8032-D78984D94CAF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9B4-404D-8032-D78984D94CAF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9B4-404D-8032-D78984D94CAF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9B4-404D-8032-D78984D94CAF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9B4-404D-8032-D78984D94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PROV'!$A$2:$A$35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PROV'!$B$2:$B$35</c:f>
              <c:numCache>
                <c:formatCode>General</c:formatCode>
                <c:ptCount val="34"/>
                <c:pt idx="0">
                  <c:v>608</c:v>
                </c:pt>
                <c:pt idx="1">
                  <c:v>238</c:v>
                </c:pt>
                <c:pt idx="2">
                  <c:v>848</c:v>
                </c:pt>
                <c:pt idx="3">
                  <c:v>941</c:v>
                </c:pt>
                <c:pt idx="4">
                  <c:v>302</c:v>
                </c:pt>
                <c:pt idx="5">
                  <c:v>700</c:v>
                </c:pt>
                <c:pt idx="6">
                  <c:v>359</c:v>
                </c:pt>
                <c:pt idx="7">
                  <c:v>312</c:v>
                </c:pt>
                <c:pt idx="8">
                  <c:v>169</c:v>
                </c:pt>
                <c:pt idx="9">
                  <c:v>168</c:v>
                </c:pt>
                <c:pt idx="10">
                  <c:v>549</c:v>
                </c:pt>
                <c:pt idx="11">
                  <c:v>54</c:v>
                </c:pt>
                <c:pt idx="12">
                  <c:v>164</c:v>
                </c:pt>
                <c:pt idx="13">
                  <c:v>1360</c:v>
                </c:pt>
                <c:pt idx="14">
                  <c:v>724</c:v>
                </c:pt>
                <c:pt idx="15">
                  <c:v>470</c:v>
                </c:pt>
                <c:pt idx="16">
                  <c:v>310</c:v>
                </c:pt>
                <c:pt idx="17">
                  <c:v>395</c:v>
                </c:pt>
                <c:pt idx="18">
                  <c:v>776</c:v>
                </c:pt>
                <c:pt idx="19">
                  <c:v>112</c:v>
                </c:pt>
                <c:pt idx="20">
                  <c:v>420</c:v>
                </c:pt>
                <c:pt idx="21">
                  <c:v>660</c:v>
                </c:pt>
                <c:pt idx="22">
                  <c:v>302</c:v>
                </c:pt>
                <c:pt idx="23">
                  <c:v>527</c:v>
                </c:pt>
                <c:pt idx="24">
                  <c:v>211</c:v>
                </c:pt>
                <c:pt idx="25">
                  <c:v>521</c:v>
                </c:pt>
                <c:pt idx="26">
                  <c:v>2055</c:v>
                </c:pt>
                <c:pt idx="27">
                  <c:v>149</c:v>
                </c:pt>
                <c:pt idx="28">
                  <c:v>160</c:v>
                </c:pt>
                <c:pt idx="29">
                  <c:v>1256</c:v>
                </c:pt>
                <c:pt idx="30">
                  <c:v>4149</c:v>
                </c:pt>
                <c:pt idx="31">
                  <c:v>154</c:v>
                </c:pt>
                <c:pt idx="32">
                  <c:v>600</c:v>
                </c:pt>
                <c:pt idx="33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09B4-404D-8032-D78984D9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'[14]GRAF.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ASIST'!$B$2:$B$35</c:f>
              <c:numCache>
                <c:formatCode>General</c:formatCode>
                <c:ptCount val="34"/>
                <c:pt idx="0">
                  <c:v>925</c:v>
                </c:pt>
                <c:pt idx="1">
                  <c:v>238</c:v>
                </c:pt>
                <c:pt idx="2">
                  <c:v>1013</c:v>
                </c:pt>
                <c:pt idx="3">
                  <c:v>1506</c:v>
                </c:pt>
                <c:pt idx="4">
                  <c:v>306</c:v>
                </c:pt>
                <c:pt idx="5">
                  <c:v>780</c:v>
                </c:pt>
                <c:pt idx="6">
                  <c:v>471</c:v>
                </c:pt>
                <c:pt idx="7">
                  <c:v>475</c:v>
                </c:pt>
                <c:pt idx="8">
                  <c:v>223</c:v>
                </c:pt>
                <c:pt idx="9">
                  <c:v>425</c:v>
                </c:pt>
                <c:pt idx="10">
                  <c:v>732</c:v>
                </c:pt>
                <c:pt idx="11">
                  <c:v>54</c:v>
                </c:pt>
                <c:pt idx="12">
                  <c:v>259</c:v>
                </c:pt>
                <c:pt idx="13">
                  <c:v>1582</c:v>
                </c:pt>
                <c:pt idx="14">
                  <c:v>988</c:v>
                </c:pt>
                <c:pt idx="15">
                  <c:v>1380</c:v>
                </c:pt>
                <c:pt idx="16">
                  <c:v>505</c:v>
                </c:pt>
                <c:pt idx="17">
                  <c:v>636</c:v>
                </c:pt>
                <c:pt idx="18">
                  <c:v>2141</c:v>
                </c:pt>
                <c:pt idx="19">
                  <c:v>125</c:v>
                </c:pt>
                <c:pt idx="20">
                  <c:v>557</c:v>
                </c:pt>
                <c:pt idx="21">
                  <c:v>838</c:v>
                </c:pt>
                <c:pt idx="22">
                  <c:v>440</c:v>
                </c:pt>
                <c:pt idx="23">
                  <c:v>816</c:v>
                </c:pt>
                <c:pt idx="24">
                  <c:v>385</c:v>
                </c:pt>
                <c:pt idx="25">
                  <c:v>925</c:v>
                </c:pt>
                <c:pt idx="26">
                  <c:v>4085</c:v>
                </c:pt>
                <c:pt idx="27">
                  <c:v>325</c:v>
                </c:pt>
                <c:pt idx="28">
                  <c:v>328</c:v>
                </c:pt>
                <c:pt idx="29">
                  <c:v>1580</c:v>
                </c:pt>
                <c:pt idx="30">
                  <c:v>4180</c:v>
                </c:pt>
                <c:pt idx="31">
                  <c:v>516</c:v>
                </c:pt>
                <c:pt idx="32">
                  <c:v>615</c:v>
                </c:pt>
                <c:pt idx="3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0-4D87-AB7E-13CF0E355CEB}"/>
            </c:ext>
          </c:extLst>
        </c:ser>
        <c:ser>
          <c:idx val="1"/>
          <c:order val="1"/>
          <c:tx>
            <c:strRef>
              <c:f>'[14]GRAF.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ASIST'!$C$2:$C$35</c:f>
              <c:numCache>
                <c:formatCode>General</c:formatCode>
                <c:ptCount val="34"/>
                <c:pt idx="0">
                  <c:v>839</c:v>
                </c:pt>
                <c:pt idx="1">
                  <c:v>238</c:v>
                </c:pt>
                <c:pt idx="2">
                  <c:v>848</c:v>
                </c:pt>
                <c:pt idx="3">
                  <c:v>1059</c:v>
                </c:pt>
                <c:pt idx="4">
                  <c:v>306</c:v>
                </c:pt>
                <c:pt idx="5">
                  <c:v>726</c:v>
                </c:pt>
                <c:pt idx="6">
                  <c:v>423</c:v>
                </c:pt>
                <c:pt idx="7">
                  <c:v>427</c:v>
                </c:pt>
                <c:pt idx="8">
                  <c:v>179</c:v>
                </c:pt>
                <c:pt idx="9">
                  <c:v>200</c:v>
                </c:pt>
                <c:pt idx="10">
                  <c:v>549</c:v>
                </c:pt>
                <c:pt idx="11">
                  <c:v>54</c:v>
                </c:pt>
                <c:pt idx="12">
                  <c:v>259</c:v>
                </c:pt>
                <c:pt idx="13">
                  <c:v>1360</c:v>
                </c:pt>
                <c:pt idx="14">
                  <c:v>777</c:v>
                </c:pt>
                <c:pt idx="15">
                  <c:v>990</c:v>
                </c:pt>
                <c:pt idx="16">
                  <c:v>396</c:v>
                </c:pt>
                <c:pt idx="17">
                  <c:v>496</c:v>
                </c:pt>
                <c:pt idx="18">
                  <c:v>1445</c:v>
                </c:pt>
                <c:pt idx="19">
                  <c:v>115</c:v>
                </c:pt>
                <c:pt idx="20">
                  <c:v>420</c:v>
                </c:pt>
                <c:pt idx="21">
                  <c:v>690</c:v>
                </c:pt>
                <c:pt idx="22">
                  <c:v>331</c:v>
                </c:pt>
                <c:pt idx="23">
                  <c:v>594</c:v>
                </c:pt>
                <c:pt idx="24">
                  <c:v>341</c:v>
                </c:pt>
                <c:pt idx="25">
                  <c:v>637</c:v>
                </c:pt>
                <c:pt idx="26">
                  <c:v>2411</c:v>
                </c:pt>
                <c:pt idx="27">
                  <c:v>176</c:v>
                </c:pt>
                <c:pt idx="28">
                  <c:v>160</c:v>
                </c:pt>
                <c:pt idx="29">
                  <c:v>1428</c:v>
                </c:pt>
                <c:pt idx="30">
                  <c:v>4180</c:v>
                </c:pt>
                <c:pt idx="31">
                  <c:v>175</c:v>
                </c:pt>
                <c:pt idx="32">
                  <c:v>615</c:v>
                </c:pt>
                <c:pt idx="3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0-4D87-AB7E-13CF0E355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9-436A-96F1-D7520D5F0B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A9-436A-96F1-D7520D5F0B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'[14]GRAF.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'[14]GRAF. ASIST'!$J$21:$K$21</c:f>
              <c:numCache>
                <c:formatCode>General</c:formatCode>
                <c:ptCount val="2"/>
                <c:pt idx="0">
                  <c:v>24110</c:v>
                </c:pt>
                <c:pt idx="1">
                  <c:v>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A9-436A-96F1-D7520D5F0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'[14]GRAF.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gradFill flip="none" rotWithShape="1">
              <a:gsLst>
                <a:gs pos="0">
                  <a:srgbClr val="F739D3">
                    <a:shade val="30000"/>
                    <a:satMod val="115000"/>
                  </a:srgbClr>
                </a:gs>
                <a:gs pos="50000">
                  <a:srgbClr val="F739D3">
                    <a:shade val="67500"/>
                    <a:satMod val="115000"/>
                  </a:srgbClr>
                </a:gs>
                <a:gs pos="100000">
                  <a:srgbClr val="F739D3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SEX'!$B$2:$B$35</c:f>
              <c:numCache>
                <c:formatCode>General</c:formatCode>
                <c:ptCount val="34"/>
                <c:pt idx="0">
                  <c:v>414</c:v>
                </c:pt>
                <c:pt idx="1">
                  <c:v>140</c:v>
                </c:pt>
                <c:pt idx="2">
                  <c:v>551</c:v>
                </c:pt>
                <c:pt idx="3">
                  <c:v>612</c:v>
                </c:pt>
                <c:pt idx="4">
                  <c:v>222</c:v>
                </c:pt>
                <c:pt idx="5">
                  <c:v>573</c:v>
                </c:pt>
                <c:pt idx="6">
                  <c:v>285</c:v>
                </c:pt>
                <c:pt idx="7">
                  <c:v>255</c:v>
                </c:pt>
                <c:pt idx="8">
                  <c:v>24</c:v>
                </c:pt>
                <c:pt idx="9">
                  <c:v>139</c:v>
                </c:pt>
                <c:pt idx="10">
                  <c:v>376</c:v>
                </c:pt>
                <c:pt idx="11">
                  <c:v>42</c:v>
                </c:pt>
                <c:pt idx="12">
                  <c:v>112</c:v>
                </c:pt>
                <c:pt idx="13">
                  <c:v>850</c:v>
                </c:pt>
                <c:pt idx="14">
                  <c:v>443</c:v>
                </c:pt>
                <c:pt idx="15">
                  <c:v>5</c:v>
                </c:pt>
                <c:pt idx="16">
                  <c:v>167</c:v>
                </c:pt>
                <c:pt idx="17">
                  <c:v>286</c:v>
                </c:pt>
                <c:pt idx="18">
                  <c:v>579</c:v>
                </c:pt>
                <c:pt idx="19">
                  <c:v>84</c:v>
                </c:pt>
                <c:pt idx="20">
                  <c:v>248</c:v>
                </c:pt>
                <c:pt idx="21">
                  <c:v>291</c:v>
                </c:pt>
                <c:pt idx="22">
                  <c:v>233</c:v>
                </c:pt>
                <c:pt idx="23">
                  <c:v>386</c:v>
                </c:pt>
                <c:pt idx="24">
                  <c:v>115</c:v>
                </c:pt>
                <c:pt idx="25">
                  <c:v>301</c:v>
                </c:pt>
                <c:pt idx="26">
                  <c:v>1483</c:v>
                </c:pt>
                <c:pt idx="27">
                  <c:v>72</c:v>
                </c:pt>
                <c:pt idx="28">
                  <c:v>105</c:v>
                </c:pt>
                <c:pt idx="29">
                  <c:v>816</c:v>
                </c:pt>
                <c:pt idx="30">
                  <c:v>2063</c:v>
                </c:pt>
                <c:pt idx="31">
                  <c:v>105</c:v>
                </c:pt>
                <c:pt idx="32">
                  <c:v>425</c:v>
                </c:pt>
                <c:pt idx="33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8-4718-A063-3D14ABFF82D5}"/>
            </c:ext>
          </c:extLst>
        </c:ser>
        <c:ser>
          <c:idx val="1"/>
          <c:order val="1"/>
          <c:tx>
            <c:strRef>
              <c:f>'[14]GRAF.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SEX'!$C$2:$C$35</c:f>
              <c:numCache>
                <c:formatCode>General</c:formatCode>
                <c:ptCount val="34"/>
                <c:pt idx="0">
                  <c:v>194</c:v>
                </c:pt>
                <c:pt idx="1">
                  <c:v>98</c:v>
                </c:pt>
                <c:pt idx="2">
                  <c:v>297</c:v>
                </c:pt>
                <c:pt idx="3">
                  <c:v>329</c:v>
                </c:pt>
                <c:pt idx="4">
                  <c:v>80</c:v>
                </c:pt>
                <c:pt idx="5">
                  <c:v>127</c:v>
                </c:pt>
                <c:pt idx="6">
                  <c:v>74</c:v>
                </c:pt>
                <c:pt idx="7">
                  <c:v>57</c:v>
                </c:pt>
                <c:pt idx="8">
                  <c:v>145</c:v>
                </c:pt>
                <c:pt idx="9">
                  <c:v>29</c:v>
                </c:pt>
                <c:pt idx="10">
                  <c:v>173</c:v>
                </c:pt>
                <c:pt idx="11">
                  <c:v>12</c:v>
                </c:pt>
                <c:pt idx="12">
                  <c:v>52</c:v>
                </c:pt>
                <c:pt idx="13">
                  <c:v>510</c:v>
                </c:pt>
                <c:pt idx="14">
                  <c:v>281</c:v>
                </c:pt>
                <c:pt idx="15">
                  <c:v>465</c:v>
                </c:pt>
                <c:pt idx="16">
                  <c:v>143</c:v>
                </c:pt>
                <c:pt idx="17">
                  <c:v>109</c:v>
                </c:pt>
                <c:pt idx="18">
                  <c:v>197</c:v>
                </c:pt>
                <c:pt idx="19">
                  <c:v>28</c:v>
                </c:pt>
                <c:pt idx="20">
                  <c:v>172</c:v>
                </c:pt>
                <c:pt idx="21">
                  <c:v>369</c:v>
                </c:pt>
                <c:pt idx="22">
                  <c:v>69</c:v>
                </c:pt>
                <c:pt idx="23">
                  <c:v>141</c:v>
                </c:pt>
                <c:pt idx="24">
                  <c:v>96</c:v>
                </c:pt>
                <c:pt idx="25">
                  <c:v>220</c:v>
                </c:pt>
                <c:pt idx="26">
                  <c:v>572</c:v>
                </c:pt>
                <c:pt idx="27">
                  <c:v>77</c:v>
                </c:pt>
                <c:pt idx="28">
                  <c:v>55</c:v>
                </c:pt>
                <c:pt idx="29">
                  <c:v>440</c:v>
                </c:pt>
                <c:pt idx="30">
                  <c:v>2086</c:v>
                </c:pt>
                <c:pt idx="31">
                  <c:v>49</c:v>
                </c:pt>
                <c:pt idx="32">
                  <c:v>175</c:v>
                </c:pt>
                <c:pt idx="3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8-4718-A063-3D14ABFF8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F739D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EF-44B7-97E4-D3D1D79BD69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9EF-44B7-97E4-D3D1D79BD69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'[14]GRAF.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'[14]GRAF. SEX'!$H$39:$I$39</c:f>
              <c:numCache>
                <c:formatCode>General</c:formatCode>
                <c:ptCount val="2"/>
                <c:pt idx="0">
                  <c:v>13011</c:v>
                </c:pt>
                <c:pt idx="1">
                  <c:v>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F-44B7-97E4-D3D1D79B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F2-4A0C-86E8-04540FC98CF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F2-4A0C-86E8-04540FC98C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'[14]GRAF.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'[14]GRAF. COND'!$J$22:$K$22</c:f>
              <c:numCache>
                <c:formatCode>General</c:formatCode>
                <c:ptCount val="2"/>
                <c:pt idx="0">
                  <c:v>20759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F2-4A0C-86E8-04540FC9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'[14]GRAF.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COND'!$B$2:$B$35</c:f>
              <c:numCache>
                <c:formatCode>General</c:formatCode>
                <c:ptCount val="34"/>
                <c:pt idx="0">
                  <c:v>601</c:v>
                </c:pt>
                <c:pt idx="1">
                  <c:v>238</c:v>
                </c:pt>
                <c:pt idx="2">
                  <c:v>843</c:v>
                </c:pt>
                <c:pt idx="3">
                  <c:v>929</c:v>
                </c:pt>
                <c:pt idx="4">
                  <c:v>302</c:v>
                </c:pt>
                <c:pt idx="5">
                  <c:v>699</c:v>
                </c:pt>
                <c:pt idx="6">
                  <c:v>356</c:v>
                </c:pt>
                <c:pt idx="7">
                  <c:v>311</c:v>
                </c:pt>
                <c:pt idx="8">
                  <c:v>168</c:v>
                </c:pt>
                <c:pt idx="9">
                  <c:v>168</c:v>
                </c:pt>
                <c:pt idx="10">
                  <c:v>533</c:v>
                </c:pt>
                <c:pt idx="11">
                  <c:v>54</c:v>
                </c:pt>
                <c:pt idx="12">
                  <c:v>158</c:v>
                </c:pt>
                <c:pt idx="13">
                  <c:v>1360</c:v>
                </c:pt>
                <c:pt idx="14">
                  <c:v>720</c:v>
                </c:pt>
                <c:pt idx="15">
                  <c:v>467</c:v>
                </c:pt>
                <c:pt idx="16">
                  <c:v>307</c:v>
                </c:pt>
                <c:pt idx="17">
                  <c:v>387</c:v>
                </c:pt>
                <c:pt idx="18">
                  <c:v>773</c:v>
                </c:pt>
                <c:pt idx="19">
                  <c:v>112</c:v>
                </c:pt>
                <c:pt idx="20">
                  <c:v>418</c:v>
                </c:pt>
                <c:pt idx="21">
                  <c:v>658</c:v>
                </c:pt>
                <c:pt idx="22">
                  <c:v>301</c:v>
                </c:pt>
                <c:pt idx="23">
                  <c:v>524</c:v>
                </c:pt>
                <c:pt idx="24">
                  <c:v>210</c:v>
                </c:pt>
                <c:pt idx="25">
                  <c:v>519</c:v>
                </c:pt>
                <c:pt idx="26">
                  <c:v>2048</c:v>
                </c:pt>
                <c:pt idx="27">
                  <c:v>148</c:v>
                </c:pt>
                <c:pt idx="28">
                  <c:v>160</c:v>
                </c:pt>
                <c:pt idx="29">
                  <c:v>1252</c:v>
                </c:pt>
                <c:pt idx="30">
                  <c:v>4054</c:v>
                </c:pt>
                <c:pt idx="31">
                  <c:v>154</c:v>
                </c:pt>
                <c:pt idx="32">
                  <c:v>594</c:v>
                </c:pt>
                <c:pt idx="33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8-489D-BBC6-4BD161005549}"/>
            </c:ext>
          </c:extLst>
        </c:ser>
        <c:ser>
          <c:idx val="1"/>
          <c:order val="1"/>
          <c:tx>
            <c:strRef>
              <c:f>'[14]GRAF.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'[14]GRAF. COND'!$C$2:$C$35</c:f>
              <c:numCache>
                <c:formatCode>General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12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16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8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7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95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8-489D-BBC6-4BD161005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'[14]GRAF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 EX'!$B$2:$B$35</c:f>
              <c:numCache>
                <c:formatCode>General</c:formatCode>
                <c:ptCount val="34"/>
                <c:pt idx="0">
                  <c:v>599</c:v>
                </c:pt>
                <c:pt idx="1">
                  <c:v>238</c:v>
                </c:pt>
                <c:pt idx="2">
                  <c:v>844</c:v>
                </c:pt>
                <c:pt idx="3">
                  <c:v>923</c:v>
                </c:pt>
                <c:pt idx="4">
                  <c:v>300</c:v>
                </c:pt>
                <c:pt idx="5">
                  <c:v>695</c:v>
                </c:pt>
                <c:pt idx="6">
                  <c:v>359</c:v>
                </c:pt>
                <c:pt idx="7">
                  <c:v>308</c:v>
                </c:pt>
                <c:pt idx="8">
                  <c:v>164</c:v>
                </c:pt>
                <c:pt idx="9">
                  <c:v>162</c:v>
                </c:pt>
                <c:pt idx="10">
                  <c:v>549</c:v>
                </c:pt>
                <c:pt idx="11">
                  <c:v>50</c:v>
                </c:pt>
                <c:pt idx="12">
                  <c:v>164</c:v>
                </c:pt>
                <c:pt idx="13">
                  <c:v>1326</c:v>
                </c:pt>
                <c:pt idx="14">
                  <c:v>695</c:v>
                </c:pt>
                <c:pt idx="15">
                  <c:v>458</c:v>
                </c:pt>
                <c:pt idx="16">
                  <c:v>309</c:v>
                </c:pt>
                <c:pt idx="17">
                  <c:v>355</c:v>
                </c:pt>
                <c:pt idx="18">
                  <c:v>720</c:v>
                </c:pt>
                <c:pt idx="19">
                  <c:v>112</c:v>
                </c:pt>
                <c:pt idx="20">
                  <c:v>400</c:v>
                </c:pt>
                <c:pt idx="21">
                  <c:v>640</c:v>
                </c:pt>
                <c:pt idx="22">
                  <c:v>299</c:v>
                </c:pt>
                <c:pt idx="23">
                  <c:v>524</c:v>
                </c:pt>
                <c:pt idx="24">
                  <c:v>209</c:v>
                </c:pt>
                <c:pt idx="25">
                  <c:v>521</c:v>
                </c:pt>
                <c:pt idx="26">
                  <c:v>2046</c:v>
                </c:pt>
                <c:pt idx="27">
                  <c:v>147</c:v>
                </c:pt>
                <c:pt idx="28">
                  <c:v>160</c:v>
                </c:pt>
                <c:pt idx="29">
                  <c:v>1232</c:v>
                </c:pt>
                <c:pt idx="30">
                  <c:v>4149</c:v>
                </c:pt>
                <c:pt idx="31">
                  <c:v>154</c:v>
                </c:pt>
                <c:pt idx="32">
                  <c:v>598</c:v>
                </c:pt>
                <c:pt idx="33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0-4E61-8690-BDEA66AEB1B5}"/>
            </c:ext>
          </c:extLst>
        </c:ser>
        <c:ser>
          <c:idx val="1"/>
          <c:order val="1"/>
          <c:tx>
            <c:strRef>
              <c:f>'[14]GRAF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'[14]GRAF EX'!$C$2:$C$35</c:f>
              <c:numCache>
                <c:formatCode>General</c:formatCode>
                <c:ptCount val="34"/>
                <c:pt idx="0">
                  <c:v>9</c:v>
                </c:pt>
                <c:pt idx="1">
                  <c:v>0</c:v>
                </c:pt>
                <c:pt idx="2">
                  <c:v>4</c:v>
                </c:pt>
                <c:pt idx="3">
                  <c:v>18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34</c:v>
                </c:pt>
                <c:pt idx="14">
                  <c:v>29</c:v>
                </c:pt>
                <c:pt idx="15">
                  <c:v>12</c:v>
                </c:pt>
                <c:pt idx="16">
                  <c:v>1</c:v>
                </c:pt>
                <c:pt idx="17">
                  <c:v>40</c:v>
                </c:pt>
                <c:pt idx="18">
                  <c:v>56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9</c:v>
                </c:pt>
                <c:pt idx="27">
                  <c:v>2</c:v>
                </c:pt>
                <c:pt idx="28">
                  <c:v>0</c:v>
                </c:pt>
                <c:pt idx="29">
                  <c:v>24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0-4E61-8690-BDEA66AE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1D-425C-A105-658B5585C2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1D-425C-A105-658B5585C2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'[14]GRAF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'[14]GRAF EX'!$F$24:$G$24</c:f>
              <c:numCache>
                <c:formatCode>General</c:formatCode>
                <c:ptCount val="2"/>
                <c:pt idx="0">
                  <c:v>315</c:v>
                </c:pt>
                <c:pt idx="1">
                  <c:v>20641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D-425C-A105-658B5585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5-4AB5-9B8A-D511C8E4107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5-4AB5-9B8A-D511C8E410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5-4AB5-9B8A-D511C8E4107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5-4AB5-9B8A-D511C8E4107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85-4AB5-9B8A-D511C8E4107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85-4AB5-9B8A-D511C8E410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FALL'!$A$3:$A$12</c:f>
              <c:strCache>
                <c:ptCount val="10"/>
                <c:pt idx="0">
                  <c:v>GENERAL</c:v>
                </c:pt>
                <c:pt idx="1">
                  <c:v>MAYOR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A&amp;C</c:v>
                </c:pt>
                <c:pt idx="6">
                  <c:v>SGTO. MAYOR</c:v>
                </c:pt>
                <c:pt idx="7">
                  <c:v>SGTO.</c:v>
                </c:pt>
                <c:pt idx="8">
                  <c:v>CABO</c:v>
                </c:pt>
                <c:pt idx="9">
                  <c:v>RASO</c:v>
                </c:pt>
              </c:strCache>
            </c:strRef>
          </c:cat>
          <c:val>
            <c:numRef>
              <c:f>'[1]GRAF FALL'!$B$3:$B$12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85-4AB5-9B8A-D511C8E4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38208"/>
        <c:axId val="293439744"/>
      </c:barChart>
      <c:catAx>
        <c:axId val="2934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39744"/>
        <c:crosses val="autoZero"/>
        <c:auto val="1"/>
        <c:lblAlgn val="ctr"/>
        <c:lblOffset val="100"/>
        <c:noMultiLvlLbl val="0"/>
      </c:catAx>
      <c:valAx>
        <c:axId val="2934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3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D-460D-BA69-3141DBD681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4D-460D-BA69-3141DBD6815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4D-460D-BA69-3141DBD681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4D-460D-BA69-3141DBD6815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4D-460D-BA69-3141DBD6815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4D-460D-BA69-3141DBD6815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4D-460D-BA69-3141DBD6815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4D-460D-BA69-3141DBD681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4D-460D-BA69-3141DBD6815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4D-460D-BA69-3141DBD6815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64D-460D-BA69-3141DBD6815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64D-460D-BA69-3141DBD6815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64D-460D-BA69-3141DBD68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'[15]graf pen'!$A$3:$A$16</c:f>
              <c:strCache>
                <c:ptCount val="14"/>
                <c:pt idx="0">
                  <c:v>Coronel ó Cap. de Navío</c:v>
                </c:pt>
                <c:pt idx="1">
                  <c:v>Tte. Coronel ó Cap. de Fragata</c:v>
                </c:pt>
                <c:pt idx="2">
                  <c:v>Mayor ó Cap. de Corbeta</c:v>
                </c:pt>
                <c:pt idx="3">
                  <c:v>Capitán ó Ten. de Navío </c:v>
                </c:pt>
                <c:pt idx="4">
                  <c:v>1er.Tte. ó Teniente de Fragata</c:v>
                </c:pt>
                <c:pt idx="5">
                  <c:v>2do.Tte ó Teniente de Corbeta</c:v>
                </c:pt>
                <c:pt idx="6">
                  <c:v>Sargento Mayor</c:v>
                </c:pt>
                <c:pt idx="7">
                  <c:v>Sargento</c:v>
                </c:pt>
                <c:pt idx="8">
                  <c:v>Raso  ó Marinero + GM</c:v>
                </c:pt>
                <c:pt idx="9">
                  <c:v>Asimilados</c:v>
                </c:pt>
                <c:pt idx="10">
                  <c:v>Viudas </c:v>
                </c:pt>
                <c:pt idx="11">
                  <c:v>Viudos </c:v>
                </c:pt>
                <c:pt idx="12">
                  <c:v>Tutoras </c:v>
                </c:pt>
                <c:pt idx="13">
                  <c:v>Tutores</c:v>
                </c:pt>
              </c:strCache>
            </c:strRef>
          </c:cat>
          <c:val>
            <c:numRef>
              <c:f>'[15]graf pen'!$B$3:$B$16</c:f>
              <c:numCache>
                <c:formatCode>General</c:formatCode>
                <c:ptCount val="14"/>
                <c:pt idx="0">
                  <c:v>5</c:v>
                </c:pt>
                <c:pt idx="1">
                  <c:v>27</c:v>
                </c:pt>
                <c:pt idx="2">
                  <c:v>49</c:v>
                </c:pt>
                <c:pt idx="3">
                  <c:v>54</c:v>
                </c:pt>
                <c:pt idx="4">
                  <c:v>54</c:v>
                </c:pt>
                <c:pt idx="5">
                  <c:v>53</c:v>
                </c:pt>
                <c:pt idx="6">
                  <c:v>49</c:v>
                </c:pt>
                <c:pt idx="7">
                  <c:v>15</c:v>
                </c:pt>
                <c:pt idx="8">
                  <c:v>3</c:v>
                </c:pt>
                <c:pt idx="9">
                  <c:v>40</c:v>
                </c:pt>
                <c:pt idx="10">
                  <c:v>87</c:v>
                </c:pt>
                <c:pt idx="11">
                  <c:v>4</c:v>
                </c:pt>
                <c:pt idx="12">
                  <c:v>23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4D-460D-BA69-3141DBD6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9057152"/>
        <c:axId val="299058688"/>
      </c:barChart>
      <c:catAx>
        <c:axId val="2990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058688"/>
        <c:crosses val="autoZero"/>
        <c:auto val="1"/>
        <c:lblAlgn val="ctr"/>
        <c:lblOffset val="100"/>
        <c:noMultiLvlLbl val="0"/>
      </c:catAx>
      <c:valAx>
        <c:axId val="2990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05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7-48E3-A18E-E8445F392B9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C7-48E3-A18E-E8445F392B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C7-48E3-A18E-E8445F392B9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7-48E3-A18E-E8445F392B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'[15]graf pen'!$D$3:$D$6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'[15]graf pen'!$E$3:$E$6</c:f>
              <c:numCache>
                <c:formatCode>General</c:formatCode>
                <c:ptCount val="4"/>
                <c:pt idx="0">
                  <c:v>22</c:v>
                </c:pt>
                <c:pt idx="1">
                  <c:v>215</c:v>
                </c:pt>
                <c:pt idx="2">
                  <c:v>101</c:v>
                </c:pt>
                <c:pt idx="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C7-48E3-A18E-E8445F39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504768"/>
        <c:axId val="299506304"/>
      </c:barChart>
      <c:catAx>
        <c:axId val="299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506304"/>
        <c:crosses val="autoZero"/>
        <c:auto val="1"/>
        <c:lblAlgn val="ctr"/>
        <c:lblOffset val="100"/>
        <c:noMultiLvlLbl val="0"/>
      </c:catAx>
      <c:valAx>
        <c:axId val="29950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50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ASISTENCIAS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 ABRIL 2024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D-4180-8AAF-FAD10DECC8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5D-4180-8AAF-FAD10DECC86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5D-4180-8AAF-FAD10DECC86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D-4180-8AAF-FAD10DECC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[20]graf!$A$2:$A$5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[20]graf!$B$2:$B$5</c:f>
              <c:numCache>
                <c:formatCode>General</c:formatCode>
                <c:ptCount val="4"/>
                <c:pt idx="0">
                  <c:v>1880</c:v>
                </c:pt>
                <c:pt idx="1">
                  <c:v>10030</c:v>
                </c:pt>
                <c:pt idx="2">
                  <c:v>5500</c:v>
                </c:pt>
                <c:pt idx="3">
                  <c:v>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5D-4180-8AAF-FAD10DEC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437504"/>
        <c:axId val="280439040"/>
      </c:barChart>
      <c:catAx>
        <c:axId val="2804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439040"/>
        <c:crosses val="autoZero"/>
        <c:auto val="1"/>
        <c:lblAlgn val="ctr"/>
        <c:lblOffset val="100"/>
        <c:noMultiLvlLbl val="0"/>
      </c:catAx>
      <c:valAx>
        <c:axId val="28043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43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AUSENCIAS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A ABRIL 2024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6F-4862-9C64-2484A6E9ABE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6F-4862-9C64-2484A6E9ABE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6F-4862-9C64-2484A6E9ABE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6F-4862-9C64-2484A6E9AB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[20]graf!$E$2:$E$5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[20]graf!$F$2:$F$5</c:f>
              <c:numCache>
                <c:formatCode>General</c:formatCode>
                <c:ptCount val="4"/>
                <c:pt idx="0">
                  <c:v>962</c:v>
                </c:pt>
                <c:pt idx="1">
                  <c:v>869</c:v>
                </c:pt>
                <c:pt idx="2">
                  <c:v>248</c:v>
                </c:pt>
                <c:pt idx="3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6F-4862-9C64-2484A6E9A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491904"/>
        <c:axId val="280493440"/>
      </c:barChart>
      <c:catAx>
        <c:axId val="2804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493440"/>
        <c:crosses val="autoZero"/>
        <c:auto val="1"/>
        <c:lblAlgn val="ctr"/>
        <c:lblOffset val="100"/>
        <c:noMultiLvlLbl val="0"/>
      </c:catAx>
      <c:valAx>
        <c:axId val="28049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49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DESERCIONES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 ABRIL 2024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F-4D34-B7F2-FD0AD88AEE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3F-4D34-B7F2-FD0AD88AEED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3F-4D34-B7F2-FD0AD88AEE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F-4D34-B7F2-FD0AD88AEE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[20]graf!$J$2:$J$5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[20]graf!$K$2:$K$5</c:f>
              <c:numCache>
                <c:formatCode>General</c:formatCode>
                <c:ptCount val="4"/>
                <c:pt idx="0">
                  <c:v>262</c:v>
                </c:pt>
                <c:pt idx="1">
                  <c:v>81</c:v>
                </c:pt>
                <c:pt idx="2">
                  <c:v>104</c:v>
                </c:pt>
                <c:pt idx="3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3F-4D34-B7F2-FD0AD88AE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943616"/>
        <c:axId val="280945408"/>
      </c:barChart>
      <c:catAx>
        <c:axId val="2809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945408"/>
        <c:crosses val="autoZero"/>
        <c:auto val="1"/>
        <c:lblAlgn val="ctr"/>
        <c:lblOffset val="100"/>
        <c:noMultiLvlLbl val="0"/>
      </c:catAx>
      <c:valAx>
        <c:axId val="28094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94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EC-46EC-B794-EA3AC71866DC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EC-46EC-B794-EA3AC71866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'[16]GRAF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'[16]GRAF EME'!$B$3:$C$3</c:f>
              <c:numCache>
                <c:formatCode>General</c:formatCode>
                <c:ptCount val="2"/>
                <c:pt idx="0">
                  <c:v>536</c:v>
                </c:pt>
                <c:pt idx="1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EC-46EC-B794-EA3AC7186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'[16]GRAF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2-43ED-858B-F2A13F9C8B1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E2-43ED-858B-F2A13F9C8B1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E2-43ED-858B-F2A13F9C8B1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2-43ED-858B-F2A13F9C8B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E2-43ED-858B-F2A13F9C8B1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E2-43ED-858B-F2A13F9C8B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EME'!$H$2:$O$2</c:f>
              <c:strCache>
                <c:ptCount val="8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IGUALADOS</c:v>
                </c:pt>
                <c:pt idx="5">
                  <c:v>FAMILIARES</c:v>
                </c:pt>
                <c:pt idx="6">
                  <c:v>ACCION CIVICA</c:v>
                </c:pt>
                <c:pt idx="7">
                  <c:v>CIVILES</c:v>
                </c:pt>
              </c:strCache>
            </c:strRef>
          </c:cat>
          <c:val>
            <c:numRef>
              <c:f>'[16]GRAF EME'!$H$3:$O$3</c:f>
              <c:numCache>
                <c:formatCode>General</c:formatCode>
                <c:ptCount val="8"/>
                <c:pt idx="0">
                  <c:v>85</c:v>
                </c:pt>
                <c:pt idx="1">
                  <c:v>163</c:v>
                </c:pt>
                <c:pt idx="2">
                  <c:v>238</c:v>
                </c:pt>
                <c:pt idx="3">
                  <c:v>119</c:v>
                </c:pt>
                <c:pt idx="4">
                  <c:v>112</c:v>
                </c:pt>
                <c:pt idx="5">
                  <c:v>115</c:v>
                </c:pt>
                <c:pt idx="6">
                  <c:v>108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E2-43ED-858B-F2A13F9C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935168"/>
        <c:axId val="292936704"/>
      </c:barChart>
      <c:catAx>
        <c:axId val="2929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936704"/>
        <c:crosses val="autoZero"/>
        <c:auto val="1"/>
        <c:lblAlgn val="ctr"/>
        <c:lblOffset val="100"/>
        <c:noMultiLvlLbl val="0"/>
      </c:catAx>
      <c:valAx>
        <c:axId val="29293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93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n-US" sz="1000"/>
          </a:p>
        </c:rich>
      </c:tx>
      <c:layout>
        <c:manualLayout>
          <c:xMode val="edge"/>
          <c:yMode val="edge"/>
          <c:x val="0.1818749304188387"/>
          <c:y val="2.828283128214759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0B-4D16-84F5-2057FBDCDE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0B-4D16-84F5-2057FBDCDE2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0B-4D16-84F5-2057FBDCDE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0B-4D16-84F5-2057FBDCDE2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0B-4D16-84F5-2057FBDCDE2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0B-4D16-84F5-2057FBDCDE2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0B-4D16-84F5-2057FBDCDE2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0B-4D16-84F5-2057FBDCDE2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0B-4D16-84F5-2057FBDCDE2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0B-4D16-84F5-2057FBDCDE2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0B-4D16-84F5-2057FBDCDE2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0B-4D16-84F5-2057FBDCDE2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0B-4D16-84F5-2057FBDCDE2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A0B-4D16-84F5-2057FBDCDE2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A0B-4D16-84F5-2057FBDCDE2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A0B-4D16-84F5-2057FBDCDE2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A0B-4D16-84F5-2057FBDCDE2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A0B-4D16-84F5-2057FBDCDE2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A0B-4D16-84F5-2057FBDCDE2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A0B-4D16-84F5-2057FBDCDE2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A0B-4D16-84F5-2057FBDCDE2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A0B-4D16-84F5-2057FBDCDE2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A0B-4D16-84F5-2057FBDCDE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LAB'!$M$2:$M$51</c:f>
              <c:strCache>
                <c:ptCount val="50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EX. ORINA </c:v>
                </c:pt>
                <c:pt idx="9">
                  <c:v>HEMOGRAMA</c:v>
                </c:pt>
                <c:pt idx="10">
                  <c:v>ACIDO URICO</c:v>
                </c:pt>
                <c:pt idx="11">
                  <c:v>AMILASA</c:v>
                </c:pt>
                <c:pt idx="12">
                  <c:v>LIPASA</c:v>
                </c:pt>
                <c:pt idx="13">
                  <c:v>COLESTEROL</c:v>
                </c:pt>
                <c:pt idx="14">
                  <c:v>TRIGLICERIDOS </c:v>
                </c:pt>
                <c:pt idx="15">
                  <c:v>HDL</c:v>
                </c:pt>
                <c:pt idx="16">
                  <c:v>FACTOR REUMATICO</c:v>
                </c:pt>
                <c:pt idx="17">
                  <c:v>ERITROSEDIMENTACION</c:v>
                </c:pt>
                <c:pt idx="18">
                  <c:v>ASO</c:v>
                </c:pt>
                <c:pt idx="19">
                  <c:v>MAGNESIO (Mg)</c:v>
                </c:pt>
                <c:pt idx="20">
                  <c:v>FOSFORO (P)</c:v>
                </c:pt>
                <c:pt idx="21">
                  <c:v>CALCIO (Ca)</c:v>
                </c:pt>
                <c:pt idx="22">
                  <c:v>BILIRRUBINA DIRECTA</c:v>
                </c:pt>
                <c:pt idx="23">
                  <c:v>BILIRRUBINA INDIRECTA</c:v>
                </c:pt>
                <c:pt idx="24">
                  <c:v>BILIRRUBINA TOTAL</c:v>
                </c:pt>
                <c:pt idx="25">
                  <c:v>RECUENTO DE PLAQUETA</c:v>
                </c:pt>
                <c:pt idx="26">
                  <c:v>INVESTIGACION DE HEMATOZOARIO</c:v>
                </c:pt>
                <c:pt idx="27">
                  <c:v>LDH</c:v>
                </c:pt>
                <c:pt idx="28">
                  <c:v>HEPATITIS A</c:v>
                </c:pt>
                <c:pt idx="29">
                  <c:v>HEPATITIS B</c:v>
                </c:pt>
                <c:pt idx="30">
                  <c:v>HEPATITIS C</c:v>
                </c:pt>
                <c:pt idx="31">
                  <c:v>TGO (AST)</c:v>
                </c:pt>
                <c:pt idx="32">
                  <c:v>TGP (ALT)</c:v>
                </c:pt>
                <c:pt idx="33">
                  <c:v>TOXOPLASMOSIS IGG</c:v>
                </c:pt>
                <c:pt idx="34">
                  <c:v>TOXOPLASMOSIS IGM</c:v>
                </c:pt>
                <c:pt idx="35">
                  <c:v>SIFILI (PRUEBA TREPONEMICA)</c:v>
                </c:pt>
                <c:pt idx="36">
                  <c:v>GAMMA GLUTAMIL TRANSFERASA (GGT)</c:v>
                </c:pt>
                <c:pt idx="37">
                  <c:v>FOSFATASA ALCALINA (FA)</c:v>
                </c:pt>
                <c:pt idx="38">
                  <c:v>NITROGENO UREICO (BUN)</c:v>
                </c:pt>
                <c:pt idx="39">
                  <c:v>DENGUE IGG</c:v>
                </c:pt>
                <c:pt idx="40">
                  <c:v>DENGUE IGM</c:v>
                </c:pt>
                <c:pt idx="41">
                  <c:v>ALBUMINA</c:v>
                </c:pt>
                <c:pt idx="42">
                  <c:v>GLOBULINA</c:v>
                </c:pt>
                <c:pt idx="43">
                  <c:v>PROTEINA C REACTIVA</c:v>
                </c:pt>
                <c:pt idx="44">
                  <c:v>PROTINAS TOTALES</c:v>
                </c:pt>
                <c:pt idx="45">
                  <c:v>LDL36 - VLDL136</c:v>
                </c:pt>
                <c:pt idx="46">
                  <c:v>OTROS (DOPING)</c:v>
                </c:pt>
                <c:pt idx="47">
                  <c:v>ANTIGENOS COVID</c:v>
                </c:pt>
                <c:pt idx="48">
                  <c:v>ANTIGENOS POSITIVO</c:v>
                </c:pt>
                <c:pt idx="49">
                  <c:v>HELICOBACTER PYLORI EN HECES</c:v>
                </c:pt>
              </c:strCache>
            </c:strRef>
          </c:cat>
          <c:val>
            <c:numRef>
              <c:f>'[16]GRAF LAB'!$N$2:$N$51</c:f>
              <c:numCache>
                <c:formatCode>General</c:formatCode>
                <c:ptCount val="50"/>
                <c:pt idx="0">
                  <c:v>45</c:v>
                </c:pt>
                <c:pt idx="1">
                  <c:v>157</c:v>
                </c:pt>
                <c:pt idx="2">
                  <c:v>5</c:v>
                </c:pt>
                <c:pt idx="3">
                  <c:v>187</c:v>
                </c:pt>
                <c:pt idx="4">
                  <c:v>38</c:v>
                </c:pt>
                <c:pt idx="5">
                  <c:v>45</c:v>
                </c:pt>
                <c:pt idx="6">
                  <c:v>30</c:v>
                </c:pt>
                <c:pt idx="7">
                  <c:v>157</c:v>
                </c:pt>
                <c:pt idx="8">
                  <c:v>150</c:v>
                </c:pt>
                <c:pt idx="9">
                  <c:v>295</c:v>
                </c:pt>
                <c:pt idx="10">
                  <c:v>65</c:v>
                </c:pt>
                <c:pt idx="11">
                  <c:v>12</c:v>
                </c:pt>
                <c:pt idx="12">
                  <c:v>12</c:v>
                </c:pt>
                <c:pt idx="13">
                  <c:v>141</c:v>
                </c:pt>
                <c:pt idx="14">
                  <c:v>141</c:v>
                </c:pt>
                <c:pt idx="15">
                  <c:v>108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9</c:v>
                </c:pt>
                <c:pt idx="22">
                  <c:v>39</c:v>
                </c:pt>
                <c:pt idx="23">
                  <c:v>39</c:v>
                </c:pt>
                <c:pt idx="24">
                  <c:v>39</c:v>
                </c:pt>
                <c:pt idx="25">
                  <c:v>295</c:v>
                </c:pt>
                <c:pt idx="26">
                  <c:v>1</c:v>
                </c:pt>
                <c:pt idx="27">
                  <c:v>17</c:v>
                </c:pt>
                <c:pt idx="28">
                  <c:v>18</c:v>
                </c:pt>
                <c:pt idx="29">
                  <c:v>27</c:v>
                </c:pt>
                <c:pt idx="30">
                  <c:v>23</c:v>
                </c:pt>
                <c:pt idx="31">
                  <c:v>130</c:v>
                </c:pt>
                <c:pt idx="32">
                  <c:v>130</c:v>
                </c:pt>
                <c:pt idx="33">
                  <c:v>3</c:v>
                </c:pt>
                <c:pt idx="34">
                  <c:v>3</c:v>
                </c:pt>
                <c:pt idx="35">
                  <c:v>30</c:v>
                </c:pt>
                <c:pt idx="36">
                  <c:v>12</c:v>
                </c:pt>
                <c:pt idx="37">
                  <c:v>15</c:v>
                </c:pt>
                <c:pt idx="38">
                  <c:v>116</c:v>
                </c:pt>
                <c:pt idx="39">
                  <c:v>8</c:v>
                </c:pt>
                <c:pt idx="40">
                  <c:v>8</c:v>
                </c:pt>
                <c:pt idx="41">
                  <c:v>46</c:v>
                </c:pt>
                <c:pt idx="42">
                  <c:v>76</c:v>
                </c:pt>
                <c:pt idx="43">
                  <c:v>10</c:v>
                </c:pt>
                <c:pt idx="44">
                  <c:v>46</c:v>
                </c:pt>
                <c:pt idx="45">
                  <c:v>216</c:v>
                </c:pt>
                <c:pt idx="46">
                  <c:v>22</c:v>
                </c:pt>
                <c:pt idx="47">
                  <c:v>47</c:v>
                </c:pt>
                <c:pt idx="48">
                  <c:v>7</c:v>
                </c:pt>
                <c:pt idx="4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9A0B-4D16-84F5-2057FBDC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099200"/>
        <c:axId val="294100992"/>
      </c:barChart>
      <c:catAx>
        <c:axId val="2940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100992"/>
        <c:crosses val="autoZero"/>
        <c:auto val="1"/>
        <c:lblAlgn val="ctr"/>
        <c:lblOffset val="100"/>
        <c:noMultiLvlLbl val="0"/>
      </c:catAx>
      <c:valAx>
        <c:axId val="29410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09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D-4A9B-95D2-306A802901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4D-4A9B-95D2-306A802901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4D-4A9B-95D2-306A802901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D-4A9B-95D2-306A8029018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4D-4A9B-95D2-306A8029018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4D-4A9B-95D2-306A8029018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4D-4A9B-95D2-306A8029018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4D-4A9B-95D2-306A802901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LAB'!$B$3:$I$3</c:f>
              <c:strCache>
                <c:ptCount val="8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IGUALADOS</c:v>
                </c:pt>
                <c:pt idx="5">
                  <c:v>CONTRATADOS</c:v>
                </c:pt>
                <c:pt idx="6">
                  <c:v>FAMILIARES</c:v>
                </c:pt>
                <c:pt idx="7">
                  <c:v>ACCION CIVICA</c:v>
                </c:pt>
              </c:strCache>
            </c:strRef>
          </c:cat>
          <c:val>
            <c:numRef>
              <c:f>'[16]GRAF LAB'!$B$4:$I$4</c:f>
              <c:numCache>
                <c:formatCode>General</c:formatCode>
                <c:ptCount val="8"/>
                <c:pt idx="0">
                  <c:v>64</c:v>
                </c:pt>
                <c:pt idx="1">
                  <c:v>115</c:v>
                </c:pt>
                <c:pt idx="2">
                  <c:v>129</c:v>
                </c:pt>
                <c:pt idx="3">
                  <c:v>230</c:v>
                </c:pt>
                <c:pt idx="4">
                  <c:v>33</c:v>
                </c:pt>
                <c:pt idx="5">
                  <c:v>13</c:v>
                </c:pt>
                <c:pt idx="6">
                  <c:v>128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34D-4A9B-95D2-306A8029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01680"/>
        <c:axId val="607202096"/>
      </c:barChart>
      <c:catAx>
        <c:axId val="60720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202096"/>
        <c:crosses val="autoZero"/>
        <c:auto val="1"/>
        <c:lblAlgn val="ctr"/>
        <c:lblOffset val="100"/>
        <c:noMultiLvlLbl val="0"/>
      </c:catAx>
      <c:valAx>
        <c:axId val="60720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20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[16]Hoja7!$B$2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[16]Hoja7!$A$3:$A$14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[16]Hoja7!$B$3:$B$14</c:f>
              <c:numCache>
                <c:formatCode>General</c:formatCode>
                <c:ptCount val="12"/>
                <c:pt idx="0">
                  <c:v>41</c:v>
                </c:pt>
                <c:pt idx="1">
                  <c:v>87</c:v>
                </c:pt>
                <c:pt idx="2">
                  <c:v>8</c:v>
                </c:pt>
                <c:pt idx="3">
                  <c:v>19</c:v>
                </c:pt>
                <c:pt idx="4">
                  <c:v>38</c:v>
                </c:pt>
                <c:pt idx="5">
                  <c:v>44</c:v>
                </c:pt>
                <c:pt idx="6">
                  <c:v>40</c:v>
                </c:pt>
                <c:pt idx="7">
                  <c:v>28</c:v>
                </c:pt>
                <c:pt idx="8">
                  <c:v>34</c:v>
                </c:pt>
                <c:pt idx="9">
                  <c:v>3</c:v>
                </c:pt>
                <c:pt idx="10">
                  <c:v>21</c:v>
                </c:pt>
                <c:pt idx="1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C-4E57-AB0E-00CFDEC4DD1A}"/>
            </c:ext>
          </c:extLst>
        </c:ser>
        <c:ser>
          <c:idx val="1"/>
          <c:order val="1"/>
          <c:tx>
            <c:strRef>
              <c:f>[16]Hoja7!$C$2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[16]Hoja7!$A$3:$A$14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[16]Hoja7!$C$3:$C$14</c:f>
              <c:numCache>
                <c:formatCode>General</c:formatCode>
                <c:ptCount val="12"/>
                <c:pt idx="0">
                  <c:v>58</c:v>
                </c:pt>
                <c:pt idx="2">
                  <c:v>5</c:v>
                </c:pt>
                <c:pt idx="3">
                  <c:v>12</c:v>
                </c:pt>
                <c:pt idx="4">
                  <c:v>23</c:v>
                </c:pt>
                <c:pt idx="5">
                  <c:v>59</c:v>
                </c:pt>
                <c:pt idx="6">
                  <c:v>42</c:v>
                </c:pt>
                <c:pt idx="7">
                  <c:v>32</c:v>
                </c:pt>
                <c:pt idx="8">
                  <c:v>23</c:v>
                </c:pt>
                <c:pt idx="9">
                  <c:v>83</c:v>
                </c:pt>
                <c:pt idx="10">
                  <c:v>13</c:v>
                </c:pt>
                <c:pt idx="11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C-4E57-AB0E-00CFDEC4D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33344"/>
        <c:axId val="293434880"/>
      </c:barChart>
      <c:catAx>
        <c:axId val="2934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34880"/>
        <c:crosses val="autoZero"/>
        <c:auto val="1"/>
        <c:lblAlgn val="ctr"/>
        <c:lblOffset val="100"/>
        <c:noMultiLvlLbl val="0"/>
      </c:catAx>
      <c:valAx>
        <c:axId val="29343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3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675070028011205"/>
          <c:y val="1.53875745335641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FALL'!$L$3:$L$6</c:f>
              <c:strCache>
                <c:ptCount val="4"/>
                <c:pt idx="0">
                  <c:v>1ER. TTE.</c:v>
                </c:pt>
                <c:pt idx="1">
                  <c:v>2DO. TTE.</c:v>
                </c:pt>
                <c:pt idx="2">
                  <c:v>SGTO. MAYOR</c:v>
                </c:pt>
                <c:pt idx="3">
                  <c:v>SARGETNTO</c:v>
                </c:pt>
              </c:strCache>
            </c:strRef>
          </c:cat>
          <c:val>
            <c:numRef>
              <c:f>'[1]GRAF FALL'!$M$3:$M$6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B-442D-A423-704F9FBCB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89664"/>
        <c:axId val="293495552"/>
      </c:barChart>
      <c:catAx>
        <c:axId val="2934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95552"/>
        <c:crosses val="autoZero"/>
        <c:auto val="1"/>
        <c:lblAlgn val="ctr"/>
        <c:lblOffset val="100"/>
        <c:noMultiLvlLbl val="0"/>
      </c:catAx>
      <c:valAx>
        <c:axId val="2934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8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[16]Hoja7!$I$3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[16]Hoja7!$I$4:$I$15</c:f>
              <c:numCache>
                <c:formatCode>General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9-40A3-99BC-94FE9AF2FE9B}"/>
            </c:ext>
          </c:extLst>
        </c:ser>
        <c:ser>
          <c:idx val="1"/>
          <c:order val="1"/>
          <c:tx>
            <c:strRef>
              <c:f>[16]Hoja7!$J$3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[16]Hoja7!$J$4:$J$15</c:f>
              <c:numCache>
                <c:formatCode>General</c:formatCode>
                <c:ptCount val="12"/>
                <c:pt idx="0">
                  <c:v>26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14</c:v>
                </c:pt>
                <c:pt idx="6">
                  <c:v>15</c:v>
                </c:pt>
                <c:pt idx="7">
                  <c:v>8</c:v>
                </c:pt>
                <c:pt idx="8">
                  <c:v>16</c:v>
                </c:pt>
                <c:pt idx="9">
                  <c:v>17</c:v>
                </c:pt>
                <c:pt idx="10">
                  <c:v>5</c:v>
                </c:pt>
                <c:pt idx="1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9-40A3-99BC-94FE9AF2FE9B}"/>
            </c:ext>
          </c:extLst>
        </c:ser>
        <c:ser>
          <c:idx val="2"/>
          <c:order val="2"/>
          <c:tx>
            <c:strRef>
              <c:f>[16]Hoja7!$K$3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[16]Hoja7!$K$4:$K$15</c:f>
              <c:numCache>
                <c:formatCode>General</c:formatCode>
                <c:ptCount val="12"/>
                <c:pt idx="0">
                  <c:v>19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10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29-40A3-99BC-94FE9AF2FE9B}"/>
            </c:ext>
          </c:extLst>
        </c:ser>
        <c:ser>
          <c:idx val="3"/>
          <c:order val="3"/>
          <c:tx>
            <c:strRef>
              <c:f>[16]Hoja7!$L$3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[16]Hoja7!$L$4:$L$15</c:f>
              <c:numCache>
                <c:formatCode>General</c:formatCode>
                <c:ptCount val="12"/>
                <c:pt idx="0">
                  <c:v>13</c:v>
                </c:pt>
                <c:pt idx="1">
                  <c:v>20</c:v>
                </c:pt>
                <c:pt idx="2">
                  <c:v>1</c:v>
                </c:pt>
                <c:pt idx="3">
                  <c:v>0</c:v>
                </c:pt>
                <c:pt idx="4">
                  <c:v>11</c:v>
                </c:pt>
                <c:pt idx="5">
                  <c:v>14</c:v>
                </c:pt>
                <c:pt idx="6">
                  <c:v>8</c:v>
                </c:pt>
                <c:pt idx="7">
                  <c:v>10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29-40A3-99BC-94FE9AF2FE9B}"/>
            </c:ext>
          </c:extLst>
        </c:ser>
        <c:ser>
          <c:idx val="4"/>
          <c:order val="4"/>
          <c:tx>
            <c:strRef>
              <c:f>[16]Hoja7!$M$3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[16]Hoja7!$M$4:$M$15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4</c:v>
                </c:pt>
                <c:pt idx="9">
                  <c:v>8</c:v>
                </c:pt>
                <c:pt idx="10">
                  <c:v>2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29-40A3-99BC-94FE9AF2FE9B}"/>
            </c:ext>
          </c:extLst>
        </c:ser>
        <c:ser>
          <c:idx val="5"/>
          <c:order val="5"/>
          <c:tx>
            <c:strRef>
              <c:f>[16]Hoja7!$N$3</c:f>
              <c:strCache>
                <c:ptCount val="1"/>
                <c:pt idx="0">
                  <c:v>ACCION CIVICA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[16]Hoja7!$N$4:$N$15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</c:v>
                </c:pt>
                <c:pt idx="3">
                  <c:v>22</c:v>
                </c:pt>
                <c:pt idx="4">
                  <c:v>3</c:v>
                </c:pt>
                <c:pt idx="5">
                  <c:v>14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6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29-40A3-99BC-94FE9AF2FE9B}"/>
            </c:ext>
          </c:extLst>
        </c:ser>
        <c:ser>
          <c:idx val="6"/>
          <c:order val="6"/>
          <c:tx>
            <c:strRef>
              <c:f>[16]Hoja7!$O$3</c:f>
              <c:strCache>
                <c:ptCount val="1"/>
                <c:pt idx="0">
                  <c:v>FAMILIARES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[16]Hoja7!$O$4:$O$15</c:f>
              <c:numCache>
                <c:formatCode>General</c:formatCode>
                <c:ptCount val="12"/>
                <c:pt idx="0">
                  <c:v>10</c:v>
                </c:pt>
                <c:pt idx="1">
                  <c:v>27</c:v>
                </c:pt>
                <c:pt idx="2">
                  <c:v>0</c:v>
                </c:pt>
                <c:pt idx="3">
                  <c:v>9</c:v>
                </c:pt>
                <c:pt idx="4">
                  <c:v>11</c:v>
                </c:pt>
                <c:pt idx="5">
                  <c:v>19</c:v>
                </c:pt>
                <c:pt idx="6">
                  <c:v>13</c:v>
                </c:pt>
                <c:pt idx="7">
                  <c:v>9</c:v>
                </c:pt>
                <c:pt idx="8">
                  <c:v>6</c:v>
                </c:pt>
                <c:pt idx="9">
                  <c:v>9</c:v>
                </c:pt>
                <c:pt idx="10">
                  <c:v>3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29-40A3-99BC-94FE9AF2FE9B}"/>
            </c:ext>
          </c:extLst>
        </c:ser>
        <c:ser>
          <c:idx val="7"/>
          <c:order val="7"/>
          <c:tx>
            <c:strRef>
              <c:f>[16]Hoja7!$P$3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[16]Hoja7!$H$4:$H$15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[16]Hoja7!$P$4:$P$15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4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29-40A3-99BC-94FE9AF2F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424960"/>
        <c:axId val="294426496"/>
      </c:barChart>
      <c:catAx>
        <c:axId val="2944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426496"/>
        <c:crosses val="autoZero"/>
        <c:auto val="1"/>
        <c:lblAlgn val="ctr"/>
        <c:lblOffset val="100"/>
        <c:noMultiLvlLbl val="0"/>
      </c:catAx>
      <c:valAx>
        <c:axId val="2944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42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[16]Hoja8!$B$2</c:f>
              <c:strCache>
                <c:ptCount val="1"/>
                <c:pt idx="0">
                  <c:v>OF.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[16]Hoja8!$B$3:$B$16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A-4CA8-8610-3A3C34E2017A}"/>
            </c:ext>
          </c:extLst>
        </c:ser>
        <c:ser>
          <c:idx val="1"/>
          <c:order val="1"/>
          <c:tx>
            <c:strRef>
              <c:f>[16]Hoja8!$C$2</c:f>
              <c:strCache>
                <c:ptCount val="1"/>
                <c:pt idx="0">
                  <c:v>OF. SUPERIOR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[16]Hoja8!$C$3:$C$16</c:f>
              <c:numCache>
                <c:formatCode>General</c:formatCode>
                <c:ptCount val="14"/>
                <c:pt idx="0">
                  <c:v>26</c:v>
                </c:pt>
                <c:pt idx="1">
                  <c:v>8</c:v>
                </c:pt>
                <c:pt idx="2">
                  <c:v>52</c:v>
                </c:pt>
                <c:pt idx="3">
                  <c:v>41</c:v>
                </c:pt>
                <c:pt idx="4">
                  <c:v>19</c:v>
                </c:pt>
                <c:pt idx="5">
                  <c:v>6</c:v>
                </c:pt>
                <c:pt idx="6">
                  <c:v>20</c:v>
                </c:pt>
                <c:pt idx="7">
                  <c:v>12</c:v>
                </c:pt>
                <c:pt idx="8">
                  <c:v>39</c:v>
                </c:pt>
                <c:pt idx="9">
                  <c:v>0</c:v>
                </c:pt>
                <c:pt idx="10">
                  <c:v>20</c:v>
                </c:pt>
                <c:pt idx="11">
                  <c:v>19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A-4CA8-8610-3A3C34E2017A}"/>
            </c:ext>
          </c:extLst>
        </c:ser>
        <c:ser>
          <c:idx val="2"/>
          <c:order val="2"/>
          <c:tx>
            <c:strRef>
              <c:f>[16]Hoja8!$D$2</c:f>
              <c:strCache>
                <c:ptCount val="1"/>
                <c:pt idx="0">
                  <c:v>OF. SUBALTERNO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[16]Hoja8!$D$3:$D$16</c:f>
              <c:numCache>
                <c:formatCode>General</c:formatCode>
                <c:ptCount val="14"/>
                <c:pt idx="0">
                  <c:v>35</c:v>
                </c:pt>
                <c:pt idx="1">
                  <c:v>18</c:v>
                </c:pt>
                <c:pt idx="2">
                  <c:v>58</c:v>
                </c:pt>
                <c:pt idx="3">
                  <c:v>32</c:v>
                </c:pt>
                <c:pt idx="4">
                  <c:v>29</c:v>
                </c:pt>
                <c:pt idx="5">
                  <c:v>5</c:v>
                </c:pt>
                <c:pt idx="6">
                  <c:v>36</c:v>
                </c:pt>
                <c:pt idx="7">
                  <c:v>12</c:v>
                </c:pt>
                <c:pt idx="8">
                  <c:v>76</c:v>
                </c:pt>
                <c:pt idx="9">
                  <c:v>0</c:v>
                </c:pt>
                <c:pt idx="10">
                  <c:v>29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A-4CA8-8610-3A3C34E2017A}"/>
            </c:ext>
          </c:extLst>
        </c:ser>
        <c:ser>
          <c:idx val="3"/>
          <c:order val="3"/>
          <c:tx>
            <c:strRef>
              <c:f>[16]Hoja8!$E$2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[16]Hoja8!$E$3:$E$16</c:f>
              <c:numCache>
                <c:formatCode>General</c:formatCode>
                <c:ptCount val="14"/>
                <c:pt idx="0">
                  <c:v>65</c:v>
                </c:pt>
                <c:pt idx="1">
                  <c:v>21</c:v>
                </c:pt>
                <c:pt idx="2">
                  <c:v>92</c:v>
                </c:pt>
                <c:pt idx="3">
                  <c:v>17</c:v>
                </c:pt>
                <c:pt idx="4">
                  <c:v>35</c:v>
                </c:pt>
                <c:pt idx="5">
                  <c:v>9</c:v>
                </c:pt>
                <c:pt idx="6">
                  <c:v>53</c:v>
                </c:pt>
                <c:pt idx="7">
                  <c:v>30</c:v>
                </c:pt>
                <c:pt idx="8">
                  <c:v>104</c:v>
                </c:pt>
                <c:pt idx="9">
                  <c:v>0</c:v>
                </c:pt>
                <c:pt idx="10">
                  <c:v>24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7A-4CA8-8610-3A3C34E2017A}"/>
            </c:ext>
          </c:extLst>
        </c:ser>
        <c:ser>
          <c:idx val="4"/>
          <c:order val="4"/>
          <c:tx>
            <c:strRef>
              <c:f>[16]Hoja8!$F$2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[16]Hoja8!$F$3:$F$16</c:f>
              <c:numCache>
                <c:formatCode>General</c:formatCode>
                <c:ptCount val="14"/>
                <c:pt idx="0">
                  <c:v>21</c:v>
                </c:pt>
                <c:pt idx="1">
                  <c:v>5</c:v>
                </c:pt>
                <c:pt idx="2">
                  <c:v>34</c:v>
                </c:pt>
                <c:pt idx="3">
                  <c:v>13</c:v>
                </c:pt>
                <c:pt idx="4">
                  <c:v>3</c:v>
                </c:pt>
                <c:pt idx="5">
                  <c:v>3</c:v>
                </c:pt>
                <c:pt idx="6">
                  <c:v>17</c:v>
                </c:pt>
                <c:pt idx="7">
                  <c:v>16</c:v>
                </c:pt>
                <c:pt idx="8">
                  <c:v>60</c:v>
                </c:pt>
                <c:pt idx="9">
                  <c:v>0</c:v>
                </c:pt>
                <c:pt idx="10">
                  <c:v>15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7A-4CA8-8610-3A3C34E2017A}"/>
            </c:ext>
          </c:extLst>
        </c:ser>
        <c:ser>
          <c:idx val="5"/>
          <c:order val="5"/>
          <c:tx>
            <c:strRef>
              <c:f>[16]Hoja8!$G$2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[16]Hoja8!$G$3:$G$16</c:f>
              <c:numCache>
                <c:formatCode>General</c:formatCode>
                <c:ptCount val="14"/>
                <c:pt idx="0">
                  <c:v>8</c:v>
                </c:pt>
                <c:pt idx="1">
                  <c:v>3</c:v>
                </c:pt>
                <c:pt idx="2">
                  <c:v>10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11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7A-4CA8-8610-3A3C34E2017A}"/>
            </c:ext>
          </c:extLst>
        </c:ser>
        <c:ser>
          <c:idx val="6"/>
          <c:order val="6"/>
          <c:tx>
            <c:strRef>
              <c:f>[16]Hoja8!$H$2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[16]Hoja8!$H$3:$H$16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7A-4CA8-8610-3A3C34E2017A}"/>
            </c:ext>
          </c:extLst>
        </c:ser>
        <c:ser>
          <c:idx val="7"/>
          <c:order val="7"/>
          <c:tx>
            <c:strRef>
              <c:f>[16]Hoja8!$I$2</c:f>
              <c:strCache>
                <c:ptCount val="1"/>
                <c:pt idx="0">
                  <c:v>FAMILIARES /ACCION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[16]Hoja8!$A$3:$A$16</c:f>
              <c:strCache>
                <c:ptCount val="14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[16]Hoja8!$I$3:$I$16</c:f>
              <c:numCache>
                <c:formatCode>General</c:formatCode>
                <c:ptCount val="14"/>
                <c:pt idx="0">
                  <c:v>193</c:v>
                </c:pt>
                <c:pt idx="1">
                  <c:v>36</c:v>
                </c:pt>
                <c:pt idx="2">
                  <c:v>211</c:v>
                </c:pt>
                <c:pt idx="3">
                  <c:v>87</c:v>
                </c:pt>
                <c:pt idx="4">
                  <c:v>61</c:v>
                </c:pt>
                <c:pt idx="5">
                  <c:v>29</c:v>
                </c:pt>
                <c:pt idx="6">
                  <c:v>124</c:v>
                </c:pt>
                <c:pt idx="7">
                  <c:v>141</c:v>
                </c:pt>
                <c:pt idx="8">
                  <c:v>351</c:v>
                </c:pt>
                <c:pt idx="9">
                  <c:v>130</c:v>
                </c:pt>
                <c:pt idx="10">
                  <c:v>86</c:v>
                </c:pt>
                <c:pt idx="11">
                  <c:v>2</c:v>
                </c:pt>
                <c:pt idx="12">
                  <c:v>15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7A-4CA8-8610-3A3C34E20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024320"/>
        <c:axId val="294025856"/>
      </c:barChart>
      <c:catAx>
        <c:axId val="2940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025856"/>
        <c:crosses val="autoZero"/>
        <c:auto val="1"/>
        <c:lblAlgn val="ctr"/>
        <c:lblOffset val="100"/>
        <c:noMultiLvlLbl val="0"/>
      </c:catAx>
      <c:valAx>
        <c:axId val="29402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02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251172725272463E-2"/>
          <c:y val="0.28137261637490568"/>
          <c:w val="0.91013768418194263"/>
          <c:h val="0.43178788156858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[16]Hoja8!$T$2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[16]Hoja8!$S$3:$S$16</c:f>
              <c:strCache>
                <c:ptCount val="14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[16]Hoja8!$T$3:$T$16</c:f>
              <c:numCache>
                <c:formatCode>General</c:formatCode>
                <c:ptCount val="14"/>
                <c:pt idx="0">
                  <c:v>314</c:v>
                </c:pt>
                <c:pt idx="1">
                  <c:v>171</c:v>
                </c:pt>
                <c:pt idx="2">
                  <c:v>114</c:v>
                </c:pt>
                <c:pt idx="3">
                  <c:v>111</c:v>
                </c:pt>
                <c:pt idx="4">
                  <c:v>179</c:v>
                </c:pt>
                <c:pt idx="5">
                  <c:v>83</c:v>
                </c:pt>
                <c:pt idx="6">
                  <c:v>69</c:v>
                </c:pt>
                <c:pt idx="7">
                  <c:v>26</c:v>
                </c:pt>
                <c:pt idx="8">
                  <c:v>56</c:v>
                </c:pt>
                <c:pt idx="9">
                  <c:v>46</c:v>
                </c:pt>
                <c:pt idx="10">
                  <c:v>97</c:v>
                </c:pt>
                <c:pt idx="11">
                  <c:v>5</c:v>
                </c:pt>
                <c:pt idx="12">
                  <c:v>10</c:v>
                </c:pt>
                <c:pt idx="1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4-4489-9B20-0FF2EB69FF81}"/>
            </c:ext>
          </c:extLst>
        </c:ser>
        <c:ser>
          <c:idx val="1"/>
          <c:order val="1"/>
          <c:tx>
            <c:strRef>
              <c:f>[16]Hoja8!$U$2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[16]Hoja8!$S$3:$S$16</c:f>
              <c:strCache>
                <c:ptCount val="14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  <c:pt idx="13">
                  <c:v>ORTODONCIA</c:v>
                </c:pt>
              </c:strCache>
            </c:strRef>
          </c:cat>
          <c:val>
            <c:numRef>
              <c:f>[16]Hoja8!$U$3:$U$16</c:f>
              <c:numCache>
                <c:formatCode>General</c:formatCode>
                <c:ptCount val="14"/>
                <c:pt idx="0">
                  <c:v>333</c:v>
                </c:pt>
                <c:pt idx="1">
                  <c:v>179</c:v>
                </c:pt>
                <c:pt idx="2">
                  <c:v>107</c:v>
                </c:pt>
                <c:pt idx="3">
                  <c:v>146</c:v>
                </c:pt>
                <c:pt idx="4">
                  <c:v>284</c:v>
                </c:pt>
                <c:pt idx="5">
                  <c:v>116</c:v>
                </c:pt>
                <c:pt idx="6">
                  <c:v>85</c:v>
                </c:pt>
                <c:pt idx="7">
                  <c:v>32</c:v>
                </c:pt>
                <c:pt idx="8">
                  <c:v>74</c:v>
                </c:pt>
                <c:pt idx="9">
                  <c:v>48</c:v>
                </c:pt>
                <c:pt idx="10">
                  <c:v>87</c:v>
                </c:pt>
                <c:pt idx="11">
                  <c:v>23</c:v>
                </c:pt>
                <c:pt idx="12">
                  <c:v>13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4-4489-9B20-0FF2EB69F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806656"/>
        <c:axId val="294808192"/>
      </c:barChart>
      <c:catAx>
        <c:axId val="294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808192"/>
        <c:crosses val="autoZero"/>
        <c:auto val="1"/>
        <c:lblAlgn val="ctr"/>
        <c:lblOffset val="100"/>
        <c:noMultiLvlLbl val="0"/>
      </c:catAx>
      <c:valAx>
        <c:axId val="2948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8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'[17]GRAF NAC'!$B$3:$B$4</c:f>
              <c:numCache>
                <c:formatCode>General</c:formatCode>
                <c:ptCount val="2"/>
                <c:pt idx="0">
                  <c:v>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5-4A75-8393-120BAC63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910208"/>
        <c:axId val="360924288"/>
      </c:barChart>
      <c:catAx>
        <c:axId val="3609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924288"/>
        <c:crosses val="autoZero"/>
        <c:auto val="1"/>
        <c:lblAlgn val="ctr"/>
        <c:lblOffset val="100"/>
        <c:noMultiLvlLbl val="0"/>
      </c:catAx>
      <c:valAx>
        <c:axId val="3609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91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'[17]GRAF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'[17]GRAF CONS'!$B$3:$B$7</c:f>
              <c:numCache>
                <c:formatCode>General</c:formatCode>
                <c:ptCount val="5"/>
                <c:pt idx="0">
                  <c:v>9829</c:v>
                </c:pt>
                <c:pt idx="1">
                  <c:v>1674</c:v>
                </c:pt>
                <c:pt idx="2">
                  <c:v>17067</c:v>
                </c:pt>
                <c:pt idx="3">
                  <c:v>1287</c:v>
                </c:pt>
                <c:pt idx="4">
                  <c:v>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C-47CB-88F5-D4BAFAEF5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609792"/>
        <c:axId val="308611328"/>
      </c:barChart>
      <c:catAx>
        <c:axId val="3086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11328"/>
        <c:crosses val="autoZero"/>
        <c:auto val="1"/>
        <c:lblAlgn val="ctr"/>
        <c:lblOffset val="100"/>
        <c:noMultiLvlLbl val="0"/>
      </c:catAx>
      <c:valAx>
        <c:axId val="30861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6097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A-4B76-B1E6-35D5B5AE950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6A-4B76-B1E6-35D5B5AE950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6A-4B76-B1E6-35D5B5AE950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A-4B76-B1E6-35D5B5AE950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6A-4B76-B1E6-35D5B5AE950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6A-4B76-B1E6-35D5B5AE950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6A-4B76-B1E6-35D5B5AE950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6A-4B76-B1E6-35D5B5AE950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6A-4B76-B1E6-35D5B5AE950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6A-4B76-B1E6-35D5B5AE950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6A-4B76-B1E6-35D5B5AE950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96A-4B76-B1E6-35D5B5AE950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96A-4B76-B1E6-35D5B5AE950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96A-4B76-B1E6-35D5B5AE950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96A-4B76-B1E6-35D5B5AE950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96A-4B76-B1E6-35D5B5AE950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96A-4B76-B1E6-35D5B5AE950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96A-4B76-B1E6-35D5B5AE95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CAT'!$A$2:$A$19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'[17]GRAF CAT'!$B$2:$B$19</c:f>
              <c:numCache>
                <c:formatCode>General</c:formatCode>
                <c:ptCount val="18"/>
                <c:pt idx="0">
                  <c:v>2655</c:v>
                </c:pt>
                <c:pt idx="1">
                  <c:v>590</c:v>
                </c:pt>
                <c:pt idx="2">
                  <c:v>89</c:v>
                </c:pt>
                <c:pt idx="3">
                  <c:v>45</c:v>
                </c:pt>
                <c:pt idx="4">
                  <c:v>40</c:v>
                </c:pt>
                <c:pt idx="5">
                  <c:v>3589</c:v>
                </c:pt>
                <c:pt idx="6">
                  <c:v>637</c:v>
                </c:pt>
                <c:pt idx="7">
                  <c:v>222</c:v>
                </c:pt>
                <c:pt idx="8">
                  <c:v>69</c:v>
                </c:pt>
                <c:pt idx="9">
                  <c:v>830</c:v>
                </c:pt>
                <c:pt idx="10">
                  <c:v>70</c:v>
                </c:pt>
                <c:pt idx="11">
                  <c:v>763</c:v>
                </c:pt>
                <c:pt idx="12">
                  <c:v>3237</c:v>
                </c:pt>
                <c:pt idx="13">
                  <c:v>652</c:v>
                </c:pt>
                <c:pt idx="14">
                  <c:v>274</c:v>
                </c:pt>
                <c:pt idx="15">
                  <c:v>567</c:v>
                </c:pt>
                <c:pt idx="16">
                  <c:v>16519</c:v>
                </c:pt>
                <c:pt idx="17">
                  <c:v>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96A-4B76-B1E6-35D5B5AE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9451008"/>
        <c:axId val="309452800"/>
      </c:barChart>
      <c:catAx>
        <c:axId val="30945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452800"/>
        <c:crosses val="autoZero"/>
        <c:auto val="1"/>
        <c:lblAlgn val="ctr"/>
        <c:lblOffset val="100"/>
        <c:noMultiLvlLbl val="0"/>
      </c:catAx>
      <c:valAx>
        <c:axId val="30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45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77786757407927"/>
          <c:y val="2.58450442781717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CAT'!$D$4:$D$21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'[17]GRAF CAT'!$E$4:$E$21</c:f>
              <c:numCache>
                <c:formatCode>General</c:formatCode>
                <c:ptCount val="18"/>
                <c:pt idx="0">
                  <c:v>107</c:v>
                </c:pt>
                <c:pt idx="1">
                  <c:v>22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226</c:v>
                </c:pt>
                <c:pt idx="6">
                  <c:v>52</c:v>
                </c:pt>
                <c:pt idx="7">
                  <c:v>19</c:v>
                </c:pt>
                <c:pt idx="8">
                  <c:v>8</c:v>
                </c:pt>
                <c:pt idx="9">
                  <c:v>23</c:v>
                </c:pt>
                <c:pt idx="10">
                  <c:v>8</c:v>
                </c:pt>
                <c:pt idx="11">
                  <c:v>87</c:v>
                </c:pt>
                <c:pt idx="12">
                  <c:v>307</c:v>
                </c:pt>
                <c:pt idx="13">
                  <c:v>96</c:v>
                </c:pt>
                <c:pt idx="14">
                  <c:v>22</c:v>
                </c:pt>
                <c:pt idx="15">
                  <c:v>22</c:v>
                </c:pt>
                <c:pt idx="16">
                  <c:v>217</c:v>
                </c:pt>
                <c:pt idx="1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F-45D0-AB96-AFBEF984D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9764480"/>
        <c:axId val="309766016"/>
      </c:barChart>
      <c:catAx>
        <c:axId val="3097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766016"/>
        <c:crosses val="autoZero"/>
        <c:auto val="1"/>
        <c:lblAlgn val="ctr"/>
        <c:lblOffset val="100"/>
        <c:noMultiLvlLbl val="0"/>
      </c:catAx>
      <c:valAx>
        <c:axId val="3097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7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7-482A-B500-928AC4BF249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87-482A-B500-928AC4BF24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'[17]GRAF CAT'!$H$5:$H$6</c:f>
              <c:numCache>
                <c:formatCode>General</c:formatCode>
                <c:ptCount val="2"/>
                <c:pt idx="0">
                  <c:v>12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87-482A-B500-928AC4BF2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66496"/>
        <c:axId val="309868032"/>
      </c:barChart>
      <c:catAx>
        <c:axId val="3098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68032"/>
        <c:crosses val="autoZero"/>
        <c:auto val="1"/>
        <c:lblAlgn val="ctr"/>
        <c:lblOffset val="100"/>
        <c:noMultiLvlLbl val="0"/>
      </c:catAx>
      <c:valAx>
        <c:axId val="30986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86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'[17]GRAF NAC'!$B$3:$B$4</c:f>
              <c:numCache>
                <c:formatCode>General</c:formatCode>
                <c:ptCount val="2"/>
                <c:pt idx="0">
                  <c:v>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8-4A50-A0EF-0A7E0486A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940224"/>
        <c:axId val="309941760"/>
      </c:barChart>
      <c:catAx>
        <c:axId val="3099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941760"/>
        <c:crosses val="autoZero"/>
        <c:auto val="1"/>
        <c:lblAlgn val="ctr"/>
        <c:lblOffset val="100"/>
        <c:noMultiLvlLbl val="0"/>
      </c:catAx>
      <c:valAx>
        <c:axId val="30994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94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87-44F2-8EC4-3DB2212B0E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87-44F2-8EC4-3DB2212B0E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87-44F2-8EC4-3DB2212B0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'[17]GRAF PART'!$B$3:$B$5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87-44F2-8EC4-3DB2212B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0072064"/>
        <c:axId val="310073600"/>
      </c:barChart>
      <c:catAx>
        <c:axId val="310072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073600"/>
        <c:crosses val="autoZero"/>
        <c:auto val="1"/>
        <c:lblAlgn val="ctr"/>
        <c:lblOffset val="100"/>
        <c:noMultiLvlLbl val="0"/>
      </c:catAx>
      <c:valAx>
        <c:axId val="31007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07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</a:t>
            </a:r>
            <a:r>
              <a:rPr lang="en-US" sz="1000" b="1" i="0" baseline="0" dirty="0" smtClean="0">
                <a:effectLst/>
              </a:rPr>
              <a:t>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ABRIL-JUNIO 2024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22656477438136827"/>
          <c:y val="8.929530000350332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6-429C-84AC-13966E13F4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ARMAS'!$A$3:$A$11</c:f>
              <c:strCache>
                <c:ptCount val="9"/>
                <c:pt idx="0">
                  <c:v>CAPSULAS PARA PISTOLA</c:v>
                </c:pt>
                <c:pt idx="1">
                  <c:v>ESCOPETAS</c:v>
                </c:pt>
                <c:pt idx="2">
                  <c:v>PISTOLAS </c:v>
                </c:pt>
                <c:pt idx="3">
                  <c:v>REVOLVER</c:v>
                </c:pt>
                <c:pt idx="4">
                  <c:v>CAPSULAS PARA REVOLVER</c:v>
                </c:pt>
                <c:pt idx="5">
                  <c:v>CARTUCHO PARA ESCOPETAS</c:v>
                </c:pt>
                <c:pt idx="6">
                  <c:v>ARMA DE FAB. CACERA</c:v>
                </c:pt>
                <c:pt idx="7">
                  <c:v>CHILENA</c:v>
                </c:pt>
                <c:pt idx="8">
                  <c:v>PISTOLA</c:v>
                </c:pt>
              </c:strCache>
            </c:strRef>
          </c:cat>
          <c:val>
            <c:numRef>
              <c:f>'[1]GRAF ARMAS'!$B$3:$B$11</c:f>
              <c:numCache>
                <c:formatCode>General</c:formatCode>
                <c:ptCount val="9"/>
                <c:pt idx="0">
                  <c:v>30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25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6-429C-84AC-13966E13F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994432"/>
        <c:axId val="293098624"/>
      </c:barChart>
      <c:catAx>
        <c:axId val="2929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098624"/>
        <c:crosses val="autoZero"/>
        <c:auto val="1"/>
        <c:lblAlgn val="ctr"/>
        <c:lblOffset val="100"/>
        <c:noMultiLvlLbl val="0"/>
      </c:catAx>
      <c:valAx>
        <c:axId val="29309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994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8-4AC1-AFB0-02BB6218E8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GRUP ED'!$O$4:$O$6</c:f>
              <c:strCache>
                <c:ptCount val="3"/>
                <c:pt idx="0">
                  <c:v>Menos de 1</c:v>
                </c:pt>
                <c:pt idx="1">
                  <c:v>15    -    64</c:v>
                </c:pt>
                <c:pt idx="2">
                  <c:v>65 y más</c:v>
                </c:pt>
              </c:strCache>
            </c:strRef>
          </c:cat>
          <c:val>
            <c:numRef>
              <c:f>'[17]GRAF GRUP ED'!$P$4:$P$6</c:f>
              <c:numCache>
                <c:formatCode>General</c:formatCode>
                <c:ptCount val="3"/>
                <c:pt idx="0">
                  <c:v>2</c:v>
                </c:pt>
                <c:pt idx="1">
                  <c:v>11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8-4AC1-AFB0-02BB6218E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498432"/>
        <c:axId val="310499968"/>
      </c:barChart>
      <c:catAx>
        <c:axId val="3104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499968"/>
        <c:crosses val="autoZero"/>
        <c:auto val="1"/>
        <c:lblAlgn val="ctr"/>
        <c:lblOffset val="100"/>
        <c:noMultiLvlLbl val="0"/>
      </c:catAx>
      <c:valAx>
        <c:axId val="3104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49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64-4B5A-80D5-E0F2C99788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64-4B5A-80D5-E0F2C99788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64-4B5A-80D5-E0F2C99788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64-4B5A-80D5-E0F2C99788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64-4B5A-80D5-E0F2C99788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'[17]GRAF GRUP ED'!$J$4:$J$8</c:f>
              <c:numCache>
                <c:formatCode>General</c:formatCode>
                <c:ptCount val="5"/>
                <c:pt idx="0">
                  <c:v>7</c:v>
                </c:pt>
                <c:pt idx="1">
                  <c:v>16</c:v>
                </c:pt>
                <c:pt idx="2">
                  <c:v>29</c:v>
                </c:pt>
                <c:pt idx="3">
                  <c:v>24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64-4B5A-80D5-E0F2C997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549504"/>
        <c:axId val="310555392"/>
      </c:barChart>
      <c:catAx>
        <c:axId val="310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55392"/>
        <c:crosses val="autoZero"/>
        <c:auto val="1"/>
        <c:lblAlgn val="ctr"/>
        <c:lblOffset val="100"/>
        <c:noMultiLvlLbl val="0"/>
      </c:catAx>
      <c:valAx>
        <c:axId val="3105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4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0-48FE-9CC1-4FFC5E5AAE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D0-48FE-9CC1-4FFC5E5AAE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D0-48FE-9CC1-4FFC5E5AAE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0-48FE-9CC1-4FFC5E5AAE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D0-48FE-9CC1-4FFC5E5AAE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D0-48FE-9CC1-4FFC5E5AAE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15     -     64</c:v>
                </c:pt>
                <c:pt idx="3">
                  <c:v>5     -     14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'[17]GRAF GRUP ED'!$B$4:$B$9</c:f>
              <c:numCache>
                <c:formatCode>General</c:formatCode>
                <c:ptCount val="6"/>
                <c:pt idx="0">
                  <c:v>1246</c:v>
                </c:pt>
                <c:pt idx="1">
                  <c:v>1884</c:v>
                </c:pt>
                <c:pt idx="2">
                  <c:v>19288</c:v>
                </c:pt>
                <c:pt idx="3">
                  <c:v>2837</c:v>
                </c:pt>
                <c:pt idx="4">
                  <c:v>3983</c:v>
                </c:pt>
                <c:pt idx="5">
                  <c:v>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D0-48FE-9CC1-4FFC5E5A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855552"/>
        <c:axId val="310857088"/>
      </c:barChart>
      <c:catAx>
        <c:axId val="3108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7088"/>
        <c:crosses val="autoZero"/>
        <c:auto val="1"/>
        <c:lblAlgn val="ctr"/>
        <c:lblOffset val="100"/>
        <c:noMultiLvlLbl val="0"/>
      </c:catAx>
      <c:valAx>
        <c:axId val="3108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A-4E3D-9B1A-A9B511F88CB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EA-4E3D-9B1A-A9B511F88CB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EA-4E3D-9B1A-A9B511F88CB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A-4E3D-9B1A-A9B511F88CB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EA-4E3D-9B1A-A9B511F88C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PEDIA'!$A$1:$A$7</c:f>
              <c:strCache>
                <c:ptCount val="7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PERINATO</c:v>
                </c:pt>
                <c:pt idx="3">
                  <c:v>EGRESOS DE PEDIATRIA</c:v>
                </c:pt>
                <c:pt idx="4">
                  <c:v>EMERGENCIAS PEDIATRICAS</c:v>
                </c:pt>
                <c:pt idx="5">
                  <c:v>INGRESOS DE PEDIATRIA</c:v>
                </c:pt>
                <c:pt idx="6">
                  <c:v>INGRESOS DE PERINATOLOGIA</c:v>
                </c:pt>
              </c:strCache>
            </c:strRef>
          </c:cat>
          <c:val>
            <c:numRef>
              <c:f>'[17]GRAF PEDIA'!$B$1:$B$7</c:f>
              <c:numCache>
                <c:formatCode>General</c:formatCode>
                <c:ptCount val="7"/>
                <c:pt idx="0">
                  <c:v>4</c:v>
                </c:pt>
                <c:pt idx="1">
                  <c:v>2777</c:v>
                </c:pt>
                <c:pt idx="2">
                  <c:v>2</c:v>
                </c:pt>
                <c:pt idx="3">
                  <c:v>96</c:v>
                </c:pt>
                <c:pt idx="4">
                  <c:v>779</c:v>
                </c:pt>
                <c:pt idx="5">
                  <c:v>105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EA-4E3D-9B1A-A9B511F8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305536"/>
        <c:axId val="310307072"/>
      </c:barChart>
      <c:catAx>
        <c:axId val="3103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307072"/>
        <c:crosses val="autoZero"/>
        <c:auto val="1"/>
        <c:lblAlgn val="ctr"/>
        <c:lblOffset val="100"/>
        <c:noMultiLvlLbl val="0"/>
      </c:catAx>
      <c:valAx>
        <c:axId val="31030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30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6-4D1C-A093-924397D5979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6-4D1C-A093-924397D597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6-4D1C-A093-924397D597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6-4D1C-A093-924397D5979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F6-4D1C-A093-924397D5979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F6-4D1C-A093-924397D5979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F6-4D1C-A093-924397D597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F6-4D1C-A093-924397D5979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F6-4D1C-A093-924397D59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'[17]GRAF LAB'!$B$3:$B$13</c:f>
              <c:numCache>
                <c:formatCode>General</c:formatCode>
                <c:ptCount val="11"/>
                <c:pt idx="0">
                  <c:v>1490</c:v>
                </c:pt>
                <c:pt idx="1">
                  <c:v>2814</c:v>
                </c:pt>
                <c:pt idx="2">
                  <c:v>1063</c:v>
                </c:pt>
                <c:pt idx="3">
                  <c:v>9604</c:v>
                </c:pt>
                <c:pt idx="4">
                  <c:v>1474</c:v>
                </c:pt>
                <c:pt idx="5">
                  <c:v>36138</c:v>
                </c:pt>
                <c:pt idx="6">
                  <c:v>2334</c:v>
                </c:pt>
                <c:pt idx="7">
                  <c:v>3020</c:v>
                </c:pt>
                <c:pt idx="8">
                  <c:v>4438</c:v>
                </c:pt>
                <c:pt idx="9">
                  <c:v>2634</c:v>
                </c:pt>
                <c:pt idx="10">
                  <c:v>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F6-4D1C-A093-924397D59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571584"/>
        <c:axId val="309573120"/>
      </c:barChart>
      <c:catAx>
        <c:axId val="3095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73120"/>
        <c:crosses val="autoZero"/>
        <c:auto val="1"/>
        <c:lblAlgn val="ctr"/>
        <c:lblOffset val="100"/>
        <c:noMultiLvlLbl val="0"/>
      </c:catAx>
      <c:valAx>
        <c:axId val="30957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71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0-4F49-82EA-397168D1599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40-4F49-82EA-397168D159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40-4F49-82EA-397168D159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0-4F49-82EA-397168D1599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40-4F49-82EA-397168D1599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F40-4F49-82EA-397168D159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40-4F49-82EA-397168D1599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40-4F49-82EA-397168D159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'[17]GARF VAC'!$A$3:$A$13</c:f>
              <c:strCache>
                <c:ptCount val="11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HEPATITIS B</c:v>
                </c:pt>
                <c:pt idx="7">
                  <c:v>POLIO IPV</c:v>
                </c:pt>
                <c:pt idx="8">
                  <c:v>POLIO OPV</c:v>
                </c:pt>
                <c:pt idx="9">
                  <c:v>DT</c:v>
                </c:pt>
                <c:pt idx="10">
                  <c:v>NEUMOCOCO</c:v>
                </c:pt>
              </c:strCache>
            </c:strRef>
          </c:cat>
          <c:val>
            <c:numRef>
              <c:f>'[17]GARF VAC'!$B$3:$B$13</c:f>
              <c:numCache>
                <c:formatCode>General</c:formatCode>
                <c:ptCount val="11"/>
                <c:pt idx="0">
                  <c:v>138</c:v>
                </c:pt>
                <c:pt idx="1">
                  <c:v>58</c:v>
                </c:pt>
                <c:pt idx="2">
                  <c:v>21</c:v>
                </c:pt>
                <c:pt idx="3">
                  <c:v>42</c:v>
                </c:pt>
                <c:pt idx="4">
                  <c:v>63</c:v>
                </c:pt>
                <c:pt idx="5">
                  <c:v>66</c:v>
                </c:pt>
                <c:pt idx="6">
                  <c:v>61</c:v>
                </c:pt>
                <c:pt idx="7">
                  <c:v>121</c:v>
                </c:pt>
                <c:pt idx="8">
                  <c:v>63</c:v>
                </c:pt>
                <c:pt idx="9">
                  <c:v>190</c:v>
                </c:pt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F40-4F49-82EA-397168D1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58272"/>
        <c:axId val="311159808"/>
      </c:barChart>
      <c:catAx>
        <c:axId val="3111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59808"/>
        <c:crosses val="autoZero"/>
        <c:auto val="1"/>
        <c:lblAlgn val="ctr"/>
        <c:lblOffset val="100"/>
        <c:noMultiLvlLbl val="0"/>
      </c:catAx>
      <c:valAx>
        <c:axId val="3111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5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0-4189-A083-E3B875CD8E6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80-4189-A083-E3B875CD8E6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80-4189-A083-E3B875CD8E6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0-4189-A083-E3B875CD8E6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80-4189-A083-E3B875CD8E6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80-4189-A083-E3B875CD8E6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80-4189-A083-E3B875CD8E6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80-4189-A083-E3B875CD8E6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80-4189-A083-E3B875CD8E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'[17]GRAF ETS'!$B$3:$B$11</c:f>
              <c:numCache>
                <c:formatCode>General</c:formatCode>
                <c:ptCount val="9"/>
                <c:pt idx="0">
                  <c:v>31</c:v>
                </c:pt>
                <c:pt idx="1">
                  <c:v>879</c:v>
                </c:pt>
                <c:pt idx="2">
                  <c:v>604</c:v>
                </c:pt>
                <c:pt idx="3">
                  <c:v>5</c:v>
                </c:pt>
                <c:pt idx="4">
                  <c:v>5</c:v>
                </c:pt>
                <c:pt idx="5">
                  <c:v>677</c:v>
                </c:pt>
                <c:pt idx="6">
                  <c:v>573</c:v>
                </c:pt>
                <c:pt idx="7">
                  <c:v>7</c:v>
                </c:pt>
                <c:pt idx="8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80-4189-A083-E3B875CD8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507584"/>
        <c:axId val="309509120"/>
      </c:barChart>
      <c:catAx>
        <c:axId val="3095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09120"/>
        <c:crosses val="autoZero"/>
        <c:auto val="1"/>
        <c:lblAlgn val="ctr"/>
        <c:lblOffset val="100"/>
        <c:noMultiLvlLbl val="0"/>
      </c:catAx>
      <c:valAx>
        <c:axId val="30950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50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POR PARENTESCO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815266841644798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B-4A49-A472-2BC6DB690B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AB-4A49-A472-2BC6DB690B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AB-4A49-A472-2BC6DB690B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B-4A49-A472-2BC6DB690B9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AB-4A49-A472-2BC6DB690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ODON'!$A$3:$A$9</c:f>
              <c:strCache>
                <c:ptCount val="7"/>
                <c:pt idx="0">
                  <c:v>OFICIALES SUPERIORES</c:v>
                </c:pt>
                <c:pt idx="1">
                  <c:v>OFICIALES SUBALTERNOS</c:v>
                </c:pt>
                <c:pt idx="2">
                  <c:v>ALISTADOS</c:v>
                </c:pt>
                <c:pt idx="3">
                  <c:v>ASIMILADOS</c:v>
                </c:pt>
                <c:pt idx="4">
                  <c:v>IGUALADOS</c:v>
                </c:pt>
                <c:pt idx="5">
                  <c:v>FAMILIA DE MILITAR </c:v>
                </c:pt>
                <c:pt idx="6">
                  <c:v>ACION CIVICA / RETIRADOS</c:v>
                </c:pt>
              </c:strCache>
            </c:strRef>
          </c:cat>
          <c:val>
            <c:numRef>
              <c:f>'[17]GRAF ODON'!$B$3:$B$9</c:f>
              <c:numCache>
                <c:formatCode>General</c:formatCode>
                <c:ptCount val="7"/>
                <c:pt idx="0">
                  <c:v>15</c:v>
                </c:pt>
                <c:pt idx="1">
                  <c:v>105</c:v>
                </c:pt>
                <c:pt idx="2">
                  <c:v>173</c:v>
                </c:pt>
                <c:pt idx="3">
                  <c:v>51</c:v>
                </c:pt>
                <c:pt idx="4">
                  <c:v>7</c:v>
                </c:pt>
                <c:pt idx="5">
                  <c:v>421</c:v>
                </c:pt>
                <c:pt idx="6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AB-4A49-A472-2BC6DB690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833536"/>
        <c:axId val="310835072"/>
      </c:barChart>
      <c:catAx>
        <c:axId val="31083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35072"/>
        <c:crosses val="autoZero"/>
        <c:auto val="1"/>
        <c:lblAlgn val="ctr"/>
        <c:lblOffset val="100"/>
        <c:noMultiLvlLbl val="0"/>
      </c:catAx>
      <c:valAx>
        <c:axId val="3108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3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59-4CDE-A528-2D8CAC61284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59-4CDE-A528-2D8CAC61284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59-4CDE-A528-2D8CAC61284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59-4CDE-A528-2D8CAC6128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59-4CDE-A528-2D8CAC6128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PROC'!$A$3:$A$7</c:f>
              <c:strCache>
                <c:ptCount val="5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</c:strCache>
            </c:strRef>
          </c:cat>
          <c:val>
            <c:numRef>
              <c:f>'[17]GRAF PROC'!$B$3:$B$7</c:f>
              <c:numCache>
                <c:formatCode>General</c:formatCode>
                <c:ptCount val="5"/>
                <c:pt idx="0">
                  <c:v>1060</c:v>
                </c:pt>
                <c:pt idx="1">
                  <c:v>121</c:v>
                </c:pt>
                <c:pt idx="2">
                  <c:v>35</c:v>
                </c:pt>
                <c:pt idx="3">
                  <c:v>85</c:v>
                </c:pt>
                <c:pt idx="4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59-4CDE-A528-2D8CAC61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642752"/>
        <c:axId val="311644544"/>
      </c:barChart>
      <c:catAx>
        <c:axId val="311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644544"/>
        <c:crosses val="autoZero"/>
        <c:auto val="1"/>
        <c:lblAlgn val="ctr"/>
        <c:lblOffset val="100"/>
        <c:noMultiLvlLbl val="0"/>
      </c:catAx>
      <c:valAx>
        <c:axId val="31164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64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2024</a:t>
            </a:r>
          </a:p>
        </c:rich>
      </c:tx>
      <c:layout>
        <c:manualLayout>
          <c:xMode val="edge"/>
          <c:yMode val="edge"/>
          <c:x val="0.25209801812751631"/>
          <c:y val="1.039973127749480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A-4330-A4A7-5CEFF31C06F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2A-4330-A4A7-5CEFF31C06F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2A-4330-A4A7-5CEFF31C06F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A-4330-A4A7-5CEFF31C06F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2A-4330-A4A7-5CEFF31C06F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2A-4330-A4A7-5CEFF31C06F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2A-4330-A4A7-5CEFF31C06F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2A-4330-A4A7-5CEFF31C06F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2A-4330-A4A7-5CEFF31C06F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2A-4330-A4A7-5CEFF31C06F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2A-4330-A4A7-5CEFF31C06F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2A-4330-A4A7-5CEFF31C06F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2A-4330-A4A7-5CEFF31C06F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F2A-4330-A4A7-5CEFF31C06F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2A-4330-A4A7-5CEFF31C06F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2A-4330-A4A7-5CEFF31C06F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F2A-4330-A4A7-5CEFF31C06F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F2A-4330-A4A7-5CEFF31C06F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F2A-4330-A4A7-5CEFF31C06F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F2A-4330-A4A7-5CEFF31C06F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F2A-4330-A4A7-5CEFF31C06F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F2A-4330-A4A7-5CEFF31C06F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F2A-4330-A4A7-5CEFF31C06F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F2A-4330-A4A7-5CEFF31C06F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F2A-4330-A4A7-5CEFF31C06F0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F2A-4330-A4A7-5CEFF31C06F0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F2A-4330-A4A7-5CEFF31C06F0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F2A-4330-A4A7-5CEFF31C06F0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F2A-4330-A4A7-5CEFF31C06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CONS'!$A$3:$A$35</c:f>
              <c:strCache>
                <c:ptCount val="33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INFECTOLOGIA </c:v>
                </c:pt>
                <c:pt idx="15">
                  <c:v>MEDICINA FAMILIAR</c:v>
                </c:pt>
                <c:pt idx="16">
                  <c:v>MEDICINA GENERAL</c:v>
                </c:pt>
                <c:pt idx="17">
                  <c:v>MEDICINA INTERNA</c:v>
                </c:pt>
                <c:pt idx="18">
                  <c:v>NEFROLOGIA</c:v>
                </c:pt>
                <c:pt idx="19">
                  <c:v>NEUMOLOGIA</c:v>
                </c:pt>
                <c:pt idx="20">
                  <c:v>NEUMOLOGIA PEDIATRICA</c:v>
                </c:pt>
                <c:pt idx="21">
                  <c:v>NEUROCIRUGIA</c:v>
                </c:pt>
                <c:pt idx="22">
                  <c:v>NEUROLOGIA</c:v>
                </c:pt>
                <c:pt idx="23">
                  <c:v>NUTRICION</c:v>
                </c:pt>
                <c:pt idx="24">
                  <c:v>OBSTETRICIA</c:v>
                </c:pt>
                <c:pt idx="25">
                  <c:v>ODONTOLOGIA</c:v>
                </c:pt>
                <c:pt idx="26">
                  <c:v>OFTALMOLOGIA</c:v>
                </c:pt>
                <c:pt idx="27">
                  <c:v>ORTOPEDIA</c:v>
                </c:pt>
                <c:pt idx="28">
                  <c:v>OTORRINO</c:v>
                </c:pt>
                <c:pt idx="29">
                  <c:v>PEDIATRIA</c:v>
                </c:pt>
                <c:pt idx="30">
                  <c:v>PSICOLOGIA</c:v>
                </c:pt>
                <c:pt idx="31">
                  <c:v>PSIQUIATRIA</c:v>
                </c:pt>
                <c:pt idx="32">
                  <c:v>UROLOGIA</c:v>
                </c:pt>
              </c:strCache>
            </c:strRef>
          </c:cat>
          <c:val>
            <c:numRef>
              <c:f>'[18]GRAF CONS'!$B$3:$B$35</c:f>
              <c:numCache>
                <c:formatCode>General</c:formatCode>
                <c:ptCount val="33"/>
                <c:pt idx="0">
                  <c:v>2046</c:v>
                </c:pt>
                <c:pt idx="1">
                  <c:v>207</c:v>
                </c:pt>
                <c:pt idx="2">
                  <c:v>1730</c:v>
                </c:pt>
                <c:pt idx="3">
                  <c:v>310</c:v>
                </c:pt>
                <c:pt idx="4">
                  <c:v>191</c:v>
                </c:pt>
                <c:pt idx="5">
                  <c:v>1100</c:v>
                </c:pt>
                <c:pt idx="6">
                  <c:v>1097</c:v>
                </c:pt>
                <c:pt idx="7">
                  <c:v>852</c:v>
                </c:pt>
                <c:pt idx="8">
                  <c:v>964</c:v>
                </c:pt>
                <c:pt idx="9">
                  <c:v>3801</c:v>
                </c:pt>
                <c:pt idx="10">
                  <c:v>1099</c:v>
                </c:pt>
                <c:pt idx="11">
                  <c:v>270</c:v>
                </c:pt>
                <c:pt idx="12">
                  <c:v>1549</c:v>
                </c:pt>
                <c:pt idx="13">
                  <c:v>247</c:v>
                </c:pt>
                <c:pt idx="14">
                  <c:v>552</c:v>
                </c:pt>
                <c:pt idx="15">
                  <c:v>1038</c:v>
                </c:pt>
                <c:pt idx="16">
                  <c:v>1119</c:v>
                </c:pt>
                <c:pt idx="17">
                  <c:v>1824</c:v>
                </c:pt>
                <c:pt idx="18">
                  <c:v>517</c:v>
                </c:pt>
                <c:pt idx="19">
                  <c:v>479</c:v>
                </c:pt>
                <c:pt idx="20">
                  <c:v>377</c:v>
                </c:pt>
                <c:pt idx="21">
                  <c:v>574</c:v>
                </c:pt>
                <c:pt idx="22">
                  <c:v>364</c:v>
                </c:pt>
                <c:pt idx="23">
                  <c:v>297</c:v>
                </c:pt>
                <c:pt idx="24">
                  <c:v>731</c:v>
                </c:pt>
                <c:pt idx="25">
                  <c:v>3954</c:v>
                </c:pt>
                <c:pt idx="26">
                  <c:v>938</c:v>
                </c:pt>
                <c:pt idx="27">
                  <c:v>2144</c:v>
                </c:pt>
                <c:pt idx="28">
                  <c:v>536</c:v>
                </c:pt>
                <c:pt idx="29">
                  <c:v>2722</c:v>
                </c:pt>
                <c:pt idx="30">
                  <c:v>1769</c:v>
                </c:pt>
                <c:pt idx="31">
                  <c:v>830</c:v>
                </c:pt>
                <c:pt idx="3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5F2A-4330-A4A7-5CEFF31C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image" Target="../media/image21.jpe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3" Type="http://schemas.openxmlformats.org/officeDocument/2006/relationships/chart" Target="../charts/chart84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1" Type="http://schemas.openxmlformats.org/officeDocument/2006/relationships/image" Target="../media/image22.png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10" Type="http://schemas.openxmlformats.org/officeDocument/2006/relationships/chart" Target="../charts/chart91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2" Type="http://schemas.openxmlformats.org/officeDocument/2006/relationships/chart" Target="../charts/chart99.xml"/><Relationship Id="rId1" Type="http://schemas.openxmlformats.org/officeDocument/2006/relationships/image" Target="../media/image23.png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image" Target="../media/image6.png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7.png"/><Relationship Id="rId4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8.jpeg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/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/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ABRIL-JUNIO 2024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/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154795</xdr:rowOff>
    </xdr:to>
    <xdr:sp macro="" textlink="">
      <xdr:nvSpPr>
        <xdr:cNvPr id="17" name="16 Rectángulo"/>
        <xdr:cNvSpPr/>
      </xdr:nvSpPr>
      <xdr:spPr>
        <a:xfrm>
          <a:off x="6622473" y="8285018"/>
          <a:ext cx="5376396" cy="51501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ABRIL-JUNIO 2024	</a:t>
          </a:r>
          <a:endParaRPr lang="es-DO" sz="1300" b="1"/>
        </a:p>
      </xdr:txBody>
    </xdr:sp>
    <xdr:clientData/>
  </xdr:twoCellAnchor>
  <xdr:twoCellAnchor>
    <xdr:from>
      <xdr:col>8</xdr:col>
      <xdr:colOff>609600</xdr:colOff>
      <xdr:row>50</xdr:row>
      <xdr:rowOff>138545</xdr:rowOff>
    </xdr:from>
    <xdr:to>
      <xdr:col>16</xdr:col>
      <xdr:colOff>153744</xdr:colOff>
      <xdr:row>63</xdr:row>
      <xdr:rowOff>182575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207819</xdr:colOff>
      <xdr:row>121</xdr:row>
      <xdr:rowOff>96982</xdr:rowOff>
    </xdr:from>
    <xdr:to>
      <xdr:col>2</xdr:col>
      <xdr:colOff>380023</xdr:colOff>
      <xdr:row>134</xdr:row>
      <xdr:rowOff>88403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123</xdr:row>
      <xdr:rowOff>0</xdr:rowOff>
    </xdr:from>
    <xdr:to>
      <xdr:col>10</xdr:col>
      <xdr:colOff>572193</xdr:colOff>
      <xdr:row>139</xdr:row>
      <xdr:rowOff>49714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207818</xdr:colOff>
      <xdr:row>158</xdr:row>
      <xdr:rowOff>124691</xdr:rowOff>
    </xdr:from>
    <xdr:to>
      <xdr:col>2</xdr:col>
      <xdr:colOff>613064</xdr:colOff>
      <xdr:row>173</xdr:row>
      <xdr:rowOff>166254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156</xdr:row>
      <xdr:rowOff>0</xdr:rowOff>
    </xdr:from>
    <xdr:to>
      <xdr:col>12</xdr:col>
      <xdr:colOff>522316</xdr:colOff>
      <xdr:row>171</xdr:row>
      <xdr:rowOff>41563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166255</xdr:colOff>
      <xdr:row>177</xdr:row>
      <xdr:rowOff>152399</xdr:rowOff>
    </xdr:from>
    <xdr:to>
      <xdr:col>13</xdr:col>
      <xdr:colOff>238991</xdr:colOff>
      <xdr:row>193</xdr:row>
      <xdr:rowOff>124691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429491</xdr:colOff>
      <xdr:row>205</xdr:row>
      <xdr:rowOff>55420</xdr:rowOff>
    </xdr:from>
    <xdr:to>
      <xdr:col>9</xdr:col>
      <xdr:colOff>148244</xdr:colOff>
      <xdr:row>220</xdr:row>
      <xdr:rowOff>77933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318654</xdr:colOff>
      <xdr:row>203</xdr:row>
      <xdr:rowOff>83128</xdr:rowOff>
    </xdr:from>
    <xdr:to>
      <xdr:col>21</xdr:col>
      <xdr:colOff>488373</xdr:colOff>
      <xdr:row>221</xdr:row>
      <xdr:rowOff>142529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41565</xdr:colOff>
      <xdr:row>238</xdr:row>
      <xdr:rowOff>138545</xdr:rowOff>
    </xdr:from>
    <xdr:to>
      <xdr:col>12</xdr:col>
      <xdr:colOff>221672</xdr:colOff>
      <xdr:row>250</xdr:row>
      <xdr:rowOff>138546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ADE23DEA-17A1-46F3-9F70-A08D77DF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277091</xdr:colOff>
      <xdr:row>260</xdr:row>
      <xdr:rowOff>83127</xdr:rowOff>
    </xdr:from>
    <xdr:to>
      <xdr:col>9</xdr:col>
      <xdr:colOff>475904</xdr:colOff>
      <xdr:row>273</xdr:row>
      <xdr:rowOff>161058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374073</xdr:colOff>
      <xdr:row>275</xdr:row>
      <xdr:rowOff>110837</xdr:rowOff>
    </xdr:from>
    <xdr:to>
      <xdr:col>9</xdr:col>
      <xdr:colOff>83128</xdr:colOff>
      <xdr:row>291</xdr:row>
      <xdr:rowOff>27710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27709</xdr:colOff>
      <xdr:row>304</xdr:row>
      <xdr:rowOff>152400</xdr:rowOff>
    </xdr:from>
    <xdr:to>
      <xdr:col>2</xdr:col>
      <xdr:colOff>181495</xdr:colOff>
      <xdr:row>319</xdr:row>
      <xdr:rowOff>140623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318655</xdr:colOff>
      <xdr:row>297</xdr:row>
      <xdr:rowOff>27709</xdr:rowOff>
    </xdr:from>
    <xdr:to>
      <xdr:col>19</xdr:col>
      <xdr:colOff>497379</xdr:colOff>
      <xdr:row>319</xdr:row>
      <xdr:rowOff>16279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158184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3550928" y="2093099"/>
          <a:ext cx="5057496" cy="655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ABRIL-MANZUETA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239487</xdr:colOff>
      <xdr:row>20</xdr:row>
      <xdr:rowOff>10886</xdr:rowOff>
    </xdr:from>
    <xdr:to>
      <xdr:col>17</xdr:col>
      <xdr:colOff>676995</xdr:colOff>
      <xdr:row>34</xdr:row>
      <xdr:rowOff>155564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91CB30-511E-4241-B3E0-A01C9217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620485</xdr:colOff>
      <xdr:row>28</xdr:row>
      <xdr:rowOff>119743</xdr:rowOff>
    </xdr:from>
    <xdr:to>
      <xdr:col>24</xdr:col>
      <xdr:colOff>249331</xdr:colOff>
      <xdr:row>40</xdr:row>
      <xdr:rowOff>184853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275B60-39EF-45EF-B510-28F15FE2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/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64242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445382" y="2700197"/>
          <a:ext cx="541859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3</xdr:col>
      <xdr:colOff>754380</xdr:colOff>
      <xdr:row>23</xdr:row>
      <xdr:rowOff>121920</xdr:rowOff>
    </xdr:from>
    <xdr:to>
      <xdr:col>11</xdr:col>
      <xdr:colOff>177165</xdr:colOff>
      <xdr:row>37</xdr:row>
      <xdr:rowOff>131445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13</xdr:row>
      <xdr:rowOff>150753</xdr:rowOff>
    </xdr:to>
    <xdr:sp macro="" textlink="">
      <xdr:nvSpPr>
        <xdr:cNvPr id="2" name="CuadroTexto 6"/>
        <xdr:cNvSpPr txBox="1">
          <a:spLocks noChangeArrowheads="1"/>
        </xdr:cNvSpPr>
      </xdr:nvSpPr>
      <xdr:spPr bwMode="auto">
        <a:xfrm>
          <a:off x="3007548" y="1872308"/>
          <a:ext cx="438634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D9071944-D5B7-4081-92BB-72319A88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3</xdr:col>
      <xdr:colOff>320040</xdr:colOff>
      <xdr:row>20</xdr:row>
      <xdr:rowOff>129540</xdr:rowOff>
    </xdr:from>
    <xdr:to>
      <xdr:col>9</xdr:col>
      <xdr:colOff>548640</xdr:colOff>
      <xdr:row>36</xdr:row>
      <xdr:rowOff>144780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130797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744309" y="2536767"/>
          <a:ext cx="444028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</a:t>
          </a:r>
          <a:r>
            <a:rPr lang="es-DO" altLang="es-DO" sz="3600" baseline="0"/>
            <a:t> JUNIO </a:t>
          </a:r>
          <a:r>
            <a:rPr lang="es-DO" altLang="es-DO" sz="3600"/>
            <a:t>2024</a:t>
          </a:r>
        </a:p>
      </xdr:txBody>
    </xdr:sp>
    <xdr:clientData/>
  </xdr:twoCellAnchor>
  <xdr:twoCellAnchor>
    <xdr:from>
      <xdr:col>4</xdr:col>
      <xdr:colOff>152400</xdr:colOff>
      <xdr:row>38</xdr:row>
      <xdr:rowOff>2310</xdr:rowOff>
    </xdr:from>
    <xdr:to>
      <xdr:col>8</xdr:col>
      <xdr:colOff>568037</xdr:colOff>
      <xdr:row>45</xdr:row>
      <xdr:rowOff>27708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59382" y="7400637"/>
          <a:ext cx="3574473" cy="1327726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  <xdr:twoCellAnchor editAs="oneCell">
    <xdr:from>
      <xdr:col>1</xdr:col>
      <xdr:colOff>221673</xdr:colOff>
      <xdr:row>0</xdr:row>
      <xdr:rowOff>124692</xdr:rowOff>
    </xdr:from>
    <xdr:to>
      <xdr:col>6</xdr:col>
      <xdr:colOff>315458</xdr:colOff>
      <xdr:row>13</xdr:row>
      <xdr:rowOff>49941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1382" y="124692"/>
          <a:ext cx="4790476" cy="22666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</a:t>
          </a:r>
          <a:r>
            <a:rPr lang="es-DO" altLang="es-DO" sz="2400" b="1" baseline="0"/>
            <a:t> JUNIO 2024</a:t>
          </a:r>
          <a:endParaRPr lang="es-DO" altLang="es-DO" sz="2400" b="1"/>
        </a:p>
      </xdr:txBody>
    </xdr:sp>
    <xdr:clientData/>
  </xdr:twoCellAnchor>
  <xdr:twoCellAnchor>
    <xdr:from>
      <xdr:col>0</xdr:col>
      <xdr:colOff>0</xdr:colOff>
      <xdr:row>52</xdr:row>
      <xdr:rowOff>54428</xdr:rowOff>
    </xdr:from>
    <xdr:to>
      <xdr:col>5</xdr:col>
      <xdr:colOff>587828</xdr:colOff>
      <xdr:row>75</xdr:row>
      <xdr:rowOff>61233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87085</xdr:colOff>
      <xdr:row>42</xdr:row>
      <xdr:rowOff>21771</xdr:rowOff>
    </xdr:from>
    <xdr:to>
      <xdr:col>19</xdr:col>
      <xdr:colOff>522513</xdr:colOff>
      <xdr:row>64</xdr:row>
      <xdr:rowOff>134712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85</xdr:row>
      <xdr:rowOff>65315</xdr:rowOff>
    </xdr:from>
    <xdr:to>
      <xdr:col>5</xdr:col>
      <xdr:colOff>4354</xdr:colOff>
      <xdr:row>101</xdr:row>
      <xdr:rowOff>101919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43543</xdr:colOff>
      <xdr:row>78</xdr:row>
      <xdr:rowOff>119743</xdr:rowOff>
    </xdr:from>
    <xdr:to>
      <xdr:col>20</xdr:col>
      <xdr:colOff>384810</xdr:colOff>
      <xdr:row>100</xdr:row>
      <xdr:rowOff>8029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112</xdr:row>
      <xdr:rowOff>97972</xdr:rowOff>
    </xdr:from>
    <xdr:to>
      <xdr:col>4</xdr:col>
      <xdr:colOff>301806</xdr:colOff>
      <xdr:row>129</xdr:row>
      <xdr:rowOff>19050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631371</xdr:colOff>
      <xdr:row>113</xdr:row>
      <xdr:rowOff>54428</xdr:rowOff>
    </xdr:from>
    <xdr:to>
      <xdr:col>17</xdr:col>
      <xdr:colOff>620486</xdr:colOff>
      <xdr:row>131</xdr:row>
      <xdr:rowOff>140969</xdr:rowOff>
    </xdr:to>
    <xdr:graphicFrame macro="">
      <xdr:nvGraphicFramePr>
        <xdr:cNvPr id="22" name="Gráfico 1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44824</xdr:colOff>
      <xdr:row>136</xdr:row>
      <xdr:rowOff>109416</xdr:rowOff>
    </xdr:from>
    <xdr:to>
      <xdr:col>22</xdr:col>
      <xdr:colOff>44824</xdr:colOff>
      <xdr:row>157</xdr:row>
      <xdr:rowOff>116220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782619</xdr:colOff>
      <xdr:row>143</xdr:row>
      <xdr:rowOff>32273</xdr:rowOff>
    </xdr:from>
    <xdr:to>
      <xdr:col>13</xdr:col>
      <xdr:colOff>8965</xdr:colOff>
      <xdr:row>158</xdr:row>
      <xdr:rowOff>70542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493061</xdr:colOff>
      <xdr:row>139</xdr:row>
      <xdr:rowOff>49800</xdr:rowOff>
    </xdr:from>
    <xdr:to>
      <xdr:col>7</xdr:col>
      <xdr:colOff>493060</xdr:colOff>
      <xdr:row>177</xdr:row>
      <xdr:rowOff>116220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28314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1424940" y="3092610"/>
          <a:ext cx="443483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</a:t>
          </a:r>
          <a:r>
            <a:rPr lang="es-DO" altLang="es-DO" sz="3200" b="1" baseline="0"/>
            <a:t> JUNIO 2024</a:t>
          </a:r>
          <a:endParaRPr lang="es-DO" altLang="es-DO" sz="3200" b="1"/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638175</xdr:colOff>
      <xdr:row>23</xdr:row>
      <xdr:rowOff>95250</xdr:rowOff>
    </xdr:from>
    <xdr:to>
      <xdr:col>11</xdr:col>
      <xdr:colOff>245969</xdr:colOff>
      <xdr:row>43</xdr:row>
      <xdr:rowOff>185738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4ABBB6-0416-44AF-A313-B87E298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251012</xdr:colOff>
      <xdr:row>83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6813136-51C7-4D48-92FF-F8EDB044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ED9CA57-C05A-4AAA-8E2E-F698519E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688CF79-2D87-459D-A11D-C3E7B9CB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786012</xdr:colOff>
      <xdr:row>155</xdr:row>
      <xdr:rowOff>168487</xdr:rowOff>
    </xdr:from>
    <xdr:to>
      <xdr:col>19</xdr:col>
      <xdr:colOff>440871</xdr:colOff>
      <xdr:row>175</xdr:row>
      <xdr:rowOff>179614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830CBAB1-9AEC-4E17-B401-EB304B25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39461</xdr:colOff>
      <xdr:row>155</xdr:row>
      <xdr:rowOff>24492</xdr:rowOff>
    </xdr:from>
    <xdr:to>
      <xdr:col>10</xdr:col>
      <xdr:colOff>534761</xdr:colOff>
      <xdr:row>169</xdr:row>
      <xdr:rowOff>119742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AE757D8-AA0A-48D3-A935-3596526D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70756</xdr:colOff>
      <xdr:row>201</xdr:row>
      <xdr:rowOff>126546</xdr:rowOff>
    </xdr:from>
    <xdr:to>
      <xdr:col>11</xdr:col>
      <xdr:colOff>435428</xdr:colOff>
      <xdr:row>216</xdr:row>
      <xdr:rowOff>21772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8CEFA3C6-7644-49B1-9E7E-954DBEC71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262076</xdr:colOff>
      <xdr:row>206</xdr:row>
      <xdr:rowOff>179433</xdr:rowOff>
    </xdr:from>
    <xdr:to>
      <xdr:col>22</xdr:col>
      <xdr:colOff>243376</xdr:colOff>
      <xdr:row>221</xdr:row>
      <xdr:rowOff>65132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23E5C47B-3765-48B9-9A94-042C8BC49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7620</xdr:colOff>
      <xdr:row>37</xdr:row>
      <xdr:rowOff>63426</xdr:rowOff>
    </xdr:from>
    <xdr:to>
      <xdr:col>6</xdr:col>
      <xdr:colOff>449580</xdr:colOff>
      <xdr:row>52</xdr:row>
      <xdr:rowOff>41014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424028</xdr:colOff>
      <xdr:row>20</xdr:row>
      <xdr:rowOff>20393</xdr:rowOff>
    </xdr:from>
    <xdr:to>
      <xdr:col>10</xdr:col>
      <xdr:colOff>740482</xdr:colOff>
      <xdr:row>32</xdr:row>
      <xdr:rowOff>174361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20</xdr:row>
      <xdr:rowOff>18209</xdr:rowOff>
    </xdr:from>
    <xdr:to>
      <xdr:col>4</xdr:col>
      <xdr:colOff>171450</xdr:colOff>
      <xdr:row>35</xdr:row>
      <xdr:rowOff>89647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8717F1-9CB7-4317-8090-BE354BED7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20</xdr:row>
      <xdr:rowOff>47625</xdr:rowOff>
    </xdr:from>
    <xdr:to>
      <xdr:col>8</xdr:col>
      <xdr:colOff>295275</xdr:colOff>
      <xdr:row>35</xdr:row>
      <xdr:rowOff>119063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64F6B3-3D09-476F-8BB7-15035DB66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533400</xdr:colOff>
      <xdr:row>20</xdr:row>
      <xdr:rowOff>38100</xdr:rowOff>
    </xdr:from>
    <xdr:to>
      <xdr:col>12</xdr:col>
      <xdr:colOff>495300</xdr:colOff>
      <xdr:row>35</xdr:row>
      <xdr:rowOff>109538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A31AF9-CBB2-4AC7-A13F-373F89919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2</xdr:row>
      <xdr:rowOff>0</xdr:rowOff>
    </xdr:from>
    <xdr:to>
      <xdr:col>11</xdr:col>
      <xdr:colOff>32385</xdr:colOff>
      <xdr:row>9</xdr:row>
      <xdr:rowOff>129540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7440" y="365760"/>
          <a:ext cx="6372225" cy="1409700"/>
        </a:xfrm>
        <a:prstGeom prst="rect">
          <a:avLst/>
        </a:prstGeom>
      </xdr:spPr>
    </xdr:pic>
    <xdr:clientData/>
  </xdr:twoCellAnchor>
  <xdr:twoCellAnchor>
    <xdr:from>
      <xdr:col>4</xdr:col>
      <xdr:colOff>601939</xdr:colOff>
      <xdr:row>9</xdr:row>
      <xdr:rowOff>129540</xdr:rowOff>
    </xdr:from>
    <xdr:to>
      <xdr:col>10</xdr:col>
      <xdr:colOff>99018</xdr:colOff>
      <xdr:row>12</xdr:row>
      <xdr:rowOff>165675</xdr:rowOff>
    </xdr:to>
    <xdr:sp macro="" textlink="">
      <xdr:nvSpPr>
        <xdr:cNvPr id="8" name="CuadroTexto 4"/>
        <xdr:cNvSpPr txBox="1">
          <a:spLocks noChangeArrowheads="1"/>
        </xdr:cNvSpPr>
      </xdr:nvSpPr>
      <xdr:spPr bwMode="auto">
        <a:xfrm>
          <a:off x="3771859" y="1775460"/>
          <a:ext cx="4251959" cy="58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/>
            <a:t>A ABRIL 2024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A6A74F89-055B-4FE7-9512-1ED9CD455ADB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7FC5493-139D-4541-91D8-5CA127CF1886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800" b="1"/>
            <a:t>ABRIL-JUNIO 2024</a:t>
          </a:r>
        </a:p>
      </xdr:txBody>
    </xdr:sp>
    <xdr:clientData/>
  </xdr:twoCellAnchor>
  <xdr:twoCellAnchor>
    <xdr:from>
      <xdr:col>0</xdr:col>
      <xdr:colOff>0</xdr:colOff>
      <xdr:row>22</xdr:row>
      <xdr:rowOff>170330</xdr:rowOff>
    </xdr:from>
    <xdr:to>
      <xdr:col>5</xdr:col>
      <xdr:colOff>552450</xdr:colOff>
      <xdr:row>37</xdr:row>
      <xdr:rowOff>56030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C68D1C5-D81C-4601-A1BB-F8232798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94969</xdr:colOff>
      <xdr:row>23</xdr:row>
      <xdr:rowOff>41797</xdr:rowOff>
    </xdr:from>
    <xdr:to>
      <xdr:col>10</xdr:col>
      <xdr:colOff>608647</xdr:colOff>
      <xdr:row>36</xdr:row>
      <xdr:rowOff>143996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EB639C8-B786-4BFE-A73B-FB3254B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198667</xdr:colOff>
      <xdr:row>42</xdr:row>
      <xdr:rowOff>168727</xdr:rowOff>
    </xdr:from>
    <xdr:to>
      <xdr:col>21</xdr:col>
      <xdr:colOff>68037</xdr:colOff>
      <xdr:row>56</xdr:row>
      <xdr:rowOff>65313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707570</xdr:colOff>
      <xdr:row>49</xdr:row>
      <xdr:rowOff>0</xdr:rowOff>
    </xdr:from>
    <xdr:to>
      <xdr:col>5</xdr:col>
      <xdr:colOff>1001485</xdr:colOff>
      <xdr:row>61</xdr:row>
      <xdr:rowOff>179614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117</xdr:row>
      <xdr:rowOff>127997</xdr:rowOff>
    </xdr:from>
    <xdr:to>
      <xdr:col>4</xdr:col>
      <xdr:colOff>217714</xdr:colOff>
      <xdr:row>134</xdr:row>
      <xdr:rowOff>65314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AD0A171-392C-40A7-88E1-8BA1F92F3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670954</xdr:colOff>
      <xdr:row>119</xdr:row>
      <xdr:rowOff>156521</xdr:rowOff>
    </xdr:from>
    <xdr:to>
      <xdr:col>15</xdr:col>
      <xdr:colOff>555171</xdr:colOff>
      <xdr:row>143</xdr:row>
      <xdr:rowOff>99948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AC5E9D-D092-4690-BB38-1AEABCEC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138794</xdr:colOff>
      <xdr:row>170</xdr:row>
      <xdr:rowOff>5336</xdr:rowOff>
    </xdr:from>
    <xdr:to>
      <xdr:col>11</xdr:col>
      <xdr:colOff>783771</xdr:colOff>
      <xdr:row>207</xdr:row>
      <xdr:rowOff>141513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72ADB05-5C66-45CA-855C-5964E1F5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304801</xdr:colOff>
      <xdr:row>167</xdr:row>
      <xdr:rowOff>76760</xdr:rowOff>
    </xdr:from>
    <xdr:to>
      <xdr:col>22</xdr:col>
      <xdr:colOff>359230</xdr:colOff>
      <xdr:row>194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F8BC065-D0D7-43E2-BA90-527D07A26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ABRIL-JUNIO 2024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58355</xdr:colOff>
      <xdr:row>13</xdr:row>
      <xdr:rowOff>41464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8</xdr:col>
      <xdr:colOff>435428</xdr:colOff>
      <xdr:row>23</xdr:row>
      <xdr:rowOff>174172</xdr:rowOff>
    </xdr:from>
    <xdr:to>
      <xdr:col>14</xdr:col>
      <xdr:colOff>87342</xdr:colOff>
      <xdr:row>37</xdr:row>
      <xdr:rowOff>140554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119743</xdr:colOff>
      <xdr:row>54</xdr:row>
      <xdr:rowOff>108857</xdr:rowOff>
    </xdr:from>
    <xdr:to>
      <xdr:col>10</xdr:col>
      <xdr:colOff>114877</xdr:colOff>
      <xdr:row>69</xdr:row>
      <xdr:rowOff>184929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283028</xdr:colOff>
      <xdr:row>55</xdr:row>
      <xdr:rowOff>32657</xdr:rowOff>
    </xdr:from>
    <xdr:to>
      <xdr:col>22</xdr:col>
      <xdr:colOff>516110</xdr:colOff>
      <xdr:row>69</xdr:row>
      <xdr:rowOff>178270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97</xdr:row>
      <xdr:rowOff>43543</xdr:rowOff>
    </xdr:from>
    <xdr:to>
      <xdr:col>2</xdr:col>
      <xdr:colOff>145357</xdr:colOff>
      <xdr:row>111</xdr:row>
      <xdr:rowOff>142153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555172</xdr:colOff>
      <xdr:row>86</xdr:row>
      <xdr:rowOff>54429</xdr:rowOff>
    </xdr:from>
    <xdr:to>
      <xdr:col>15</xdr:col>
      <xdr:colOff>180191</xdr:colOff>
      <xdr:row>100</xdr:row>
      <xdr:rowOff>125249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370114</xdr:colOff>
      <xdr:row>117</xdr:row>
      <xdr:rowOff>10886</xdr:rowOff>
    </xdr:from>
    <xdr:to>
      <xdr:col>11</xdr:col>
      <xdr:colOff>703761</xdr:colOff>
      <xdr:row>130</xdr:row>
      <xdr:rowOff>150223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20</xdr:row>
      <xdr:rowOff>564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0</xdr:col>
      <xdr:colOff>0</xdr:colOff>
      <xdr:row>122</xdr:row>
      <xdr:rowOff>152400</xdr:rowOff>
    </xdr:from>
    <xdr:to>
      <xdr:col>5</xdr:col>
      <xdr:colOff>9525</xdr:colOff>
      <xdr:row>134</xdr:row>
      <xdr:rowOff>38100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171449</xdr:rowOff>
    </xdr:from>
    <xdr:to>
      <xdr:col>7</xdr:col>
      <xdr:colOff>187778</xdr:colOff>
      <xdr:row>43</xdr:row>
      <xdr:rowOff>13607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7557941-A98C-46C8-9D2F-B4C9AF83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87675</xdr:colOff>
      <xdr:row>68</xdr:row>
      <xdr:rowOff>182090</xdr:rowOff>
    </xdr:from>
    <xdr:to>
      <xdr:col>3</xdr:col>
      <xdr:colOff>87085</xdr:colOff>
      <xdr:row>97</xdr:row>
      <xdr:rowOff>63088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383F02C-D315-4FB0-BB27-520696E4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256875</xdr:colOff>
      <xdr:row>74</xdr:row>
      <xdr:rowOff>101008</xdr:rowOff>
    </xdr:from>
    <xdr:to>
      <xdr:col>10</xdr:col>
      <xdr:colOff>391884</xdr:colOff>
      <xdr:row>97</xdr:row>
      <xdr:rowOff>76200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9A1A45EF-538D-4A49-91B7-5CD70DD3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283029</xdr:colOff>
      <xdr:row>49</xdr:row>
      <xdr:rowOff>143937</xdr:rowOff>
    </xdr:from>
    <xdr:to>
      <xdr:col>16</xdr:col>
      <xdr:colOff>657325</xdr:colOff>
      <xdr:row>73</xdr:row>
      <xdr:rowOff>21771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E27EA303-C0AE-403E-8BB1-541D7CBB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122</xdr:row>
      <xdr:rowOff>152400</xdr:rowOff>
    </xdr:from>
    <xdr:to>
      <xdr:col>5</xdr:col>
      <xdr:colOff>9525</xdr:colOff>
      <xdr:row>134</xdr:row>
      <xdr:rowOff>38100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333375</xdr:colOff>
      <xdr:row>140</xdr:row>
      <xdr:rowOff>28575</xdr:rowOff>
    </xdr:from>
    <xdr:to>
      <xdr:col>7</xdr:col>
      <xdr:colOff>161925</xdr:colOff>
      <xdr:row>154</xdr:row>
      <xdr:rowOff>104775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477412E4-C732-4620-8581-59F180AC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754084</xdr:colOff>
      <xdr:row>168</xdr:row>
      <xdr:rowOff>21771</xdr:rowOff>
    </xdr:from>
    <xdr:to>
      <xdr:col>18</xdr:col>
      <xdr:colOff>385948</xdr:colOff>
      <xdr:row>184</xdr:row>
      <xdr:rowOff>107417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F6EFFCC-9892-4693-B6BC-87A69B960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747695</xdr:colOff>
      <xdr:row>170</xdr:row>
      <xdr:rowOff>153171</xdr:rowOff>
    </xdr:from>
    <xdr:to>
      <xdr:col>11</xdr:col>
      <xdr:colOff>453982</xdr:colOff>
      <xdr:row>184</xdr:row>
      <xdr:rowOff>183427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ECCDA127-EA8A-4069-9802-D8901D2EE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38733</xdr:colOff>
      <xdr:row>173</xdr:row>
      <xdr:rowOff>5143</xdr:rowOff>
    </xdr:from>
    <xdr:to>
      <xdr:col>6</xdr:col>
      <xdr:colOff>72351</xdr:colOff>
      <xdr:row>187</xdr:row>
      <xdr:rowOff>81343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6000C215-2901-4B47-84AB-B45DFB4D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295274</xdr:colOff>
      <xdr:row>195</xdr:row>
      <xdr:rowOff>38100</xdr:rowOff>
    </xdr:from>
    <xdr:to>
      <xdr:col>11</xdr:col>
      <xdr:colOff>304799</xdr:colOff>
      <xdr:row>208</xdr:row>
      <xdr:rowOff>133350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DF006326-3EA5-4E50-BF94-E6D09414D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76200</xdr:colOff>
      <xdr:row>224</xdr:row>
      <xdr:rowOff>57150</xdr:rowOff>
    </xdr:from>
    <xdr:to>
      <xdr:col>12</xdr:col>
      <xdr:colOff>731520</xdr:colOff>
      <xdr:row>242</xdr:row>
      <xdr:rowOff>91440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FAE9CA28-0064-4A8B-9A46-4659BF62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400051</xdr:colOff>
      <xdr:row>257</xdr:row>
      <xdr:rowOff>76199</xdr:rowOff>
    </xdr:from>
    <xdr:to>
      <xdr:col>10</xdr:col>
      <xdr:colOff>365761</xdr:colOff>
      <xdr:row>275</xdr:row>
      <xdr:rowOff>22860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50C6197-2A77-4539-B3A3-C5DAECFD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457200</xdr:colOff>
      <xdr:row>288</xdr:row>
      <xdr:rowOff>123825</xdr:rowOff>
    </xdr:from>
    <xdr:to>
      <xdr:col>9</xdr:col>
      <xdr:colOff>752474</xdr:colOff>
      <xdr:row>303</xdr:row>
      <xdr:rowOff>9525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4341A57-C054-45FE-8929-80EFD4D6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718458</xdr:colOff>
      <xdr:row>338</xdr:row>
      <xdr:rowOff>21771</xdr:rowOff>
    </xdr:from>
    <xdr:to>
      <xdr:col>11</xdr:col>
      <xdr:colOff>420733</xdr:colOff>
      <xdr:row>353</xdr:row>
      <xdr:rowOff>74839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566704AE-BC9B-4291-A05A-8CBECB2A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742950</xdr:colOff>
      <xdr:row>360</xdr:row>
      <xdr:rowOff>95250</xdr:rowOff>
    </xdr:from>
    <xdr:to>
      <xdr:col>9</xdr:col>
      <xdr:colOff>742950</xdr:colOff>
      <xdr:row>374</xdr:row>
      <xdr:rowOff>160020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8A66F27B-9016-4610-A25D-2D1F2DB7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aseline="0"/>
            <a:t>ABRIL-JUNIO 204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23</xdr:row>
      <xdr:rowOff>68994</xdr:rowOff>
    </xdr:from>
    <xdr:to>
      <xdr:col>18</xdr:col>
      <xdr:colOff>40822</xdr:colOff>
      <xdr:row>53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BBC0E98-48D9-4609-B326-A0FD99EE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67</xdr:row>
      <xdr:rowOff>36739</xdr:rowOff>
    </xdr:from>
    <xdr:to>
      <xdr:col>7</xdr:col>
      <xdr:colOff>87086</xdr:colOff>
      <xdr:row>90</xdr:row>
      <xdr:rowOff>114844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0CF583F-7066-40FA-B620-BDD8C3AE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12791</xdr:colOff>
      <xdr:row>66</xdr:row>
      <xdr:rowOff>110218</xdr:rowOff>
    </xdr:from>
    <xdr:to>
      <xdr:col>14</xdr:col>
      <xdr:colOff>442505</xdr:colOff>
      <xdr:row>86</xdr:row>
      <xdr:rowOff>165848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4B41D3B6-4880-452B-A999-2D18868D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449036</xdr:colOff>
      <xdr:row>115</xdr:row>
      <xdr:rowOff>47007</xdr:rowOff>
    </xdr:from>
    <xdr:to>
      <xdr:col>3</xdr:col>
      <xdr:colOff>1197429</xdr:colOff>
      <xdr:row>125</xdr:row>
      <xdr:rowOff>128650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48E2EC98-791D-46DF-9D15-42507E7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371351</xdr:colOff>
      <xdr:row>113</xdr:row>
      <xdr:rowOff>184807</xdr:rowOff>
    </xdr:from>
    <xdr:to>
      <xdr:col>11</xdr:col>
      <xdr:colOff>167243</xdr:colOff>
      <xdr:row>127</xdr:row>
      <xdr:rowOff>35129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FC98E16-7DA3-4AE9-9A2F-EBE98EC2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1599456</xdr:colOff>
      <xdr:row>113</xdr:row>
      <xdr:rowOff>51461</xdr:rowOff>
    </xdr:from>
    <xdr:to>
      <xdr:col>6</xdr:col>
      <xdr:colOff>559129</xdr:colOff>
      <xdr:row>126</xdr:row>
      <xdr:rowOff>116775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CAF3D37B-8767-4692-848E-17C508B1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234315</xdr:colOff>
      <xdr:row>140</xdr:row>
      <xdr:rowOff>135255</xdr:rowOff>
    </xdr:from>
    <xdr:to>
      <xdr:col>8</xdr:col>
      <xdr:colOff>234315</xdr:colOff>
      <xdr:row>154</xdr:row>
      <xdr:rowOff>28575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530F60F0-D5AB-480A-B555-BB16AE0B8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167</xdr:row>
      <xdr:rowOff>57150</xdr:rowOff>
    </xdr:from>
    <xdr:to>
      <xdr:col>6</xdr:col>
      <xdr:colOff>0</xdr:colOff>
      <xdr:row>181</xdr:row>
      <xdr:rowOff>133350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A77ED47-3955-487B-BBD6-F47BA801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313764</xdr:colOff>
      <xdr:row>157</xdr:row>
      <xdr:rowOff>169207</xdr:rowOff>
    </xdr:from>
    <xdr:to>
      <xdr:col>11</xdr:col>
      <xdr:colOff>560292</xdr:colOff>
      <xdr:row>172</xdr:row>
      <xdr:rowOff>54907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CF18D63-8B1A-493A-A3E5-02143F645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203</xdr:row>
      <xdr:rowOff>157162</xdr:rowOff>
    </xdr:from>
    <xdr:to>
      <xdr:col>5</xdr:col>
      <xdr:colOff>128587</xdr:colOff>
      <xdr:row>218</xdr:row>
      <xdr:rowOff>42862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C5F2752A-FDCC-450B-BE2A-117CDDE38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625931</xdr:colOff>
      <xdr:row>236</xdr:row>
      <xdr:rowOff>29936</xdr:rowOff>
    </xdr:from>
    <xdr:to>
      <xdr:col>19</xdr:col>
      <xdr:colOff>625931</xdr:colOff>
      <xdr:row>250</xdr:row>
      <xdr:rowOff>146957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3D9DF483-CD76-4772-9409-C70DC972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292879</xdr:colOff>
      <xdr:row>233</xdr:row>
      <xdr:rowOff>125156</xdr:rowOff>
    </xdr:from>
    <xdr:to>
      <xdr:col>12</xdr:col>
      <xdr:colOff>292879</xdr:colOff>
      <xdr:row>247</xdr:row>
      <xdr:rowOff>78891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38C477F7-7FB7-45B2-978E-ACA17605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82922</xdr:colOff>
      <xdr:row>233</xdr:row>
      <xdr:rowOff>65928</xdr:rowOff>
    </xdr:from>
    <xdr:to>
      <xdr:col>5</xdr:col>
      <xdr:colOff>130547</xdr:colOff>
      <xdr:row>255</xdr:row>
      <xdr:rowOff>58084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8179EA7C-0943-45E8-80FA-FBC621D1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687160</xdr:colOff>
      <xdr:row>270</xdr:row>
      <xdr:rowOff>125186</xdr:rowOff>
    </xdr:from>
    <xdr:to>
      <xdr:col>12</xdr:col>
      <xdr:colOff>740228</xdr:colOff>
      <xdr:row>294</xdr:row>
      <xdr:rowOff>174172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9A631E2F-D4AB-45B1-91BD-B1315B4AB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5</xdr:row>
      <xdr:rowOff>30480</xdr:rowOff>
    </xdr:from>
    <xdr:to>
      <xdr:col>9</xdr:col>
      <xdr:colOff>632245</xdr:colOff>
      <xdr:row>11</xdr:row>
      <xdr:rowOff>133529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81940" y="944880"/>
          <a:ext cx="7482625" cy="120032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CUERPO MEDICO Y SANIDAD NAVAL </a:t>
          </a:r>
          <a:br>
            <a:rPr lang="es-DO" sz="3600" b="1">
              <a:solidFill>
                <a:schemeClr val="bg1"/>
              </a:solidFill>
            </a:rPr>
          </a:br>
          <a:r>
            <a:rPr lang="es-DO" sz="3600" b="1">
              <a:solidFill>
                <a:schemeClr val="bg1"/>
              </a:solidFill>
            </a:rPr>
            <a:t>¨BASE NAVAL 27 DE FEBRERO¨ 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281940</xdr:colOff>
      <xdr:row>16</xdr:row>
      <xdr:rowOff>152400</xdr:rowOff>
    </xdr:from>
    <xdr:to>
      <xdr:col>9</xdr:col>
      <xdr:colOff>632245</xdr:colOff>
      <xdr:row>20</xdr:row>
      <xdr:rowOff>76765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281940" y="3078480"/>
          <a:ext cx="7482625" cy="65588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CONSULTAS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11</xdr:col>
      <xdr:colOff>350305</xdr:colOff>
      <xdr:row>55</xdr:row>
      <xdr:rowOff>97691</xdr:rowOff>
    </xdr:to>
    <xdr:sp macro="" textlink="">
      <xdr:nvSpPr>
        <xdr:cNvPr id="6" name="CuadroTexto 1"/>
        <xdr:cNvSpPr txBox="1">
          <a:spLocks noChangeArrowheads="1"/>
        </xdr:cNvSpPr>
      </xdr:nvSpPr>
      <xdr:spPr bwMode="auto">
        <a:xfrm>
          <a:off x="1584960" y="9509760"/>
          <a:ext cx="7482625" cy="646331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EMERGENCIAS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304800</xdr:colOff>
      <xdr:row>12</xdr:row>
      <xdr:rowOff>137160</xdr:rowOff>
    </xdr:from>
    <xdr:to>
      <xdr:col>8</xdr:col>
      <xdr:colOff>240159</xdr:colOff>
      <xdr:row>16</xdr:row>
      <xdr:rowOff>61525</xdr:rowOff>
    </xdr:to>
    <xdr:sp macro="" textlink="">
      <xdr:nvSpPr>
        <xdr:cNvPr id="9" name="CuadroTexto 8"/>
        <xdr:cNvSpPr txBox="1">
          <a:spLocks noChangeArrowheads="1"/>
        </xdr:cNvSpPr>
      </xdr:nvSpPr>
      <xdr:spPr bwMode="auto">
        <a:xfrm>
          <a:off x="1097280" y="2331720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204</a:t>
          </a:r>
          <a:endParaRPr lang="es-DO" altLang="es-DO" sz="3600"/>
        </a:p>
      </xdr:txBody>
    </xdr:sp>
    <xdr:clientData/>
  </xdr:twoCellAnchor>
  <xdr:twoCellAnchor>
    <xdr:from>
      <xdr:col>0</xdr:col>
      <xdr:colOff>26895</xdr:colOff>
      <xdr:row>31</xdr:row>
      <xdr:rowOff>103933</xdr:rowOff>
    </xdr:from>
    <xdr:to>
      <xdr:col>4</xdr:col>
      <xdr:colOff>1550895</xdr:colOff>
      <xdr:row>46</xdr:row>
      <xdr:rowOff>839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E0F5BFD-6BED-4F49-9A99-569DD518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45722</xdr:colOff>
      <xdr:row>25</xdr:row>
      <xdr:rowOff>37203</xdr:rowOff>
    </xdr:from>
    <xdr:to>
      <xdr:col>15</xdr:col>
      <xdr:colOff>182880</xdr:colOff>
      <xdr:row>40</xdr:row>
      <xdr:rowOff>69925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AE3CBA2-145D-4C6B-8361-AA4C066B1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66</xdr:row>
      <xdr:rowOff>109537</xdr:rowOff>
    </xdr:from>
    <xdr:to>
      <xdr:col>7</xdr:col>
      <xdr:colOff>0</xdr:colOff>
      <xdr:row>80</xdr:row>
      <xdr:rowOff>185737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CA60DED-2AF4-418E-822B-2A1573684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681989</xdr:colOff>
      <xdr:row>74</xdr:row>
      <xdr:rowOff>169544</xdr:rowOff>
    </xdr:from>
    <xdr:to>
      <xdr:col>10</xdr:col>
      <xdr:colOff>586740</xdr:colOff>
      <xdr:row>85</xdr:row>
      <xdr:rowOff>160019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335334FB-66E6-4EF2-9D5A-6691D4476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2024</a:t>
          </a:r>
        </a:p>
      </xdr:txBody>
    </xdr:sp>
    <xdr:clientData/>
  </xdr:twoCellAnchor>
  <xdr:twoCellAnchor>
    <xdr:from>
      <xdr:col>4</xdr:col>
      <xdr:colOff>762000</xdr:colOff>
      <xdr:row>22</xdr:row>
      <xdr:rowOff>80683</xdr:rowOff>
    </xdr:from>
    <xdr:to>
      <xdr:col>10</xdr:col>
      <xdr:colOff>554915</xdr:colOff>
      <xdr:row>39</xdr:row>
      <xdr:rowOff>4483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242048</xdr:colOff>
      <xdr:row>46</xdr:row>
      <xdr:rowOff>0</xdr:rowOff>
    </xdr:from>
    <xdr:to>
      <xdr:col>8</xdr:col>
      <xdr:colOff>34963</xdr:colOff>
      <xdr:row>59</xdr:row>
      <xdr:rowOff>46616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62753</xdr:rowOff>
    </xdr:from>
    <xdr:to>
      <xdr:col>3</xdr:col>
      <xdr:colOff>238909</xdr:colOff>
      <xdr:row>95</xdr:row>
      <xdr:rowOff>91328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66</xdr:row>
      <xdr:rowOff>0</xdr:rowOff>
    </xdr:from>
    <xdr:to>
      <xdr:col>14</xdr:col>
      <xdr:colOff>593128</xdr:colOff>
      <xdr:row>80</xdr:row>
      <xdr:rowOff>152400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125506</xdr:colOff>
      <xdr:row>102</xdr:row>
      <xdr:rowOff>44824</xdr:rowOff>
    </xdr:from>
    <xdr:to>
      <xdr:col>8</xdr:col>
      <xdr:colOff>714935</xdr:colOff>
      <xdr:row>112</xdr:row>
      <xdr:rowOff>242047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475129</xdr:colOff>
      <xdr:row>126</xdr:row>
      <xdr:rowOff>152400</xdr:rowOff>
    </xdr:from>
    <xdr:to>
      <xdr:col>8</xdr:col>
      <xdr:colOff>268044</xdr:colOff>
      <xdr:row>142</xdr:row>
      <xdr:rowOff>26895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 sz="4000"/>
            <a:t> CUERPO ESPECIALIZADO EN SEGURIDAD DEL METRO (CESMET)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2024</a:t>
          </a:r>
        </a:p>
      </xdr:txBody>
    </xdr:sp>
    <xdr:clientData/>
  </xdr:twoCellAnchor>
  <xdr:twoCellAnchor>
    <xdr:from>
      <xdr:col>2</xdr:col>
      <xdr:colOff>544285</xdr:colOff>
      <xdr:row>31</xdr:row>
      <xdr:rowOff>152401</xdr:rowOff>
    </xdr:from>
    <xdr:to>
      <xdr:col>11</xdr:col>
      <xdr:colOff>307025</xdr:colOff>
      <xdr:row>57</xdr:row>
      <xdr:rowOff>74840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6726A8-CD4C-4DD5-8125-F3E126C0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180819</xdr:rowOff>
    </xdr:from>
    <xdr:to>
      <xdr:col>10</xdr:col>
      <xdr:colOff>478293</xdr:colOff>
      <xdr:row>12</xdr:row>
      <xdr:rowOff>105184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002787" y="1643859"/>
          <a:ext cx="58498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9</xdr:row>
      <xdr:rowOff>710</xdr:rowOff>
    </xdr:to>
    <xdr:pic>
      <xdr:nvPicPr>
        <xdr:cNvPr id="3" name="Picture 2" descr="http://www.cesfront.mil.do/images/imagenes/logo-header-cefron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129540</xdr:colOff>
      <xdr:row>14</xdr:row>
      <xdr:rowOff>38100</xdr:rowOff>
    </xdr:from>
    <xdr:to>
      <xdr:col>8</xdr:col>
      <xdr:colOff>289560</xdr:colOff>
      <xdr:row>29</xdr:row>
      <xdr:rowOff>41910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67</xdr:row>
      <xdr:rowOff>57496</xdr:rowOff>
    </xdr:from>
    <xdr:to>
      <xdr:col>6</xdr:col>
      <xdr:colOff>556586</xdr:colOff>
      <xdr:row>89</xdr:row>
      <xdr:rowOff>120615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277091</xdr:colOff>
      <xdr:row>33</xdr:row>
      <xdr:rowOff>6213</xdr:rowOff>
    </xdr:from>
    <xdr:to>
      <xdr:col>18</xdr:col>
      <xdr:colOff>636332</xdr:colOff>
      <xdr:row>81</xdr:row>
      <xdr:rowOff>11185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410698</xdr:colOff>
      <xdr:row>32</xdr:row>
      <xdr:rowOff>83126</xdr:rowOff>
    </xdr:from>
    <xdr:to>
      <xdr:col>28</xdr:col>
      <xdr:colOff>97759</xdr:colOff>
      <xdr:row>53</xdr:row>
      <xdr:rowOff>119321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415637</xdr:colOff>
      <xdr:row>101</xdr:row>
      <xdr:rowOff>55419</xdr:rowOff>
    </xdr:from>
    <xdr:to>
      <xdr:col>8</xdr:col>
      <xdr:colOff>673331</xdr:colOff>
      <xdr:row>114</xdr:row>
      <xdr:rowOff>63732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498764</xdr:colOff>
      <xdr:row>125</xdr:row>
      <xdr:rowOff>1</xdr:rowOff>
    </xdr:from>
    <xdr:to>
      <xdr:col>8</xdr:col>
      <xdr:colOff>450619</xdr:colOff>
      <xdr:row>143</xdr:row>
      <xdr:rowOff>15587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3</xdr:col>
      <xdr:colOff>784860</xdr:colOff>
      <xdr:row>18</xdr:row>
      <xdr:rowOff>167640</xdr:rowOff>
    </xdr:from>
    <xdr:to>
      <xdr:col>9</xdr:col>
      <xdr:colOff>525780</xdr:colOff>
      <xdr:row>35</xdr:row>
      <xdr:rowOff>121920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777240</xdr:colOff>
      <xdr:row>41</xdr:row>
      <xdr:rowOff>160020</xdr:rowOff>
    </xdr:from>
    <xdr:to>
      <xdr:col>9</xdr:col>
      <xdr:colOff>381000</xdr:colOff>
      <xdr:row>55</xdr:row>
      <xdr:rowOff>118110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510540</xdr:colOff>
      <xdr:row>65</xdr:row>
      <xdr:rowOff>121920</xdr:rowOff>
    </xdr:from>
    <xdr:to>
      <xdr:col>9</xdr:col>
      <xdr:colOff>624840</xdr:colOff>
      <xdr:row>85</xdr:row>
      <xdr:rowOff>121920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93</xdr:row>
      <xdr:rowOff>11430</xdr:rowOff>
    </xdr:from>
    <xdr:to>
      <xdr:col>6</xdr:col>
      <xdr:colOff>678180</xdr:colOff>
      <xdr:row>108</xdr:row>
      <xdr:rowOff>11430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541020</xdr:colOff>
      <xdr:row>87</xdr:row>
      <xdr:rowOff>148590</xdr:rowOff>
    </xdr:from>
    <xdr:to>
      <xdr:col>21</xdr:col>
      <xdr:colOff>434340</xdr:colOff>
      <xdr:row>102</xdr:row>
      <xdr:rowOff>148590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358140</xdr:colOff>
      <xdr:row>109</xdr:row>
      <xdr:rowOff>106680</xdr:rowOff>
    </xdr:from>
    <xdr:to>
      <xdr:col>9</xdr:col>
      <xdr:colOff>312420</xdr:colOff>
      <xdr:row>127</xdr:row>
      <xdr:rowOff>34290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0</xdr:col>
      <xdr:colOff>0</xdr:colOff>
      <xdr:row>40</xdr:row>
      <xdr:rowOff>44823</xdr:rowOff>
    </xdr:from>
    <xdr:to>
      <xdr:col>6</xdr:col>
      <xdr:colOff>299868</xdr:colOff>
      <xdr:row>55</xdr:row>
      <xdr:rowOff>88591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726141</xdr:colOff>
      <xdr:row>36</xdr:row>
      <xdr:rowOff>62753</xdr:rowOff>
    </xdr:from>
    <xdr:to>
      <xdr:col>14</xdr:col>
      <xdr:colOff>313764</xdr:colOff>
      <xdr:row>51</xdr:row>
      <xdr:rowOff>83116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35858</xdr:colOff>
      <xdr:row>34</xdr:row>
      <xdr:rowOff>44824</xdr:rowOff>
    </xdr:from>
    <xdr:to>
      <xdr:col>21</xdr:col>
      <xdr:colOff>645648</xdr:colOff>
      <xdr:row>49</xdr:row>
      <xdr:rowOff>86670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/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DO" sz="4000"/>
            <a:t>CUERPO ESPECIALIZADO DE CONTROL DE COMBUSTIBLES (CECCOM)</a:t>
          </a: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/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2</xdr:col>
      <xdr:colOff>693420</xdr:colOff>
      <xdr:row>31</xdr:row>
      <xdr:rowOff>144780</xdr:rowOff>
    </xdr:from>
    <xdr:to>
      <xdr:col>12</xdr:col>
      <xdr:colOff>396240</xdr:colOff>
      <xdr:row>51</xdr:row>
      <xdr:rowOff>91440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EEF5F4D-C768-4F3E-9E56-EEB3D00E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762000</xdr:colOff>
      <xdr:row>52</xdr:row>
      <xdr:rowOff>137160</xdr:rowOff>
    </xdr:from>
    <xdr:to>
      <xdr:col>9</xdr:col>
      <xdr:colOff>236220</xdr:colOff>
      <xdr:row>65</xdr:row>
      <xdr:rowOff>45720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34A9FC6-38DA-44E7-B154-8824CB6D2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220980</xdr:colOff>
      <xdr:row>69</xdr:row>
      <xdr:rowOff>7620</xdr:rowOff>
    </xdr:from>
    <xdr:to>
      <xdr:col>11</xdr:col>
      <xdr:colOff>521018</xdr:colOff>
      <xdr:row>81</xdr:row>
      <xdr:rowOff>59056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AE0655C-6A68-4A0E-ACB0-80FF013B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99060</xdr:colOff>
      <xdr:row>88</xdr:row>
      <xdr:rowOff>60960</xdr:rowOff>
    </xdr:from>
    <xdr:to>
      <xdr:col>9</xdr:col>
      <xdr:colOff>567690</xdr:colOff>
      <xdr:row>102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C9ECAB5-65AE-4F77-BD22-646F9936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22951</xdr:rowOff>
    </xdr:to>
    <xdr:sp macro="" textlink="">
      <xdr:nvSpPr>
        <xdr:cNvPr id="4" name="CuadroTexto 4"/>
        <xdr:cNvSpPr txBox="1">
          <a:spLocks noChangeArrowheads="1"/>
        </xdr:cNvSpPr>
      </xdr:nvSpPr>
      <xdr:spPr bwMode="auto">
        <a:xfrm>
          <a:off x="2497414" y="4670586"/>
          <a:ext cx="629460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2024</a:t>
          </a:r>
        </a:p>
      </xdr:txBody>
    </xdr:sp>
    <xdr:clientData/>
  </xdr:twoCellAnchor>
  <xdr:twoCellAnchor>
    <xdr:from>
      <xdr:col>2</xdr:col>
      <xdr:colOff>243840</xdr:colOff>
      <xdr:row>36</xdr:row>
      <xdr:rowOff>99060</xdr:rowOff>
    </xdr:from>
    <xdr:to>
      <xdr:col>9</xdr:col>
      <xdr:colOff>502920</xdr:colOff>
      <xdr:row>52</xdr:row>
      <xdr:rowOff>19050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152400</xdr:colOff>
      <xdr:row>35</xdr:row>
      <xdr:rowOff>160020</xdr:rowOff>
    </xdr:from>
    <xdr:to>
      <xdr:col>20</xdr:col>
      <xdr:colOff>411480</xdr:colOff>
      <xdr:row>51</xdr:row>
      <xdr:rowOff>80010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4/BASE%20ERD%2020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4/BASE%20SENPA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4/BASE%20PLAN%20SOCIAL%20202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4/BASE%20SEGURIDAD%20PRIVADA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4/PROGRAMA%20202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4/VOCACIONALES%20202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4/BASE%20RFAA%20202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4/CENTRO%20SALUD%20MIDE%202024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4/BASE%20CENTRAL%20202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4/BASE%20HOSP%20FARD%20202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4/BASE%20CENTRO%20SALUD%20ARD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4/BASE%20ARD%20202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5-SERVICIO%20MILITAR%20VOLUNTARIO/2024/BASE%20VOLUNTARIO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4/BASE%20FARD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4/BASE%20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4/BASE%20CESFRONT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4/BASE%20CESEP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4/BASE%20CESAC%20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4/BASE%20CECCOM%202024-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4/BASE%20COMIPO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CAMB. NOMBRE"/>
      <sheetName val="ACIDENTES"/>
      <sheetName val="GRAF ACC"/>
      <sheetName val="FALLECIMIENTOS"/>
      <sheetName val="GRAF FALL"/>
      <sheetName val="EXTR. DETENIDOS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ETENIDOS"/>
      <sheetName val="DINERO"/>
      <sheetName val="INTENTOS DE ATRACO"/>
      <sheetName val="SEGURIDAD CIUDADANA"/>
    </sheetNames>
    <sheetDataSet>
      <sheetData sheetId="0" refreshError="1"/>
      <sheetData sheetId="1">
        <row r="3">
          <cell r="F3" t="str">
            <v>MASCULINO</v>
          </cell>
          <cell r="G3">
            <v>26414</v>
          </cell>
        </row>
        <row r="4">
          <cell r="F4" t="str">
            <v>FEMENINO</v>
          </cell>
          <cell r="G4">
            <v>4476</v>
          </cell>
        </row>
      </sheetData>
      <sheetData sheetId="2" refreshError="1"/>
      <sheetData sheetId="3">
        <row r="2">
          <cell r="A2" t="str">
            <v>Raso</v>
          </cell>
        </row>
      </sheetData>
      <sheetData sheetId="4" refreshError="1"/>
      <sheetData sheetId="5">
        <row r="2">
          <cell r="A2" t="str">
            <v>BAJO NIVEL DE DESEMPEÑO</v>
          </cell>
          <cell r="B2">
            <v>31</v>
          </cell>
        </row>
        <row r="3">
          <cell r="A3" t="str">
            <v>ESPIRACIÓN DE ALISTAMIENTO (NO REALISTÓ)</v>
          </cell>
          <cell r="B3">
            <v>11</v>
          </cell>
          <cell r="E3" t="str">
            <v>CORONEL</v>
          </cell>
          <cell r="F3">
            <v>3</v>
          </cell>
        </row>
        <row r="4">
          <cell r="A4" t="str">
            <v>FALTAS GRAVES DEBIDAMENTE COMPROBADAS</v>
          </cell>
          <cell r="B4">
            <v>114</v>
          </cell>
          <cell r="E4" t="str">
            <v>TTE. CORONEL</v>
          </cell>
          <cell r="F4">
            <v>8</v>
          </cell>
        </row>
        <row r="5">
          <cell r="A5" t="str">
            <v>SEPARADO Y DADO DE BAJAS POR DEFUNCIÓN</v>
          </cell>
          <cell r="B5">
            <v>10</v>
          </cell>
          <cell r="E5" t="str">
            <v>MAYOR</v>
          </cell>
          <cell r="F5">
            <v>24</v>
          </cell>
        </row>
        <row r="6">
          <cell r="A6" t="str">
            <v>CANCELACIÓN DE NOMBRAMIENTO</v>
          </cell>
          <cell r="B6">
            <v>9</v>
          </cell>
          <cell r="E6" t="str">
            <v>CAPITÁN</v>
          </cell>
          <cell r="F6">
            <v>26</v>
          </cell>
        </row>
        <row r="7">
          <cell r="A7" t="str">
            <v>INUTILIDAD FÍSICA CON DISFRUTE A PENSIÓN</v>
          </cell>
          <cell r="B7">
            <v>18</v>
          </cell>
          <cell r="E7" t="str">
            <v>1ER. TTE.</v>
          </cell>
          <cell r="F7">
            <v>22</v>
          </cell>
        </row>
        <row r="8">
          <cell r="A8" t="str">
            <v>INADAPTABILIDAD A LA VIDA MILITAR</v>
          </cell>
          <cell r="B8">
            <v>4</v>
          </cell>
          <cell r="E8" t="str">
            <v>2DO. TTE.</v>
          </cell>
          <cell r="F8">
            <v>34</v>
          </cell>
        </row>
        <row r="9">
          <cell r="A9" t="str">
            <v>SUSPENDIDO DE FUNCIONES</v>
          </cell>
          <cell r="B9">
            <v>14</v>
          </cell>
          <cell r="E9" t="str">
            <v xml:space="preserve">CADETES </v>
          </cell>
          <cell r="F9">
            <v>1</v>
          </cell>
        </row>
        <row r="10">
          <cell r="A10" t="str">
            <v>RETIRO VOLUNTARIO CON PENSIÓN</v>
          </cell>
          <cell r="B10">
            <v>112</v>
          </cell>
          <cell r="E10" t="str">
            <v>ASP. A CADETES</v>
          </cell>
          <cell r="F10">
            <v>12</v>
          </cell>
        </row>
        <row r="11">
          <cell r="A11" t="str">
            <v>SENTENCIA CONDENATORIA ADQUIRIDA</v>
          </cell>
          <cell r="B11">
            <v>2</v>
          </cell>
          <cell r="E11" t="str">
            <v>SGTO. MAYOR</v>
          </cell>
          <cell r="F11">
            <v>43</v>
          </cell>
        </row>
        <row r="12">
          <cell r="A12" t="str">
            <v>SEPARADO POR RENUNCIA</v>
          </cell>
          <cell r="B12">
            <v>58</v>
          </cell>
          <cell r="E12" t="str">
            <v>SGTO.</v>
          </cell>
          <cell r="F12">
            <v>23</v>
          </cell>
        </row>
        <row r="13">
          <cell r="A13" t="str">
            <v>VIOLACIÓN A LOS REQUERIMIENTOS DE INGRESOS A LAS FFAA</v>
          </cell>
          <cell r="B13">
            <v>9</v>
          </cell>
          <cell r="E13" t="str">
            <v>CABO</v>
          </cell>
          <cell r="F13">
            <v>38</v>
          </cell>
        </row>
        <row r="14">
          <cell r="A14" t="str">
            <v>POR SENTENCIA DE UN TRIBUNAL</v>
          </cell>
          <cell r="B14">
            <v>1</v>
          </cell>
          <cell r="E14" t="str">
            <v>RASO</v>
          </cell>
          <cell r="F14">
            <v>115</v>
          </cell>
        </row>
        <row r="15">
          <cell r="E15" t="str">
            <v>CONSCRIPTO</v>
          </cell>
          <cell r="F15">
            <v>40</v>
          </cell>
        </row>
        <row r="16">
          <cell r="E16" t="str">
            <v>ASIMILADO</v>
          </cell>
          <cell r="F16">
            <v>4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Mayor General</v>
          </cell>
          <cell r="B2">
            <v>2</v>
          </cell>
        </row>
        <row r="3">
          <cell r="A3" t="str">
            <v>General de Brigada</v>
          </cell>
          <cell r="B3">
            <v>2</v>
          </cell>
        </row>
        <row r="4">
          <cell r="A4" t="str">
            <v>Coronel</v>
          </cell>
          <cell r="B4">
            <v>86</v>
          </cell>
        </row>
        <row r="5">
          <cell r="A5" t="str">
            <v xml:space="preserve">Tte. Coronel                 </v>
          </cell>
          <cell r="B5">
            <v>137</v>
          </cell>
        </row>
        <row r="6">
          <cell r="A6" t="str">
            <v>Mayor</v>
          </cell>
          <cell r="B6">
            <v>219</v>
          </cell>
        </row>
        <row r="7">
          <cell r="A7" t="str">
            <v>Capitán</v>
          </cell>
          <cell r="B7">
            <v>268</v>
          </cell>
        </row>
        <row r="8">
          <cell r="A8" t="str">
            <v>1er. Tte.</v>
          </cell>
          <cell r="B8">
            <v>303</v>
          </cell>
        </row>
        <row r="9">
          <cell r="A9" t="str">
            <v>2do. Tte.</v>
          </cell>
          <cell r="B9">
            <v>494</v>
          </cell>
        </row>
        <row r="10">
          <cell r="A10" t="str">
            <v>Sgto. Mayor</v>
          </cell>
          <cell r="B10">
            <v>515</v>
          </cell>
        </row>
        <row r="11">
          <cell r="A11" t="str">
            <v xml:space="preserve">Sgto. </v>
          </cell>
          <cell r="B11">
            <v>602</v>
          </cell>
        </row>
        <row r="12">
          <cell r="A12" t="str">
            <v xml:space="preserve">Cabo                            </v>
          </cell>
          <cell r="B12">
            <v>909</v>
          </cell>
        </row>
        <row r="13">
          <cell r="A13" t="str">
            <v>Raso</v>
          </cell>
          <cell r="B13">
            <v>464</v>
          </cell>
        </row>
        <row r="14">
          <cell r="A14" t="str">
            <v>Asimilado Mil. CAT. I</v>
          </cell>
          <cell r="B14">
            <v>4</v>
          </cell>
        </row>
        <row r="15">
          <cell r="A15" t="str">
            <v>Asimilado Mil. CAT. IV</v>
          </cell>
          <cell r="B15">
            <v>6</v>
          </cell>
        </row>
        <row r="16">
          <cell r="A16" t="str">
            <v>Asimilado Mil. CAT. VIII</v>
          </cell>
          <cell r="B16">
            <v>8</v>
          </cell>
        </row>
      </sheetData>
      <sheetData sheetId="10" refreshError="1"/>
      <sheetData sheetId="11" refreshError="1"/>
      <sheetData sheetId="12">
        <row r="2">
          <cell r="A2" t="str">
            <v>CORONEL</v>
          </cell>
          <cell r="B2">
            <v>1</v>
          </cell>
          <cell r="G2" t="str">
            <v>MAYOR</v>
          </cell>
          <cell r="H2">
            <v>1</v>
          </cell>
        </row>
        <row r="3">
          <cell r="A3" t="str">
            <v xml:space="preserve">MAYOR </v>
          </cell>
          <cell r="B3">
            <v>3</v>
          </cell>
          <cell r="G3" t="str">
            <v>1ER. TTE.</v>
          </cell>
          <cell r="H3">
            <v>3</v>
          </cell>
        </row>
        <row r="4">
          <cell r="A4" t="str">
            <v>CAPITÁN</v>
          </cell>
          <cell r="B4">
            <v>2</v>
          </cell>
          <cell r="G4" t="str">
            <v>2DO. TTE.</v>
          </cell>
          <cell r="H4">
            <v>5</v>
          </cell>
        </row>
        <row r="5">
          <cell r="A5" t="str">
            <v>2DO. TTE.</v>
          </cell>
          <cell r="B5">
            <v>4</v>
          </cell>
          <cell r="G5" t="str">
            <v>SGTO. MAYOR</v>
          </cell>
          <cell r="H5">
            <v>4</v>
          </cell>
        </row>
        <row r="6">
          <cell r="A6" t="str">
            <v>1ER. TTE.</v>
          </cell>
          <cell r="B6">
            <v>2</v>
          </cell>
          <cell r="G6" t="str">
            <v>SGTO.</v>
          </cell>
          <cell r="H6">
            <v>14</v>
          </cell>
        </row>
        <row r="7">
          <cell r="A7" t="str">
            <v>SGTO. MAYOR</v>
          </cell>
          <cell r="B7">
            <v>2</v>
          </cell>
          <cell r="G7" t="str">
            <v>CABO</v>
          </cell>
          <cell r="H7">
            <v>14</v>
          </cell>
        </row>
        <row r="8">
          <cell r="A8" t="str">
            <v>SARGENTO</v>
          </cell>
          <cell r="B8">
            <v>7</v>
          </cell>
          <cell r="G8" t="str">
            <v>RASO</v>
          </cell>
          <cell r="H8">
            <v>94</v>
          </cell>
        </row>
        <row r="9">
          <cell r="A9" t="str">
            <v>CABO</v>
          </cell>
          <cell r="B9">
            <v>9</v>
          </cell>
          <cell r="G9" t="str">
            <v>CONSCRIPTO</v>
          </cell>
          <cell r="H9">
            <v>10</v>
          </cell>
        </row>
        <row r="10">
          <cell r="A10" t="str">
            <v xml:space="preserve">RASO </v>
          </cell>
          <cell r="B10">
            <v>37</v>
          </cell>
        </row>
        <row r="11">
          <cell r="A11" t="str">
            <v>CONSCRIPTO</v>
          </cell>
          <cell r="B11">
            <v>1</v>
          </cell>
        </row>
      </sheetData>
      <sheetData sheetId="13" refreshError="1"/>
      <sheetData sheetId="14">
        <row r="3">
          <cell r="A3" t="str">
            <v>GENERAL</v>
          </cell>
          <cell r="B3">
            <v>1</v>
          </cell>
          <cell r="L3" t="str">
            <v>1ER. TTE.</v>
          </cell>
          <cell r="M3">
            <v>2</v>
          </cell>
        </row>
        <row r="4">
          <cell r="A4" t="str">
            <v>MAYOR</v>
          </cell>
          <cell r="B4">
            <v>2</v>
          </cell>
          <cell r="L4" t="str">
            <v>2DO. TTE.</v>
          </cell>
          <cell r="M4">
            <v>4</v>
          </cell>
        </row>
        <row r="5">
          <cell r="A5" t="str">
            <v>CAPITÁN</v>
          </cell>
          <cell r="B5">
            <v>2</v>
          </cell>
          <cell r="L5" t="str">
            <v>SGTO. MAYOR</v>
          </cell>
          <cell r="M5">
            <v>1</v>
          </cell>
        </row>
        <row r="6">
          <cell r="A6" t="str">
            <v>1ER. TTE.</v>
          </cell>
          <cell r="B6">
            <v>1</v>
          </cell>
          <cell r="L6" t="str">
            <v>SARGETNTO</v>
          </cell>
          <cell r="M6">
            <v>1</v>
          </cell>
        </row>
        <row r="7">
          <cell r="A7" t="str">
            <v>2DO. TTE.</v>
          </cell>
          <cell r="B7">
            <v>3</v>
          </cell>
        </row>
        <row r="8">
          <cell r="A8" t="str">
            <v>SGTO. A&amp;C</v>
          </cell>
          <cell r="B8">
            <v>1</v>
          </cell>
        </row>
        <row r="9">
          <cell r="A9" t="str">
            <v>SGTO. MAYOR</v>
          </cell>
          <cell r="B9">
            <v>2</v>
          </cell>
        </row>
        <row r="10">
          <cell r="A10" t="str">
            <v>SGTO.</v>
          </cell>
          <cell r="B10">
            <v>5</v>
          </cell>
        </row>
        <row r="11">
          <cell r="A11" t="str">
            <v>CABO</v>
          </cell>
          <cell r="B11">
            <v>1</v>
          </cell>
        </row>
        <row r="12">
          <cell r="A12" t="str">
            <v>RASO</v>
          </cell>
          <cell r="B12">
            <v>4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CAPSULAS PARA PISTOLA</v>
          </cell>
          <cell r="B3">
            <v>30</v>
          </cell>
        </row>
        <row r="4">
          <cell r="A4" t="str">
            <v>ESCOPETAS</v>
          </cell>
          <cell r="B4">
            <v>1</v>
          </cell>
        </row>
        <row r="5">
          <cell r="A5" t="str">
            <v xml:space="preserve">PISTOLAS </v>
          </cell>
          <cell r="B5">
            <v>3</v>
          </cell>
        </row>
        <row r="6">
          <cell r="A6" t="str">
            <v>REVOLVER</v>
          </cell>
          <cell r="B6">
            <v>2</v>
          </cell>
        </row>
        <row r="7">
          <cell r="A7" t="str">
            <v>CAPSULAS PARA REVOLVER</v>
          </cell>
          <cell r="B7">
            <v>2</v>
          </cell>
        </row>
        <row r="8">
          <cell r="A8" t="str">
            <v>CARTUCHO PARA ESCOPETAS</v>
          </cell>
          <cell r="B8">
            <v>25</v>
          </cell>
        </row>
        <row r="9">
          <cell r="A9" t="str">
            <v>ARMA DE FAB. CACERA</v>
          </cell>
          <cell r="B9">
            <v>2</v>
          </cell>
        </row>
        <row r="10">
          <cell r="A10" t="str">
            <v>CHILENA</v>
          </cell>
          <cell r="B10">
            <v>3</v>
          </cell>
        </row>
        <row r="11">
          <cell r="A11" t="str">
            <v>PISTOLA</v>
          </cell>
          <cell r="B11">
            <v>1</v>
          </cell>
        </row>
      </sheetData>
      <sheetData sheetId="19" refreshError="1"/>
      <sheetData sheetId="20">
        <row r="2">
          <cell r="A2" t="str">
            <v>MARIHUANA (PORCIONES)</v>
          </cell>
          <cell r="B2">
            <v>13</v>
          </cell>
        </row>
        <row r="3">
          <cell r="A3" t="str">
            <v>MARIHUANA (PACA SIN ESPECIFICAR)</v>
          </cell>
          <cell r="B3">
            <v>65</v>
          </cell>
        </row>
      </sheetData>
      <sheetData sheetId="21" refreshError="1"/>
      <sheetData sheetId="22">
        <row r="2">
          <cell r="A2" t="str">
            <v>AUTOBÚS</v>
          </cell>
          <cell r="B2">
            <v>6</v>
          </cell>
        </row>
        <row r="3">
          <cell r="A3" t="str">
            <v>CAMIONES</v>
          </cell>
          <cell r="B3">
            <v>12</v>
          </cell>
        </row>
        <row r="4">
          <cell r="A4" t="str">
            <v>JEEPETAS</v>
          </cell>
          <cell r="B4">
            <v>12</v>
          </cell>
        </row>
        <row r="5">
          <cell r="A5" t="str">
            <v>MINIBÚS</v>
          </cell>
          <cell r="B5">
            <v>3</v>
          </cell>
        </row>
        <row r="6">
          <cell r="A6" t="str">
            <v>CARROS</v>
          </cell>
          <cell r="B6">
            <v>14</v>
          </cell>
        </row>
        <row r="7">
          <cell r="A7" t="str">
            <v>CAMIONETAS</v>
          </cell>
          <cell r="B7">
            <v>14</v>
          </cell>
        </row>
        <row r="8">
          <cell r="A8" t="str">
            <v>MOTOCICLETA</v>
          </cell>
          <cell r="B8">
            <v>173</v>
          </cell>
        </row>
      </sheetData>
      <sheetData sheetId="23" refreshError="1"/>
      <sheetData sheetId="24" refreshError="1"/>
      <sheetData sheetId="25">
        <row r="2">
          <cell r="G2" t="str">
            <v>CARBÓN VEGETAL (SACOS)</v>
          </cell>
          <cell r="H2">
            <v>36</v>
          </cell>
        </row>
        <row r="3">
          <cell r="A3" t="str">
            <v>LECHE BONGÚ (UNIDADES)</v>
          </cell>
          <cell r="B3">
            <v>714</v>
          </cell>
          <cell r="G3" t="str">
            <v>PASTA DENTAL (UNIDADES)</v>
          </cell>
          <cell r="H3">
            <v>243</v>
          </cell>
        </row>
        <row r="4">
          <cell r="A4" t="str">
            <v>MANTEQUILLA (UDS.)</v>
          </cell>
          <cell r="B4">
            <v>222</v>
          </cell>
          <cell r="G4" t="str">
            <v>PERFUME (UNIDADES)</v>
          </cell>
          <cell r="H4">
            <v>97</v>
          </cell>
        </row>
        <row r="5">
          <cell r="A5" t="str">
            <v>SOPITAS (UNIDADES)</v>
          </cell>
          <cell r="B5">
            <v>55484</v>
          </cell>
          <cell r="G5" t="str">
            <v>VASELINA</v>
          </cell>
          <cell r="H5">
            <v>72</v>
          </cell>
        </row>
        <row r="6">
          <cell r="A6" t="str">
            <v>AJO (LIBRAS)</v>
          </cell>
          <cell r="B6">
            <v>10774</v>
          </cell>
          <cell r="G6" t="str">
            <v>DESODORANTES UNDS.</v>
          </cell>
          <cell r="H6">
            <v>24</v>
          </cell>
        </row>
        <row r="7">
          <cell r="G7" t="str">
            <v>POSTE DE MADERA</v>
          </cell>
          <cell r="H7">
            <v>140</v>
          </cell>
        </row>
        <row r="8">
          <cell r="G8" t="str">
            <v>WISKI (LITROS)</v>
          </cell>
          <cell r="H8">
            <v>16605</v>
          </cell>
        </row>
        <row r="9">
          <cell r="G9" t="str">
            <v>JABÓN   UNDS.</v>
          </cell>
          <cell r="H9">
            <v>2092</v>
          </cell>
        </row>
        <row r="10">
          <cell r="G10" t="str">
            <v>CREMAS (UNDS)</v>
          </cell>
          <cell r="H10">
            <v>518</v>
          </cell>
        </row>
        <row r="11">
          <cell r="G11" t="str">
            <v>JARABE (UNIDADES)</v>
          </cell>
          <cell r="H11">
            <v>50</v>
          </cell>
        </row>
        <row r="12">
          <cell r="G12" t="str">
            <v>CERVEZAS (UDS.)</v>
          </cell>
          <cell r="H12">
            <v>842</v>
          </cell>
        </row>
        <row r="13">
          <cell r="G13" t="str">
            <v>BEBIDAS ENERGIZANTES (UDS.)</v>
          </cell>
          <cell r="H13">
            <v>837</v>
          </cell>
        </row>
        <row r="14">
          <cell r="G14" t="str">
            <v>VINO (UDS.)</v>
          </cell>
          <cell r="H14">
            <v>20</v>
          </cell>
        </row>
        <row r="15">
          <cell r="G15" t="str">
            <v>RON (UDS.)</v>
          </cell>
          <cell r="H15">
            <v>778</v>
          </cell>
        </row>
        <row r="16">
          <cell r="G16" t="str">
            <v xml:space="preserve"> CLERÉN     (GL.)      </v>
          </cell>
          <cell r="H16">
            <v>103</v>
          </cell>
        </row>
        <row r="17">
          <cell r="G17" t="str">
            <v>SHAMPOO</v>
          </cell>
          <cell r="H17">
            <v>51</v>
          </cell>
        </row>
        <row r="18">
          <cell r="G18" t="str">
            <v xml:space="preserve"> CLERÉN (GL.)      </v>
          </cell>
          <cell r="H18">
            <v>18</v>
          </cell>
        </row>
        <row r="19">
          <cell r="G19" t="str">
            <v>CEPILLO DE DIENTE (UNDS.)</v>
          </cell>
          <cell r="H19">
            <v>384</v>
          </cell>
        </row>
        <row r="20">
          <cell r="G20" t="str">
            <v>CIGARRILLOS UNIDADES</v>
          </cell>
          <cell r="H20">
            <v>6976000</v>
          </cell>
        </row>
        <row r="21">
          <cell r="G21" t="str">
            <v>PEINES ( UNIDADES)</v>
          </cell>
          <cell r="H21">
            <v>144</v>
          </cell>
        </row>
        <row r="22">
          <cell r="G22" t="str">
            <v>TOALLAS SANITARIAS  (UNIDADES)</v>
          </cell>
          <cell r="H22">
            <v>480</v>
          </cell>
        </row>
        <row r="23">
          <cell r="G23" t="str">
            <v>ANIMALES</v>
          </cell>
          <cell r="H23">
            <v>73</v>
          </cell>
        </row>
      </sheetData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310</v>
          </cell>
          <cell r="D3" t="str">
            <v>Incautación de arena</v>
          </cell>
          <cell r="E3">
            <v>2996</v>
          </cell>
        </row>
        <row r="4">
          <cell r="A4" t="str">
            <v>Bahoruco</v>
          </cell>
          <cell r="B4">
            <v>292.5</v>
          </cell>
          <cell r="D4" t="str">
            <v>Incautación de madera (Pies)</v>
          </cell>
          <cell r="E4">
            <v>28339.57</v>
          </cell>
        </row>
        <row r="5">
          <cell r="A5" t="str">
            <v>Barahona</v>
          </cell>
          <cell r="B5">
            <v>1563.8200000000002</v>
          </cell>
          <cell r="D5" t="str">
            <v>operativo</v>
          </cell>
          <cell r="E5">
            <v>9323</v>
          </cell>
        </row>
        <row r="6">
          <cell r="A6" t="str">
            <v>Bayaguana (Monte Plata)</v>
          </cell>
          <cell r="B6">
            <v>454.76</v>
          </cell>
          <cell r="D6" t="str">
            <v>persona detenida</v>
          </cell>
          <cell r="E6">
            <v>1027</v>
          </cell>
        </row>
        <row r="7">
          <cell r="A7" t="str">
            <v>Constanza (La Vega)</v>
          </cell>
          <cell r="B7">
            <v>1731.5</v>
          </cell>
          <cell r="D7" t="str">
            <v>Sacos de carbón incautados</v>
          </cell>
          <cell r="E7">
            <v>386</v>
          </cell>
        </row>
        <row r="8">
          <cell r="A8" t="str">
            <v>Dajabón</v>
          </cell>
          <cell r="B8">
            <v>259.68</v>
          </cell>
          <cell r="D8" t="str">
            <v>Vehículos  Retenidos</v>
          </cell>
          <cell r="E8">
            <v>385</v>
          </cell>
        </row>
        <row r="9">
          <cell r="A9" t="str">
            <v>Distrito Nacional</v>
          </cell>
          <cell r="B9">
            <v>425</v>
          </cell>
        </row>
        <row r="10">
          <cell r="A10" t="str">
            <v>Duarte</v>
          </cell>
          <cell r="B10">
            <v>823.5</v>
          </cell>
        </row>
        <row r="11">
          <cell r="A11" t="str">
            <v>El seíbo</v>
          </cell>
          <cell r="B11">
            <v>284</v>
          </cell>
        </row>
        <row r="12">
          <cell r="A12" t="str">
            <v>Elías Piña</v>
          </cell>
          <cell r="B12">
            <v>505.78</v>
          </cell>
        </row>
        <row r="13">
          <cell r="A13" t="str">
            <v>Espaillat</v>
          </cell>
          <cell r="B13">
            <v>892</v>
          </cell>
        </row>
        <row r="14">
          <cell r="A14" t="str">
            <v>Gaspar Hernández (Espaillat)</v>
          </cell>
          <cell r="B14">
            <v>261</v>
          </cell>
        </row>
        <row r="15">
          <cell r="A15" t="str">
            <v>Hato Mayor</v>
          </cell>
          <cell r="B15">
            <v>1662.4</v>
          </cell>
        </row>
        <row r="16">
          <cell r="A16" t="str">
            <v>Hermanas Mirabal (Salcedo)</v>
          </cell>
          <cell r="B16">
            <v>176</v>
          </cell>
        </row>
        <row r="17">
          <cell r="A17" t="str">
            <v>Independencia</v>
          </cell>
          <cell r="B17">
            <v>322</v>
          </cell>
        </row>
        <row r="18">
          <cell r="A18" t="str">
            <v>Isla Saona</v>
          </cell>
          <cell r="B18">
            <v>98</v>
          </cell>
        </row>
        <row r="19">
          <cell r="A19" t="str">
            <v>Jánico</v>
          </cell>
          <cell r="B19">
            <v>203</v>
          </cell>
        </row>
        <row r="20">
          <cell r="A20" t="str">
            <v>Jarabacoa (La Vega)</v>
          </cell>
          <cell r="B20">
            <v>2126.1</v>
          </cell>
        </row>
        <row r="21">
          <cell r="A21" t="str">
            <v>La Altagracia</v>
          </cell>
          <cell r="B21">
            <v>574.20000000000005</v>
          </cell>
        </row>
        <row r="22">
          <cell r="A22" t="str">
            <v>La Romana</v>
          </cell>
          <cell r="B22">
            <v>186</v>
          </cell>
        </row>
        <row r="23">
          <cell r="A23" t="str">
            <v>La Vega</v>
          </cell>
          <cell r="B23">
            <v>2833</v>
          </cell>
        </row>
        <row r="24">
          <cell r="A24" t="str">
            <v>María Trinidad Sánchez</v>
          </cell>
          <cell r="B24">
            <v>2565.1</v>
          </cell>
        </row>
        <row r="25">
          <cell r="A25" t="str">
            <v>Miches (El seíbo)</v>
          </cell>
          <cell r="B25">
            <v>132</v>
          </cell>
        </row>
        <row r="26">
          <cell r="A26" t="str">
            <v>Monción (Santiago Rodríguez)</v>
          </cell>
          <cell r="B26">
            <v>4176.5</v>
          </cell>
        </row>
        <row r="27">
          <cell r="A27" t="str">
            <v>Monseñor Nouel</v>
          </cell>
          <cell r="B27">
            <v>1339.44</v>
          </cell>
        </row>
        <row r="28">
          <cell r="A28" t="str">
            <v>Monte Plata</v>
          </cell>
          <cell r="B28">
            <v>2295</v>
          </cell>
        </row>
        <row r="29">
          <cell r="A29" t="str">
            <v>Montecristi</v>
          </cell>
          <cell r="B29">
            <v>1007.28</v>
          </cell>
        </row>
        <row r="30">
          <cell r="A30" t="str">
            <v>Paraíso Barahona)</v>
          </cell>
          <cell r="B30">
            <v>0</v>
          </cell>
        </row>
        <row r="31">
          <cell r="A31" t="str">
            <v>Pedernales</v>
          </cell>
          <cell r="B31">
            <v>1122.56</v>
          </cell>
        </row>
        <row r="32">
          <cell r="A32" t="str">
            <v>Peravia</v>
          </cell>
          <cell r="B32">
            <v>318.5</v>
          </cell>
        </row>
        <row r="33">
          <cell r="A33" t="str">
            <v>Puerto Plata</v>
          </cell>
          <cell r="B33">
            <v>227</v>
          </cell>
        </row>
        <row r="34">
          <cell r="A34" t="str">
            <v>Restauración (Dajabón)</v>
          </cell>
          <cell r="B34">
            <v>1245</v>
          </cell>
        </row>
        <row r="35">
          <cell r="A35" t="str">
            <v>Sabana Grande de Boyá</v>
          </cell>
          <cell r="B35">
            <v>164</v>
          </cell>
        </row>
        <row r="36">
          <cell r="A36" t="str">
            <v>Samaná</v>
          </cell>
          <cell r="B36">
            <v>207</v>
          </cell>
        </row>
        <row r="37">
          <cell r="A37" t="str">
            <v>San Cristóbal</v>
          </cell>
          <cell r="B37">
            <v>859</v>
          </cell>
        </row>
        <row r="38">
          <cell r="A38" t="str">
            <v>San José de las Matas (Santiago)</v>
          </cell>
          <cell r="B38">
            <v>213</v>
          </cell>
        </row>
        <row r="39">
          <cell r="A39" t="str">
            <v>San José de Ocoa</v>
          </cell>
          <cell r="B39">
            <v>1085.6600000000001</v>
          </cell>
        </row>
        <row r="40">
          <cell r="A40" t="str">
            <v>San Juan de la Maguana</v>
          </cell>
          <cell r="B40">
            <v>2477</v>
          </cell>
        </row>
        <row r="41">
          <cell r="A41" t="str">
            <v>San Pedro de Macorís</v>
          </cell>
          <cell r="B41">
            <v>559</v>
          </cell>
        </row>
        <row r="42">
          <cell r="A42" t="str">
            <v>Sánchez Ramírez</v>
          </cell>
          <cell r="B42">
            <v>228</v>
          </cell>
        </row>
        <row r="43">
          <cell r="A43" t="str">
            <v>Santiago de los Caballeros</v>
          </cell>
          <cell r="B43">
            <v>3977.88</v>
          </cell>
        </row>
        <row r="44">
          <cell r="A44" t="str">
            <v>Santiago Rodríguez</v>
          </cell>
          <cell r="B44">
            <v>202</v>
          </cell>
        </row>
        <row r="45">
          <cell r="A45" t="str">
            <v>Santo Domingo</v>
          </cell>
          <cell r="B45">
            <v>482.40999999999997</v>
          </cell>
        </row>
        <row r="46">
          <cell r="A46" t="str">
            <v>Valle Nuevo</v>
          </cell>
          <cell r="B46">
            <v>343</v>
          </cell>
        </row>
        <row r="47">
          <cell r="A47" t="str">
            <v>Valverde</v>
          </cell>
          <cell r="B47">
            <v>804</v>
          </cell>
        </row>
        <row r="48">
          <cell r="A48" t="str">
            <v>Vicente Noble</v>
          </cell>
          <cell r="B48">
            <v>0</v>
          </cell>
        </row>
        <row r="49">
          <cell r="A49" t="str">
            <v>Villa Altagracia (San Cristóbal)</v>
          </cell>
          <cell r="B49">
            <v>342</v>
          </cell>
        </row>
        <row r="50">
          <cell r="A50" t="str">
            <v>Yamasá (Monte Plata)</v>
          </cell>
          <cell r="B50">
            <v>100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 "/>
    </sheetNames>
    <sheetDataSet>
      <sheetData sheetId="0" refreshError="1"/>
      <sheetData sheetId="1">
        <row r="3">
          <cell r="A3" t="str">
            <v>AYUDAS ECONÓMICAS </v>
          </cell>
          <cell r="B3">
            <v>108</v>
          </cell>
        </row>
        <row r="4">
          <cell r="A4" t="str">
            <v>CARTAS DE ATENCIONES MEDICAS</v>
          </cell>
          <cell r="B4">
            <v>254</v>
          </cell>
        </row>
        <row r="5">
          <cell r="A5" t="str">
            <v xml:space="preserve">RACIONES ALIMENTICIAS </v>
          </cell>
          <cell r="B5">
            <v>6044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ATRACOS</v>
          </cell>
          <cell r="B2">
            <v>2</v>
          </cell>
        </row>
        <row r="3">
          <cell r="A3" t="str">
            <v>HERIDOS</v>
          </cell>
          <cell r="B3">
            <v>1</v>
          </cell>
        </row>
        <row r="4">
          <cell r="A4" t="str">
            <v>NOVEDADES</v>
          </cell>
          <cell r="B4">
            <v>3</v>
          </cell>
        </row>
        <row r="5">
          <cell r="A5" t="str">
            <v>SUSTRACCIÓN DE ARMAS NO LETALES</v>
          </cell>
          <cell r="B5">
            <v>4</v>
          </cell>
        </row>
        <row r="6">
          <cell r="A6" t="str">
            <v>ARMAS RECUPERADAS LETALES</v>
          </cell>
          <cell r="B6">
            <v>2</v>
          </cell>
        </row>
        <row r="7">
          <cell r="A7" t="str">
            <v>PÉRDIDA DE ARMAS</v>
          </cell>
          <cell r="B7">
            <v>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  <sheetName val="ROTACIONES MEDICAS"/>
    </sheetNames>
    <sheetDataSet>
      <sheetData sheetId="0">
        <row r="5">
          <cell r="A5" t="str">
            <v>BRASIL</v>
          </cell>
          <cell r="B5">
            <v>20</v>
          </cell>
        </row>
        <row r="6">
          <cell r="A6" t="str">
            <v>COLOMBIA</v>
          </cell>
          <cell r="B6">
            <v>14</v>
          </cell>
          <cell r="F6" t="str">
            <v>UNIVERSIDAD ABIERTA PARA ADULTOS UAPA</v>
          </cell>
          <cell r="G6">
            <v>4</v>
          </cell>
        </row>
        <row r="7">
          <cell r="A7" t="str">
            <v xml:space="preserve">CUBA </v>
          </cell>
          <cell r="B7">
            <v>2</v>
          </cell>
          <cell r="F7" t="str">
            <v>PONTIFICA UN. CAT. MADRE Y MAESTRA PUCMM</v>
          </cell>
          <cell r="G7">
            <v>1</v>
          </cell>
        </row>
        <row r="8">
          <cell r="A8" t="str">
            <v>EL SALVADOR</v>
          </cell>
          <cell r="B8">
            <v>3</v>
          </cell>
          <cell r="F8" t="str">
            <v>UNIVERSIDAD DE LA TERCERA EDAD, UTE</v>
          </cell>
          <cell r="G8">
            <v>1</v>
          </cell>
        </row>
        <row r="9">
          <cell r="A9" t="str">
            <v>ESTADOS UNIDOS</v>
          </cell>
          <cell r="B9">
            <v>40</v>
          </cell>
          <cell r="F9" t="str">
            <v>UNIVERSIDAD UCE</v>
          </cell>
          <cell r="G9">
            <v>1</v>
          </cell>
        </row>
        <row r="10">
          <cell r="A10" t="str">
            <v>ESPAÑA</v>
          </cell>
          <cell r="B10">
            <v>24</v>
          </cell>
          <cell r="F10" t="str">
            <v>UNIVERSIDAD DEL CARIBE, UNICARIBE</v>
          </cell>
          <cell r="G10">
            <v>3</v>
          </cell>
        </row>
        <row r="11">
          <cell r="A11" t="str">
            <v>GUATEMALA</v>
          </cell>
          <cell r="B11">
            <v>13</v>
          </cell>
          <cell r="F11" t="str">
            <v>UNIV. EUGENIO MARIA DE HOSTOS, UNIRENHOS</v>
          </cell>
          <cell r="G11">
            <v>1</v>
          </cell>
        </row>
        <row r="12">
          <cell r="A12" t="str">
            <v>ITALIA</v>
          </cell>
          <cell r="B12">
            <v>2</v>
          </cell>
          <cell r="F12" t="str">
            <v>UNIV. EXPERIMENTAL FELIZ ADAM, UNEFA</v>
          </cell>
          <cell r="G12">
            <v>1</v>
          </cell>
        </row>
        <row r="13">
          <cell r="A13" t="str">
            <v>MEXICO</v>
          </cell>
          <cell r="B13">
            <v>11</v>
          </cell>
          <cell r="F13" t="str">
            <v>INST. TECN. DE SANTO DOM., INTEC UNIVERSIDAD</v>
          </cell>
          <cell r="G13">
            <v>6</v>
          </cell>
        </row>
        <row r="14">
          <cell r="A14" t="str">
            <v>PERU</v>
          </cell>
          <cell r="B14">
            <v>4</v>
          </cell>
          <cell r="F14" t="str">
            <v>UNIVERSIDAD UNPHU</v>
          </cell>
          <cell r="G14">
            <v>2</v>
          </cell>
        </row>
        <row r="15">
          <cell r="A15" t="str">
            <v>RUSIA</v>
          </cell>
          <cell r="B15">
            <v>1</v>
          </cell>
        </row>
        <row r="16">
          <cell r="A16" t="str">
            <v>VENEZUELA</v>
          </cell>
          <cell r="B16">
            <v>11</v>
          </cell>
        </row>
        <row r="17">
          <cell r="A17" t="str">
            <v>JAMAICA</v>
          </cell>
          <cell r="B17">
            <v>1</v>
          </cell>
        </row>
        <row r="18">
          <cell r="A18" t="str">
            <v>CHINA</v>
          </cell>
          <cell r="B18">
            <v>10</v>
          </cell>
        </row>
        <row r="19">
          <cell r="A19" t="str">
            <v>INGLATERRA</v>
          </cell>
          <cell r="B19">
            <v>1</v>
          </cell>
        </row>
        <row r="20">
          <cell r="A20" t="str">
            <v>ARGENTINA</v>
          </cell>
          <cell r="B20">
            <v>5</v>
          </cell>
        </row>
        <row r="21">
          <cell r="A21" t="str">
            <v>PUERTO RICO</v>
          </cell>
          <cell r="B21">
            <v>3</v>
          </cell>
        </row>
        <row r="22">
          <cell r="A22" t="str">
            <v>HONDURAS</v>
          </cell>
          <cell r="B22">
            <v>1</v>
          </cell>
        </row>
        <row r="23">
          <cell r="A23" t="str">
            <v>MALASIA</v>
          </cell>
          <cell r="B23">
            <v>1</v>
          </cell>
        </row>
        <row r="24">
          <cell r="A24" t="str">
            <v>COSTA RICA</v>
          </cell>
          <cell r="B24">
            <v>1</v>
          </cell>
        </row>
        <row r="25">
          <cell r="A25" t="str">
            <v>CHILE</v>
          </cell>
          <cell r="B25">
            <v>13</v>
          </cell>
        </row>
        <row r="26">
          <cell r="A26" t="str">
            <v>ECUADOR</v>
          </cell>
          <cell r="B26">
            <v>2</v>
          </cell>
        </row>
      </sheetData>
      <sheetData sheetId="1">
        <row r="3">
          <cell r="A3" t="str">
            <v>MASCULINO</v>
          </cell>
          <cell r="B3">
            <v>142</v>
          </cell>
          <cell r="E3" t="str">
            <v>MASCULINO</v>
          </cell>
          <cell r="F3">
            <v>13</v>
          </cell>
        </row>
        <row r="4">
          <cell r="A4" t="str">
            <v>FEMENINO</v>
          </cell>
          <cell r="B4">
            <v>41</v>
          </cell>
          <cell r="E4" t="str">
            <v>FEMENINO</v>
          </cell>
          <cell r="F4">
            <v>7</v>
          </cell>
        </row>
      </sheetData>
      <sheetData sheetId="2">
        <row r="6">
          <cell r="A6" t="str">
            <v>MIDE</v>
          </cell>
          <cell r="B6">
            <v>2</v>
          </cell>
          <cell r="F6" t="str">
            <v>MIDE</v>
          </cell>
          <cell r="G6">
            <v>0</v>
          </cell>
        </row>
        <row r="7">
          <cell r="A7" t="str">
            <v>ERD</v>
          </cell>
          <cell r="B7">
            <v>64</v>
          </cell>
          <cell r="F7" t="str">
            <v>ERD</v>
          </cell>
          <cell r="G7">
            <v>8</v>
          </cell>
        </row>
        <row r="8">
          <cell r="A8" t="str">
            <v>ARD</v>
          </cell>
          <cell r="B8">
            <v>42</v>
          </cell>
          <cell r="F8" t="str">
            <v>ARD</v>
          </cell>
          <cell r="G8">
            <v>1</v>
          </cell>
        </row>
        <row r="9">
          <cell r="A9" t="str">
            <v>FARD</v>
          </cell>
          <cell r="B9">
            <v>75</v>
          </cell>
          <cell r="F9" t="str">
            <v>FARD</v>
          </cell>
          <cell r="G9">
            <v>5</v>
          </cell>
        </row>
        <row r="10">
          <cell r="F10" t="str">
            <v>FAMILIARES</v>
          </cell>
          <cell r="G10">
            <v>6</v>
          </cell>
        </row>
      </sheetData>
      <sheetData sheetId="3">
        <row r="3">
          <cell r="O3" t="str">
            <v>MIDE</v>
          </cell>
          <cell r="P3">
            <v>21</v>
          </cell>
        </row>
        <row r="4">
          <cell r="O4" t="str">
            <v>ERD</v>
          </cell>
          <cell r="P4">
            <v>22</v>
          </cell>
        </row>
        <row r="5">
          <cell r="O5" t="str">
            <v>ARD</v>
          </cell>
          <cell r="P5">
            <v>17</v>
          </cell>
        </row>
        <row r="6">
          <cell r="A6" t="str">
            <v>HOSPITAL PLAZA DE LA SALUD</v>
          </cell>
          <cell r="B6">
            <v>1</v>
          </cell>
          <cell r="K6" t="str">
            <v>MASCULINO</v>
          </cell>
          <cell r="L6">
            <v>33</v>
          </cell>
          <cell r="O6" t="str">
            <v>FARD</v>
          </cell>
          <cell r="P6">
            <v>14</v>
          </cell>
        </row>
        <row r="7">
          <cell r="A7" t="str">
            <v>HOSPITAL CENTRAL DE LA FF.AA</v>
          </cell>
          <cell r="B7">
            <v>27</v>
          </cell>
          <cell r="K7" t="str">
            <v>FEMENINO</v>
          </cell>
          <cell r="L7">
            <v>41</v>
          </cell>
        </row>
        <row r="8">
          <cell r="A8" t="str">
            <v>HOSPITAL INFENTIL ROBERT REID CABRAL</v>
          </cell>
          <cell r="B8">
            <v>3</v>
          </cell>
        </row>
        <row r="9">
          <cell r="A9" t="str">
            <v>HOSPITAL DR. SALVADOR B. GAUTIER</v>
          </cell>
          <cell r="B9">
            <v>5</v>
          </cell>
        </row>
        <row r="10">
          <cell r="A10" t="str">
            <v>HOSPITAL MILITAR RAMON DE LARA, FARD.</v>
          </cell>
          <cell r="B10">
            <v>10</v>
          </cell>
        </row>
        <row r="11">
          <cell r="A11" t="str">
            <v>HOSPITAL MILITAR MOSCOSO PUELLO</v>
          </cell>
          <cell r="B11">
            <v>1</v>
          </cell>
        </row>
        <row r="12">
          <cell r="A12" t="str">
            <v>INSTITUTO REGIONAL CIBAO</v>
          </cell>
          <cell r="B12">
            <v>1</v>
          </cell>
        </row>
        <row r="13">
          <cell r="A13" t="str">
            <v>INSTITUTO DE FORMACION ODONTOLOGICA Y ESPECIALIDADES</v>
          </cell>
          <cell r="B13">
            <v>1</v>
          </cell>
        </row>
        <row r="14">
          <cell r="A14" t="str">
            <v>INSTITUTO NACIONAL DE PATOLOGIA FORENCE</v>
          </cell>
          <cell r="B14">
            <v>1</v>
          </cell>
        </row>
        <row r="15">
          <cell r="A15" t="str">
            <v>HOSPITAL MATERNIDAD INFANTIL SAN LORENZO DE LOS MINAS</v>
          </cell>
          <cell r="B15">
            <v>1</v>
          </cell>
        </row>
        <row r="16">
          <cell r="A16" t="str">
            <v>HOSPITAL REGIONAL UNIVERSITARIO SAN VICENTE DE PAUL</v>
          </cell>
          <cell r="B16">
            <v>1</v>
          </cell>
        </row>
        <row r="17">
          <cell r="A17" t="str">
            <v>HOSPITAL POLICIA NACIONAL</v>
          </cell>
          <cell r="B17">
            <v>1</v>
          </cell>
        </row>
        <row r="18">
          <cell r="A18" t="str">
            <v>CECANOT</v>
          </cell>
          <cell r="B18">
            <v>1</v>
          </cell>
        </row>
        <row r="19">
          <cell r="A19" t="str">
            <v>CEDIMAT</v>
          </cell>
          <cell r="B19">
            <v>3</v>
          </cell>
        </row>
        <row r="20">
          <cell r="A20" t="str">
            <v>CENTRO CRIST. DR. ELIAS SANTANA</v>
          </cell>
          <cell r="B20">
            <v>2</v>
          </cell>
        </row>
        <row r="21">
          <cell r="A21" t="str">
            <v>UASD</v>
          </cell>
          <cell r="B21">
            <v>2</v>
          </cell>
        </row>
        <row r="22">
          <cell r="A22" t="str">
            <v>CENTRO DE ATENCION PRIMARIA. LAS CAÑITAS</v>
          </cell>
          <cell r="B22">
            <v>1</v>
          </cell>
        </row>
        <row r="23">
          <cell r="A23" t="str">
            <v>HOSPITAL TRAUMATOLOGICO NEY ARIAS LORA</v>
          </cell>
          <cell r="B23">
            <v>1</v>
          </cell>
        </row>
        <row r="24">
          <cell r="A24" t="str">
            <v>PUCMM</v>
          </cell>
          <cell r="B24">
            <v>1</v>
          </cell>
        </row>
        <row r="25">
          <cell r="A25" t="str">
            <v>DIFERENTES HOSPITALES</v>
          </cell>
          <cell r="B25">
            <v>2</v>
          </cell>
        </row>
        <row r="26">
          <cell r="A26" t="str">
            <v>HOSPITAL REGIONAL DR. JAIME BARAHONA</v>
          </cell>
          <cell r="B26">
            <v>1</v>
          </cell>
        </row>
        <row r="27">
          <cell r="A27" t="str">
            <v>UCE</v>
          </cell>
          <cell r="B27">
            <v>2</v>
          </cell>
        </row>
        <row r="28">
          <cell r="A28" t="str">
            <v>UNIDAD DE ATENCION PRIMARIA, YAMASA</v>
          </cell>
          <cell r="B28">
            <v>1</v>
          </cell>
        </row>
        <row r="29">
          <cell r="A29" t="str">
            <v>CENTRO TOMAS DESIR LEBRON, LAROMANA</v>
          </cell>
          <cell r="B29">
            <v>1</v>
          </cell>
        </row>
        <row r="30">
          <cell r="A30" t="str">
            <v>HOSPITAL PADRE BILLINI</v>
          </cell>
          <cell r="B30">
            <v>1</v>
          </cell>
        </row>
        <row r="31">
          <cell r="A31" t="str">
            <v>CENTRO DE ATENCION PRIMARIA EN SALUD DEL CUERPO MEDICO DE LA BRIGADA DE APOYO DE SERVICIO</v>
          </cell>
          <cell r="B31">
            <v>1</v>
          </cell>
        </row>
        <row r="32">
          <cell r="A32" t="str">
            <v>HOSPITAL DE LA MUJER DOMINICANA</v>
          </cell>
          <cell r="B32">
            <v>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2">
          <cell r="A2" t="str">
            <v>ARROYO BARRIL</v>
          </cell>
          <cell r="B2">
            <v>608</v>
          </cell>
        </row>
        <row r="3">
          <cell r="A3" t="str">
            <v>ARROYO CANO</v>
          </cell>
          <cell r="B3">
            <v>238</v>
          </cell>
        </row>
        <row r="4">
          <cell r="A4" t="str">
            <v>BANI</v>
          </cell>
          <cell r="B4">
            <v>848</v>
          </cell>
        </row>
        <row r="5">
          <cell r="A5" t="str">
            <v>BARAHONA</v>
          </cell>
          <cell r="B5">
            <v>941</v>
          </cell>
        </row>
        <row r="6">
          <cell r="A6" t="str">
            <v>BOCA DE CACHÓN</v>
          </cell>
          <cell r="B6">
            <v>302</v>
          </cell>
        </row>
        <row r="7">
          <cell r="A7" t="str">
            <v>CASTILLO</v>
          </cell>
          <cell r="B7">
            <v>700</v>
          </cell>
        </row>
        <row r="8">
          <cell r="A8" t="str">
            <v>DUVERGÉ</v>
          </cell>
          <cell r="B8">
            <v>359</v>
          </cell>
        </row>
        <row r="9">
          <cell r="A9" t="str">
            <v>ELIAS PIÑA</v>
          </cell>
          <cell r="B9">
            <v>312</v>
          </cell>
        </row>
        <row r="10">
          <cell r="A10" t="str">
            <v>ENRIQUILLO</v>
          </cell>
          <cell r="B10">
            <v>169</v>
          </cell>
        </row>
        <row r="11">
          <cell r="A11" t="str">
            <v>GASPAR HERNÁNDEZ (MOCA)</v>
          </cell>
          <cell r="B11">
            <v>168</v>
          </cell>
        </row>
        <row r="12">
          <cell r="A12" t="str">
            <v>HATO MAYOR</v>
          </cell>
          <cell r="B12">
            <v>549</v>
          </cell>
        </row>
        <row r="13">
          <cell r="A13" t="str">
            <v>JARABACOA ( LA VEGA)</v>
          </cell>
          <cell r="B13">
            <v>54</v>
          </cell>
        </row>
        <row r="14">
          <cell r="A14" t="str">
            <v>LA CIÉNAGA</v>
          </cell>
          <cell r="B14">
            <v>164</v>
          </cell>
        </row>
        <row r="15">
          <cell r="A15" t="str">
            <v>LA ROMANA</v>
          </cell>
          <cell r="B15">
            <v>1360</v>
          </cell>
        </row>
        <row r="16">
          <cell r="A16" t="str">
            <v>LA VEGA</v>
          </cell>
          <cell r="B16">
            <v>724</v>
          </cell>
        </row>
        <row r="17">
          <cell r="A17" t="str">
            <v>LA VICTORIA</v>
          </cell>
          <cell r="B17">
            <v>470</v>
          </cell>
        </row>
        <row r="18">
          <cell r="A18" t="str">
            <v>LAS MATAS DE FARFÁN</v>
          </cell>
          <cell r="B18">
            <v>310</v>
          </cell>
        </row>
        <row r="19">
          <cell r="A19" t="str">
            <v>LOS ALCARRIZOS</v>
          </cell>
          <cell r="B19">
            <v>395</v>
          </cell>
        </row>
        <row r="20">
          <cell r="A20" t="str">
            <v>LOS CASTILLOS</v>
          </cell>
          <cell r="B20">
            <v>776</v>
          </cell>
        </row>
        <row r="21">
          <cell r="A21" t="str">
            <v>LOS PAJONES (NAGUA)</v>
          </cell>
          <cell r="B21">
            <v>112</v>
          </cell>
        </row>
        <row r="22">
          <cell r="A22" t="str">
            <v>MICHES</v>
          </cell>
          <cell r="B22">
            <v>420</v>
          </cell>
        </row>
        <row r="23">
          <cell r="A23" t="str">
            <v>MOCA</v>
          </cell>
          <cell r="B23">
            <v>660</v>
          </cell>
        </row>
        <row r="24">
          <cell r="A24" t="str">
            <v>NAGUA</v>
          </cell>
          <cell r="B24">
            <v>302</v>
          </cell>
        </row>
        <row r="25">
          <cell r="A25" t="str">
            <v>NEYBA</v>
          </cell>
          <cell r="B25">
            <v>527</v>
          </cell>
        </row>
        <row r="26">
          <cell r="A26" t="str">
            <v>PEDERNALES</v>
          </cell>
          <cell r="B26">
            <v>211</v>
          </cell>
        </row>
        <row r="27">
          <cell r="A27" t="str">
            <v>PIMENTEL</v>
          </cell>
          <cell r="B27">
            <v>521</v>
          </cell>
        </row>
        <row r="28">
          <cell r="A28" t="str">
            <v>SAN CRISTÓBAL</v>
          </cell>
          <cell r="B28">
            <v>2055</v>
          </cell>
        </row>
        <row r="29">
          <cell r="A29" t="str">
            <v>SAN JOSÉ DE LAS MATAS</v>
          </cell>
          <cell r="B29">
            <v>149</v>
          </cell>
        </row>
        <row r="30">
          <cell r="A30" t="str">
            <v>SAN JOSÉ DE OCOA</v>
          </cell>
          <cell r="B30">
            <v>160</v>
          </cell>
        </row>
        <row r="31">
          <cell r="A31" t="str">
            <v>SAN PEDRO DE MACORIS</v>
          </cell>
          <cell r="B31">
            <v>1256</v>
          </cell>
        </row>
        <row r="32">
          <cell r="A32" t="str">
            <v>SANTO DOMINGO ESTE</v>
          </cell>
          <cell r="B32">
            <v>4149</v>
          </cell>
        </row>
        <row r="33">
          <cell r="A33" t="str">
            <v>VALLEJUELO</v>
          </cell>
          <cell r="B33">
            <v>154</v>
          </cell>
        </row>
        <row r="34">
          <cell r="A34" t="str">
            <v>VALVERDE MAO</v>
          </cell>
          <cell r="B34">
            <v>600</v>
          </cell>
        </row>
        <row r="35">
          <cell r="A35" t="str">
            <v>YAGUATE (SAN CRISTÓBAL)</v>
          </cell>
          <cell r="B35">
            <v>233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925</v>
          </cell>
          <cell r="C2">
            <v>839</v>
          </cell>
        </row>
        <row r="3">
          <cell r="A3" t="str">
            <v>ARROYO CANO</v>
          </cell>
          <cell r="B3">
            <v>238</v>
          </cell>
          <cell r="C3">
            <v>238</v>
          </cell>
        </row>
        <row r="4">
          <cell r="A4" t="str">
            <v>BANI</v>
          </cell>
          <cell r="B4">
            <v>1013</v>
          </cell>
          <cell r="C4">
            <v>848</v>
          </cell>
        </row>
        <row r="5">
          <cell r="A5" t="str">
            <v>BARAHONA</v>
          </cell>
          <cell r="B5">
            <v>1506</v>
          </cell>
          <cell r="C5">
            <v>1059</v>
          </cell>
        </row>
        <row r="6">
          <cell r="A6" t="str">
            <v>BOCA DE CACHÓN</v>
          </cell>
          <cell r="B6">
            <v>306</v>
          </cell>
          <cell r="C6">
            <v>306</v>
          </cell>
        </row>
        <row r="7">
          <cell r="A7" t="str">
            <v>CASTILLO</v>
          </cell>
          <cell r="B7">
            <v>780</v>
          </cell>
          <cell r="C7">
            <v>726</v>
          </cell>
        </row>
        <row r="8">
          <cell r="A8" t="str">
            <v>DUVERGÉ</v>
          </cell>
          <cell r="B8">
            <v>471</v>
          </cell>
          <cell r="C8">
            <v>423</v>
          </cell>
        </row>
        <row r="9">
          <cell r="A9" t="str">
            <v>ELIAS PIÑA</v>
          </cell>
          <cell r="B9">
            <v>475</v>
          </cell>
          <cell r="C9">
            <v>427</v>
          </cell>
        </row>
        <row r="10">
          <cell r="A10" t="str">
            <v>ENRIQUILLO</v>
          </cell>
          <cell r="B10">
            <v>223</v>
          </cell>
          <cell r="C10">
            <v>179</v>
          </cell>
        </row>
        <row r="11">
          <cell r="A11" t="str">
            <v>GASPAR HERNÁNDEZ (MOCA)</v>
          </cell>
          <cell r="B11">
            <v>425</v>
          </cell>
          <cell r="C11">
            <v>200</v>
          </cell>
        </row>
        <row r="12">
          <cell r="A12" t="str">
            <v>HATO MAYOR</v>
          </cell>
          <cell r="B12">
            <v>732</v>
          </cell>
          <cell r="C12">
            <v>549</v>
          </cell>
        </row>
        <row r="13">
          <cell r="A13" t="str">
            <v>JARABACOA ( LA VEGA)</v>
          </cell>
          <cell r="B13">
            <v>54</v>
          </cell>
          <cell r="C13">
            <v>54</v>
          </cell>
        </row>
        <row r="14">
          <cell r="A14" t="str">
            <v>LA CIÉNAGA</v>
          </cell>
          <cell r="B14">
            <v>259</v>
          </cell>
          <cell r="C14">
            <v>259</v>
          </cell>
        </row>
        <row r="15">
          <cell r="A15" t="str">
            <v>LA ROMANA</v>
          </cell>
          <cell r="B15">
            <v>1582</v>
          </cell>
          <cell r="C15">
            <v>1360</v>
          </cell>
        </row>
        <row r="16">
          <cell r="A16" t="str">
            <v>LA VEGA</v>
          </cell>
          <cell r="B16">
            <v>988</v>
          </cell>
          <cell r="C16">
            <v>777</v>
          </cell>
        </row>
        <row r="17">
          <cell r="A17" t="str">
            <v>LA VICTORIA</v>
          </cell>
          <cell r="B17">
            <v>1380</v>
          </cell>
          <cell r="C17">
            <v>990</v>
          </cell>
        </row>
        <row r="18">
          <cell r="A18" t="str">
            <v>LAS MATAS DE FARFÁN</v>
          </cell>
          <cell r="B18">
            <v>505</v>
          </cell>
          <cell r="C18">
            <v>396</v>
          </cell>
        </row>
        <row r="19">
          <cell r="A19" t="str">
            <v>LOS ALCARRIZOS</v>
          </cell>
          <cell r="B19">
            <v>636</v>
          </cell>
          <cell r="C19">
            <v>496</v>
          </cell>
        </row>
        <row r="20">
          <cell r="A20" t="str">
            <v>LOS CASTILLOS</v>
          </cell>
          <cell r="B20">
            <v>2141</v>
          </cell>
          <cell r="C20">
            <v>1445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125</v>
          </cell>
          <cell r="C21">
            <v>115</v>
          </cell>
          <cell r="J21">
            <v>24110</v>
          </cell>
          <cell r="K21">
            <v>6533</v>
          </cell>
        </row>
        <row r="22">
          <cell r="A22" t="str">
            <v>MICHES</v>
          </cell>
          <cell r="B22">
            <v>557</v>
          </cell>
          <cell r="C22">
            <v>420</v>
          </cell>
        </row>
        <row r="23">
          <cell r="A23" t="str">
            <v>MOCA</v>
          </cell>
          <cell r="B23">
            <v>838</v>
          </cell>
          <cell r="C23">
            <v>690</v>
          </cell>
        </row>
        <row r="24">
          <cell r="A24" t="str">
            <v>NAGUA</v>
          </cell>
          <cell r="B24">
            <v>440</v>
          </cell>
          <cell r="C24">
            <v>331</v>
          </cell>
        </row>
        <row r="25">
          <cell r="A25" t="str">
            <v>NEYBA</v>
          </cell>
          <cell r="B25">
            <v>816</v>
          </cell>
          <cell r="C25">
            <v>594</v>
          </cell>
        </row>
        <row r="26">
          <cell r="A26" t="str">
            <v>PEDERNALES</v>
          </cell>
          <cell r="B26">
            <v>385</v>
          </cell>
          <cell r="C26">
            <v>341</v>
          </cell>
        </row>
        <row r="27">
          <cell r="A27" t="str">
            <v>PIMENTEL</v>
          </cell>
          <cell r="B27">
            <v>925</v>
          </cell>
          <cell r="C27">
            <v>637</v>
          </cell>
        </row>
        <row r="28">
          <cell r="A28" t="str">
            <v>SAN CRISTÓBAL</v>
          </cell>
          <cell r="B28">
            <v>4085</v>
          </cell>
          <cell r="C28">
            <v>2411</v>
          </cell>
        </row>
        <row r="29">
          <cell r="A29" t="str">
            <v>SAN JOSÉ DE LAS MATAS</v>
          </cell>
          <cell r="B29">
            <v>325</v>
          </cell>
          <cell r="C29">
            <v>176</v>
          </cell>
        </row>
        <row r="30">
          <cell r="A30" t="str">
            <v>SAN JOSÉ DE OCOA</v>
          </cell>
          <cell r="B30">
            <v>328</v>
          </cell>
          <cell r="C30">
            <v>160</v>
          </cell>
        </row>
        <row r="31">
          <cell r="A31" t="str">
            <v>SAN PEDRO DE MACORIS</v>
          </cell>
          <cell r="B31">
            <v>1580</v>
          </cell>
          <cell r="C31">
            <v>1428</v>
          </cell>
        </row>
        <row r="32">
          <cell r="A32" t="str">
            <v>SANTO DOMINGO ESTE</v>
          </cell>
          <cell r="B32">
            <v>4180</v>
          </cell>
          <cell r="C32">
            <v>4180</v>
          </cell>
        </row>
        <row r="33">
          <cell r="A33" t="str">
            <v>VALLEJUELO</v>
          </cell>
          <cell r="B33">
            <v>516</v>
          </cell>
          <cell r="C33">
            <v>175</v>
          </cell>
        </row>
        <row r="34">
          <cell r="A34" t="str">
            <v>VALVERDE MAO</v>
          </cell>
          <cell r="B34">
            <v>615</v>
          </cell>
          <cell r="C34">
            <v>615</v>
          </cell>
        </row>
        <row r="35">
          <cell r="A35" t="str">
            <v>YAGUATE (SAN CRISTÓBAL)</v>
          </cell>
          <cell r="B35">
            <v>289</v>
          </cell>
          <cell r="C35">
            <v>266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414</v>
          </cell>
          <cell r="C2">
            <v>194</v>
          </cell>
        </row>
        <row r="3">
          <cell r="A3" t="str">
            <v>ARROYO CANO</v>
          </cell>
          <cell r="B3">
            <v>140</v>
          </cell>
          <cell r="C3">
            <v>98</v>
          </cell>
        </row>
        <row r="4">
          <cell r="A4" t="str">
            <v>BANI</v>
          </cell>
          <cell r="B4">
            <v>551</v>
          </cell>
          <cell r="C4">
            <v>297</v>
          </cell>
        </row>
        <row r="5">
          <cell r="A5" t="str">
            <v>BARAHONA</v>
          </cell>
          <cell r="B5">
            <v>612</v>
          </cell>
          <cell r="C5">
            <v>329</v>
          </cell>
        </row>
        <row r="6">
          <cell r="A6" t="str">
            <v>BOCA DE CACHÓN</v>
          </cell>
          <cell r="B6">
            <v>222</v>
          </cell>
          <cell r="C6">
            <v>80</v>
          </cell>
        </row>
        <row r="7">
          <cell r="A7" t="str">
            <v>CASTILLO</v>
          </cell>
          <cell r="B7">
            <v>573</v>
          </cell>
          <cell r="C7">
            <v>127</v>
          </cell>
        </row>
        <row r="8">
          <cell r="A8" t="str">
            <v>DUVERGÉ</v>
          </cell>
          <cell r="B8">
            <v>285</v>
          </cell>
          <cell r="C8">
            <v>74</v>
          </cell>
        </row>
        <row r="9">
          <cell r="A9" t="str">
            <v>ELIAS PIÑA</v>
          </cell>
          <cell r="B9">
            <v>255</v>
          </cell>
          <cell r="C9">
            <v>57</v>
          </cell>
        </row>
        <row r="10">
          <cell r="A10" t="str">
            <v>ENRIQUILLO</v>
          </cell>
          <cell r="B10">
            <v>24</v>
          </cell>
          <cell r="C10">
            <v>145</v>
          </cell>
        </row>
        <row r="11">
          <cell r="A11" t="str">
            <v>GASPAR HERNÁNDEZ (MOCA)</v>
          </cell>
          <cell r="B11">
            <v>139</v>
          </cell>
          <cell r="C11">
            <v>29</v>
          </cell>
        </row>
        <row r="12">
          <cell r="A12" t="str">
            <v>HATO MAYOR</v>
          </cell>
          <cell r="B12">
            <v>376</v>
          </cell>
          <cell r="C12">
            <v>173</v>
          </cell>
        </row>
        <row r="13">
          <cell r="A13" t="str">
            <v>JARABACOA ( LA VEGA)</v>
          </cell>
          <cell r="B13">
            <v>42</v>
          </cell>
          <cell r="C13">
            <v>12</v>
          </cell>
        </row>
        <row r="14">
          <cell r="A14" t="str">
            <v>LA CIÉNAGA</v>
          </cell>
          <cell r="B14">
            <v>112</v>
          </cell>
          <cell r="C14">
            <v>52</v>
          </cell>
        </row>
        <row r="15">
          <cell r="A15" t="str">
            <v>LA ROMANA</v>
          </cell>
          <cell r="B15">
            <v>850</v>
          </cell>
          <cell r="C15">
            <v>510</v>
          </cell>
        </row>
        <row r="16">
          <cell r="A16" t="str">
            <v>LA VEGA</v>
          </cell>
          <cell r="B16">
            <v>443</v>
          </cell>
          <cell r="C16">
            <v>281</v>
          </cell>
        </row>
        <row r="17">
          <cell r="A17" t="str">
            <v>LA VICTORIA</v>
          </cell>
          <cell r="B17">
            <v>5</v>
          </cell>
          <cell r="C17">
            <v>465</v>
          </cell>
        </row>
        <row r="18">
          <cell r="A18" t="str">
            <v>LAS MATAS DE FARFÁN</v>
          </cell>
          <cell r="B18">
            <v>167</v>
          </cell>
          <cell r="C18">
            <v>143</v>
          </cell>
        </row>
        <row r="19">
          <cell r="A19" t="str">
            <v>LOS ALCARRIZOS</v>
          </cell>
          <cell r="B19">
            <v>286</v>
          </cell>
          <cell r="C19">
            <v>109</v>
          </cell>
        </row>
        <row r="20">
          <cell r="A20" t="str">
            <v>LOS CASTILLOS</v>
          </cell>
          <cell r="B20">
            <v>579</v>
          </cell>
          <cell r="C20">
            <v>197</v>
          </cell>
        </row>
        <row r="21">
          <cell r="A21" t="str">
            <v>LOS PAJONES (NAGUA)</v>
          </cell>
          <cell r="B21">
            <v>84</v>
          </cell>
          <cell r="C21">
            <v>28</v>
          </cell>
        </row>
        <row r="22">
          <cell r="A22" t="str">
            <v>MICHES</v>
          </cell>
          <cell r="B22">
            <v>248</v>
          </cell>
          <cell r="C22">
            <v>172</v>
          </cell>
        </row>
        <row r="23">
          <cell r="A23" t="str">
            <v>MOCA</v>
          </cell>
          <cell r="B23">
            <v>291</v>
          </cell>
          <cell r="C23">
            <v>369</v>
          </cell>
        </row>
        <row r="24">
          <cell r="A24" t="str">
            <v>NAGUA</v>
          </cell>
          <cell r="B24">
            <v>233</v>
          </cell>
          <cell r="C24">
            <v>69</v>
          </cell>
        </row>
        <row r="25">
          <cell r="A25" t="str">
            <v>NEYBA</v>
          </cell>
          <cell r="B25">
            <v>386</v>
          </cell>
          <cell r="C25">
            <v>141</v>
          </cell>
        </row>
        <row r="26">
          <cell r="A26" t="str">
            <v>PEDERNALES</v>
          </cell>
          <cell r="B26">
            <v>115</v>
          </cell>
          <cell r="C26">
            <v>96</v>
          </cell>
        </row>
        <row r="27">
          <cell r="A27" t="str">
            <v>PIMENTEL</v>
          </cell>
          <cell r="B27">
            <v>301</v>
          </cell>
          <cell r="C27">
            <v>220</v>
          </cell>
        </row>
        <row r="28">
          <cell r="A28" t="str">
            <v>SAN CRISTÓBAL</v>
          </cell>
          <cell r="B28">
            <v>1483</v>
          </cell>
          <cell r="C28">
            <v>572</v>
          </cell>
        </row>
        <row r="29">
          <cell r="A29" t="str">
            <v>SAN JOSÉ DE LAS MATAS</v>
          </cell>
          <cell r="B29">
            <v>72</v>
          </cell>
          <cell r="C29">
            <v>77</v>
          </cell>
        </row>
        <row r="30">
          <cell r="A30" t="str">
            <v>SAN JOSÉ DE OCOA</v>
          </cell>
          <cell r="B30">
            <v>105</v>
          </cell>
          <cell r="C30">
            <v>55</v>
          </cell>
        </row>
        <row r="31">
          <cell r="A31" t="str">
            <v>SAN PEDRO DE MACORIS</v>
          </cell>
          <cell r="B31">
            <v>816</v>
          </cell>
          <cell r="C31">
            <v>440</v>
          </cell>
        </row>
        <row r="32">
          <cell r="A32" t="str">
            <v>SANTO DOMINGO ESTE</v>
          </cell>
          <cell r="B32">
            <v>2063</v>
          </cell>
          <cell r="C32">
            <v>2086</v>
          </cell>
        </row>
        <row r="33">
          <cell r="A33" t="str">
            <v>VALLEJUELO</v>
          </cell>
          <cell r="B33">
            <v>105</v>
          </cell>
          <cell r="C33">
            <v>49</v>
          </cell>
        </row>
        <row r="34">
          <cell r="A34" t="str">
            <v>VALVERDE MAO</v>
          </cell>
          <cell r="B34">
            <v>425</v>
          </cell>
          <cell r="C34">
            <v>175</v>
          </cell>
        </row>
        <row r="35">
          <cell r="A35" t="str">
            <v>YAGUATE (SAN CRISTÓBAL)</v>
          </cell>
          <cell r="B35">
            <v>209</v>
          </cell>
          <cell r="C35">
            <v>24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13011</v>
          </cell>
          <cell r="I39">
            <v>7945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601</v>
          </cell>
          <cell r="C2">
            <v>7</v>
          </cell>
        </row>
        <row r="3">
          <cell r="A3" t="str">
            <v>ARROYO CANO</v>
          </cell>
          <cell r="B3">
            <v>238</v>
          </cell>
          <cell r="C3">
            <v>0</v>
          </cell>
        </row>
        <row r="4">
          <cell r="A4" t="str">
            <v>BANI</v>
          </cell>
          <cell r="B4">
            <v>843</v>
          </cell>
          <cell r="C4">
            <v>5</v>
          </cell>
        </row>
        <row r="5">
          <cell r="A5" t="str">
            <v>BARAHONA</v>
          </cell>
          <cell r="B5">
            <v>929</v>
          </cell>
          <cell r="C5">
            <v>12</v>
          </cell>
        </row>
        <row r="6">
          <cell r="A6" t="str">
            <v>BOCA DE CACHÓN</v>
          </cell>
          <cell r="B6">
            <v>302</v>
          </cell>
          <cell r="C6">
            <v>0</v>
          </cell>
        </row>
        <row r="7">
          <cell r="A7" t="str">
            <v>CASTILLO</v>
          </cell>
          <cell r="B7">
            <v>699</v>
          </cell>
          <cell r="C7">
            <v>1</v>
          </cell>
        </row>
        <row r="8">
          <cell r="A8" t="str">
            <v>DUVERGÉ</v>
          </cell>
          <cell r="B8">
            <v>356</v>
          </cell>
          <cell r="C8">
            <v>3</v>
          </cell>
        </row>
        <row r="9">
          <cell r="A9" t="str">
            <v>ELIAS PIÑA</v>
          </cell>
          <cell r="B9">
            <v>311</v>
          </cell>
          <cell r="C9">
            <v>1</v>
          </cell>
        </row>
        <row r="10">
          <cell r="A10" t="str">
            <v>ENRIQUILLO</v>
          </cell>
          <cell r="B10">
            <v>168</v>
          </cell>
          <cell r="C10">
            <v>1</v>
          </cell>
        </row>
        <row r="11">
          <cell r="A11" t="str">
            <v>GASPAR HERNÁNDEZ (MOCA)</v>
          </cell>
          <cell r="B11">
            <v>168</v>
          </cell>
          <cell r="C11">
            <v>0</v>
          </cell>
        </row>
        <row r="12">
          <cell r="A12" t="str">
            <v>HATO MAYOR</v>
          </cell>
          <cell r="B12">
            <v>533</v>
          </cell>
          <cell r="C12">
            <v>16</v>
          </cell>
        </row>
        <row r="13">
          <cell r="A13" t="str">
            <v>JARABACOA ( LA VEGA)</v>
          </cell>
          <cell r="B13">
            <v>54</v>
          </cell>
          <cell r="C13">
            <v>0</v>
          </cell>
        </row>
        <row r="14">
          <cell r="A14" t="str">
            <v>LA CIÉNAGA</v>
          </cell>
          <cell r="B14">
            <v>158</v>
          </cell>
          <cell r="C14">
            <v>6</v>
          </cell>
        </row>
        <row r="15">
          <cell r="A15" t="str">
            <v>LA ROMANA</v>
          </cell>
          <cell r="B15">
            <v>1360</v>
          </cell>
          <cell r="C15">
            <v>0</v>
          </cell>
        </row>
        <row r="16">
          <cell r="A16" t="str">
            <v>LA VEGA</v>
          </cell>
          <cell r="B16">
            <v>720</v>
          </cell>
          <cell r="C16">
            <v>4</v>
          </cell>
        </row>
        <row r="17">
          <cell r="A17" t="str">
            <v>LA VICTORIA</v>
          </cell>
          <cell r="B17">
            <v>467</v>
          </cell>
          <cell r="C17">
            <v>3</v>
          </cell>
        </row>
        <row r="18">
          <cell r="A18" t="str">
            <v>LAS MATAS DE FARFÁN</v>
          </cell>
          <cell r="B18">
            <v>307</v>
          </cell>
          <cell r="C18">
            <v>3</v>
          </cell>
        </row>
        <row r="19">
          <cell r="A19" t="str">
            <v>LOS ALCARRIZOS</v>
          </cell>
          <cell r="B19">
            <v>387</v>
          </cell>
          <cell r="C19">
            <v>8</v>
          </cell>
        </row>
        <row r="20">
          <cell r="A20" t="str">
            <v>LOS CASTILLOS</v>
          </cell>
          <cell r="B20">
            <v>773</v>
          </cell>
          <cell r="C20">
            <v>3</v>
          </cell>
        </row>
        <row r="21">
          <cell r="A21" t="str">
            <v>LOS PAJONES (NAGUA)</v>
          </cell>
          <cell r="B21">
            <v>112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418</v>
          </cell>
          <cell r="C22">
            <v>2</v>
          </cell>
          <cell r="J22">
            <v>20759</v>
          </cell>
          <cell r="K22">
            <v>197</v>
          </cell>
        </row>
        <row r="23">
          <cell r="A23" t="str">
            <v>MOCA</v>
          </cell>
          <cell r="B23">
            <v>658</v>
          </cell>
          <cell r="C23">
            <v>2</v>
          </cell>
        </row>
        <row r="24">
          <cell r="A24" t="str">
            <v>NAGUA</v>
          </cell>
          <cell r="B24">
            <v>301</v>
          </cell>
          <cell r="C24">
            <v>1</v>
          </cell>
        </row>
        <row r="25">
          <cell r="A25" t="str">
            <v>NEYBA</v>
          </cell>
          <cell r="B25">
            <v>524</v>
          </cell>
          <cell r="C25">
            <v>3</v>
          </cell>
        </row>
        <row r="26">
          <cell r="A26" t="str">
            <v>PEDERNALES</v>
          </cell>
          <cell r="B26">
            <v>210</v>
          </cell>
          <cell r="C26">
            <v>1</v>
          </cell>
        </row>
        <row r="27">
          <cell r="A27" t="str">
            <v>PIMENTEL</v>
          </cell>
          <cell r="B27">
            <v>519</v>
          </cell>
          <cell r="C27">
            <v>2</v>
          </cell>
        </row>
        <row r="28">
          <cell r="A28" t="str">
            <v>SAN CRISTÓBAL</v>
          </cell>
          <cell r="B28">
            <v>2048</v>
          </cell>
          <cell r="C28">
            <v>7</v>
          </cell>
        </row>
        <row r="29">
          <cell r="A29" t="str">
            <v>SAN JOSÉ DE LAS MATAS</v>
          </cell>
          <cell r="B29">
            <v>148</v>
          </cell>
          <cell r="C29">
            <v>1</v>
          </cell>
        </row>
        <row r="30">
          <cell r="A30" t="str">
            <v>SAN JOSÉ DE OCOA</v>
          </cell>
          <cell r="B30">
            <v>160</v>
          </cell>
          <cell r="C30">
            <v>0</v>
          </cell>
        </row>
        <row r="31">
          <cell r="A31" t="str">
            <v>SAN PEDRO DE MACORIS</v>
          </cell>
          <cell r="B31">
            <v>1252</v>
          </cell>
          <cell r="C31">
            <v>4</v>
          </cell>
        </row>
        <row r="32">
          <cell r="A32" t="str">
            <v>SANTO DOMINGO ESTE</v>
          </cell>
          <cell r="B32">
            <v>4054</v>
          </cell>
          <cell r="C32">
            <v>95</v>
          </cell>
        </row>
        <row r="33">
          <cell r="A33" t="str">
            <v>VALLEJUELO</v>
          </cell>
          <cell r="B33">
            <v>154</v>
          </cell>
          <cell r="C33">
            <v>0</v>
          </cell>
        </row>
        <row r="34">
          <cell r="A34" t="str">
            <v>VALVERDE MAO</v>
          </cell>
          <cell r="B34">
            <v>594</v>
          </cell>
          <cell r="C34">
            <v>6</v>
          </cell>
        </row>
        <row r="35">
          <cell r="A35" t="str">
            <v>YAGUATE (SAN CRISTÓBAL)</v>
          </cell>
          <cell r="B35">
            <v>233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599</v>
          </cell>
          <cell r="C2">
            <v>9</v>
          </cell>
        </row>
        <row r="3">
          <cell r="A3" t="str">
            <v>ARROYO CANO</v>
          </cell>
          <cell r="B3">
            <v>238</v>
          </cell>
          <cell r="C3">
            <v>0</v>
          </cell>
        </row>
        <row r="4">
          <cell r="A4" t="str">
            <v>BANI</v>
          </cell>
          <cell r="B4">
            <v>844</v>
          </cell>
          <cell r="C4">
            <v>4</v>
          </cell>
        </row>
        <row r="5">
          <cell r="A5" t="str">
            <v>BARAHONA</v>
          </cell>
          <cell r="B5">
            <v>923</v>
          </cell>
          <cell r="C5">
            <v>18</v>
          </cell>
        </row>
        <row r="6">
          <cell r="A6" t="str">
            <v>BOCA DE CACHÓN</v>
          </cell>
          <cell r="B6">
            <v>300</v>
          </cell>
          <cell r="C6">
            <v>2</v>
          </cell>
        </row>
        <row r="7">
          <cell r="A7" t="str">
            <v>CASTILLO</v>
          </cell>
          <cell r="B7">
            <v>695</v>
          </cell>
          <cell r="C7">
            <v>5</v>
          </cell>
        </row>
        <row r="8">
          <cell r="A8" t="str">
            <v>DUVERGÉ</v>
          </cell>
          <cell r="B8">
            <v>359</v>
          </cell>
          <cell r="C8">
            <v>0</v>
          </cell>
        </row>
        <row r="9">
          <cell r="A9" t="str">
            <v>ELIAS PIÑA</v>
          </cell>
          <cell r="B9">
            <v>308</v>
          </cell>
          <cell r="C9">
            <v>4</v>
          </cell>
        </row>
        <row r="10">
          <cell r="A10" t="str">
            <v>ENRIQUILLO</v>
          </cell>
          <cell r="B10">
            <v>164</v>
          </cell>
          <cell r="C10">
            <v>5</v>
          </cell>
        </row>
        <row r="11">
          <cell r="A11" t="str">
            <v>GASPAR HERNÁNDEZ (MOCA)</v>
          </cell>
          <cell r="B11">
            <v>162</v>
          </cell>
          <cell r="C11">
            <v>6</v>
          </cell>
        </row>
        <row r="12">
          <cell r="A12" t="str">
            <v>HATO MAYOR</v>
          </cell>
          <cell r="B12">
            <v>549</v>
          </cell>
          <cell r="C12">
            <v>0</v>
          </cell>
        </row>
        <row r="13">
          <cell r="A13" t="str">
            <v>JARABACOA ( LA VEGA)</v>
          </cell>
          <cell r="B13">
            <v>50</v>
          </cell>
          <cell r="C13">
            <v>4</v>
          </cell>
        </row>
        <row r="14">
          <cell r="A14" t="str">
            <v>LA CIÉNAGA</v>
          </cell>
          <cell r="B14">
            <v>164</v>
          </cell>
          <cell r="C14">
            <v>0</v>
          </cell>
        </row>
        <row r="15">
          <cell r="A15" t="str">
            <v>LA ROMANA</v>
          </cell>
          <cell r="B15">
            <v>1326</v>
          </cell>
          <cell r="C15">
            <v>34</v>
          </cell>
        </row>
        <row r="16">
          <cell r="A16" t="str">
            <v>LA VEGA</v>
          </cell>
          <cell r="B16">
            <v>695</v>
          </cell>
          <cell r="C16">
            <v>29</v>
          </cell>
        </row>
        <row r="17">
          <cell r="A17" t="str">
            <v>LA VICTORIA</v>
          </cell>
          <cell r="B17">
            <v>458</v>
          </cell>
          <cell r="C17">
            <v>12</v>
          </cell>
        </row>
        <row r="18">
          <cell r="A18" t="str">
            <v>LAS MATAS DE FARFÁN</v>
          </cell>
          <cell r="B18">
            <v>309</v>
          </cell>
          <cell r="C18">
            <v>1</v>
          </cell>
        </row>
        <row r="19">
          <cell r="A19" t="str">
            <v>LOS ALCARRIZOS</v>
          </cell>
          <cell r="B19">
            <v>355</v>
          </cell>
          <cell r="C19">
            <v>40</v>
          </cell>
        </row>
        <row r="20">
          <cell r="A20" t="str">
            <v>LOS CASTILLOS</v>
          </cell>
          <cell r="B20">
            <v>720</v>
          </cell>
          <cell r="C20">
            <v>56</v>
          </cell>
        </row>
        <row r="21">
          <cell r="A21" t="str">
            <v>LOS PAJONES (NAGUA)</v>
          </cell>
          <cell r="B21">
            <v>112</v>
          </cell>
          <cell r="C21">
            <v>0</v>
          </cell>
        </row>
        <row r="22">
          <cell r="A22" t="str">
            <v>MICHES</v>
          </cell>
          <cell r="B22">
            <v>400</v>
          </cell>
          <cell r="C22">
            <v>20</v>
          </cell>
        </row>
        <row r="23">
          <cell r="A23" t="str">
            <v>MOCA</v>
          </cell>
          <cell r="B23">
            <v>640</v>
          </cell>
          <cell r="C23">
            <v>20</v>
          </cell>
          <cell r="F23" t="str">
            <v>EXTRANJEROS</v>
          </cell>
          <cell r="G23" t="str">
            <v>NACIONALES</v>
          </cell>
        </row>
        <row r="24">
          <cell r="A24" t="str">
            <v>NAGUA</v>
          </cell>
          <cell r="B24">
            <v>299</v>
          </cell>
          <cell r="C24">
            <v>3</v>
          </cell>
          <cell r="F24">
            <v>315</v>
          </cell>
          <cell r="G24">
            <v>20641</v>
          </cell>
        </row>
        <row r="25">
          <cell r="A25" t="str">
            <v>NEYBA</v>
          </cell>
          <cell r="B25">
            <v>524</v>
          </cell>
          <cell r="C25">
            <v>3</v>
          </cell>
        </row>
        <row r="26">
          <cell r="A26" t="str">
            <v>PEDERNALES</v>
          </cell>
          <cell r="B26">
            <v>209</v>
          </cell>
          <cell r="C26">
            <v>2</v>
          </cell>
        </row>
        <row r="27">
          <cell r="A27" t="str">
            <v>PIMENTEL</v>
          </cell>
          <cell r="B27">
            <v>521</v>
          </cell>
          <cell r="C27">
            <v>0</v>
          </cell>
        </row>
        <row r="28">
          <cell r="A28" t="str">
            <v>SAN CRISTÓBAL</v>
          </cell>
          <cell r="B28">
            <v>2046</v>
          </cell>
          <cell r="C28">
            <v>9</v>
          </cell>
        </row>
        <row r="29">
          <cell r="A29" t="str">
            <v>SAN JOSÉ DE LAS MATAS</v>
          </cell>
          <cell r="B29">
            <v>147</v>
          </cell>
          <cell r="C29">
            <v>2</v>
          </cell>
        </row>
        <row r="30">
          <cell r="A30" t="str">
            <v>SAN JOSÉ DE OCOA</v>
          </cell>
          <cell r="B30">
            <v>160</v>
          </cell>
          <cell r="C30">
            <v>0</v>
          </cell>
        </row>
        <row r="31">
          <cell r="A31" t="str">
            <v>SAN PEDRO DE MACORIS</v>
          </cell>
          <cell r="B31">
            <v>1232</v>
          </cell>
          <cell r="C31">
            <v>24</v>
          </cell>
        </row>
        <row r="32">
          <cell r="A32" t="str">
            <v>SANTO DOMINGO ESTE</v>
          </cell>
          <cell r="B32">
            <v>4149</v>
          </cell>
          <cell r="C32">
            <v>0</v>
          </cell>
        </row>
        <row r="33">
          <cell r="A33" t="str">
            <v>VALLEJUELO</v>
          </cell>
          <cell r="B33">
            <v>154</v>
          </cell>
          <cell r="C33">
            <v>0</v>
          </cell>
        </row>
        <row r="34">
          <cell r="A34" t="str">
            <v>VALVERDE MAO</v>
          </cell>
          <cell r="B34">
            <v>598</v>
          </cell>
          <cell r="C34">
            <v>2</v>
          </cell>
        </row>
        <row r="35">
          <cell r="A35" t="str">
            <v>YAGUATE (SAN CRISTÓBAL)</v>
          </cell>
          <cell r="B35">
            <v>232</v>
          </cell>
          <cell r="C35">
            <v>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3">
          <cell r="A3" t="str">
            <v>Coronel ó Cap. de Navío</v>
          </cell>
          <cell r="B3">
            <v>5</v>
          </cell>
          <cell r="D3" t="str">
            <v>MIDE</v>
          </cell>
          <cell r="E3">
            <v>22</v>
          </cell>
        </row>
        <row r="4">
          <cell r="A4" t="str">
            <v>Tte. Coronel ó Cap. de Fragata</v>
          </cell>
          <cell r="B4">
            <v>27</v>
          </cell>
          <cell r="D4" t="str">
            <v>ERD</v>
          </cell>
          <cell r="E4">
            <v>215</v>
          </cell>
        </row>
        <row r="5">
          <cell r="A5" t="str">
            <v>Mayor ó Cap. de Corbeta</v>
          </cell>
          <cell r="B5">
            <v>49</v>
          </cell>
          <cell r="D5" t="str">
            <v>ARD</v>
          </cell>
          <cell r="E5">
            <v>101</v>
          </cell>
        </row>
        <row r="6">
          <cell r="A6" t="str">
            <v xml:space="preserve">Capitán ó Ten. de Navío </v>
          </cell>
          <cell r="B6">
            <v>54</v>
          </cell>
          <cell r="D6" t="str">
            <v>FARD</v>
          </cell>
          <cell r="E6">
            <v>126</v>
          </cell>
        </row>
        <row r="7">
          <cell r="A7" t="str">
            <v>1er.Tte. ó Teniente de Fragata</v>
          </cell>
          <cell r="B7">
            <v>54</v>
          </cell>
        </row>
        <row r="8">
          <cell r="A8" t="str">
            <v>2do.Tte ó Teniente de Corbeta</v>
          </cell>
          <cell r="B8">
            <v>53</v>
          </cell>
        </row>
        <row r="9">
          <cell r="A9" t="str">
            <v>Sargento Mayor</v>
          </cell>
          <cell r="B9">
            <v>49</v>
          </cell>
        </row>
        <row r="10">
          <cell r="A10" t="str">
            <v>Sargento</v>
          </cell>
          <cell r="B10">
            <v>15</v>
          </cell>
        </row>
        <row r="11">
          <cell r="A11" t="str">
            <v>Raso  ó Marinero + GM</v>
          </cell>
          <cell r="B11">
            <v>3</v>
          </cell>
        </row>
        <row r="12">
          <cell r="A12" t="str">
            <v>Asimilados</v>
          </cell>
          <cell r="B12">
            <v>40</v>
          </cell>
        </row>
        <row r="13">
          <cell r="A13" t="str">
            <v xml:space="preserve">Viudas </v>
          </cell>
          <cell r="B13">
            <v>87</v>
          </cell>
        </row>
        <row r="14">
          <cell r="A14" t="str">
            <v xml:space="preserve">Viudos </v>
          </cell>
          <cell r="B14">
            <v>4</v>
          </cell>
        </row>
        <row r="15">
          <cell r="A15" t="str">
            <v xml:space="preserve">Tutoras </v>
          </cell>
          <cell r="B15">
            <v>23</v>
          </cell>
        </row>
        <row r="16">
          <cell r="A16" t="str">
            <v>Tutores</v>
          </cell>
          <cell r="B16">
            <v>1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IGUALADOS</v>
          </cell>
          <cell r="M2" t="str">
            <v>FAMILIARES</v>
          </cell>
          <cell r="N2" t="str">
            <v>ACCION CIVICA</v>
          </cell>
          <cell r="O2" t="str">
            <v>CIVILES</v>
          </cell>
        </row>
        <row r="3">
          <cell r="B3">
            <v>536</v>
          </cell>
          <cell r="C3">
            <v>485</v>
          </cell>
          <cell r="G3" t="str">
            <v>MEDICINA GENERAL</v>
          </cell>
          <cell r="H3">
            <v>85</v>
          </cell>
          <cell r="I3">
            <v>163</v>
          </cell>
          <cell r="J3">
            <v>238</v>
          </cell>
          <cell r="K3">
            <v>119</v>
          </cell>
          <cell r="L3">
            <v>112</v>
          </cell>
          <cell r="M3">
            <v>115</v>
          </cell>
          <cell r="N3">
            <v>108</v>
          </cell>
          <cell r="O3">
            <v>81</v>
          </cell>
        </row>
      </sheetData>
      <sheetData sheetId="2" refreshError="1"/>
      <sheetData sheetId="3">
        <row r="2">
          <cell r="M2" t="str">
            <v xml:space="preserve">COPROLOGICO </v>
          </cell>
          <cell r="N2">
            <v>45</v>
          </cell>
        </row>
        <row r="3">
          <cell r="B3" t="str">
            <v>OF.  SUPERIORES</v>
          </cell>
          <cell r="C3" t="str">
            <v>OF.  SUBALTERNOS</v>
          </cell>
          <cell r="D3" t="str">
            <v>ALISTADOS</v>
          </cell>
          <cell r="E3" t="str">
            <v>A/M</v>
          </cell>
          <cell r="F3" t="str">
            <v>IGUALADOS</v>
          </cell>
          <cell r="G3" t="str">
            <v>CONTRATADOS</v>
          </cell>
          <cell r="H3" t="str">
            <v>FAMILIARES</v>
          </cell>
          <cell r="I3" t="str">
            <v>ACCION CIVICA</v>
          </cell>
          <cell r="M3" t="str">
            <v xml:space="preserve">CREATININA </v>
          </cell>
          <cell r="N3">
            <v>157</v>
          </cell>
        </row>
        <row r="4">
          <cell r="B4">
            <v>64</v>
          </cell>
          <cell r="C4">
            <v>115</v>
          </cell>
          <cell r="D4">
            <v>129</v>
          </cell>
          <cell r="E4">
            <v>230</v>
          </cell>
          <cell r="F4">
            <v>33</v>
          </cell>
          <cell r="G4">
            <v>13</v>
          </cell>
          <cell r="H4">
            <v>128</v>
          </cell>
          <cell r="I4">
            <v>134</v>
          </cell>
          <cell r="M4" t="str">
            <v xml:space="preserve">FALCEMIA </v>
          </cell>
          <cell r="N4">
            <v>5</v>
          </cell>
        </row>
        <row r="5">
          <cell r="M5" t="str">
            <v xml:space="preserve">GLICEMIA </v>
          </cell>
          <cell r="N5">
            <v>187</v>
          </cell>
        </row>
        <row r="6">
          <cell r="M6" t="str">
            <v>HCG</v>
          </cell>
          <cell r="N6">
            <v>38</v>
          </cell>
        </row>
        <row r="7">
          <cell r="M7" t="str">
            <v xml:space="preserve">SANGRE OCULTA </v>
          </cell>
          <cell r="N7">
            <v>45</v>
          </cell>
        </row>
        <row r="8">
          <cell r="M8" t="str">
            <v xml:space="preserve">TIPIFICACION </v>
          </cell>
          <cell r="N8">
            <v>30</v>
          </cell>
        </row>
        <row r="9">
          <cell r="M9" t="str">
            <v>UREA</v>
          </cell>
          <cell r="N9">
            <v>157</v>
          </cell>
        </row>
        <row r="10">
          <cell r="M10" t="str">
            <v xml:space="preserve">EX. ORINA </v>
          </cell>
          <cell r="N10">
            <v>150</v>
          </cell>
        </row>
        <row r="11">
          <cell r="M11" t="str">
            <v>HEMOGRAMA</v>
          </cell>
          <cell r="N11">
            <v>295</v>
          </cell>
        </row>
        <row r="12">
          <cell r="M12" t="str">
            <v>ACIDO URICO</v>
          </cell>
          <cell r="N12">
            <v>65</v>
          </cell>
        </row>
        <row r="13">
          <cell r="M13" t="str">
            <v>AMILASA</v>
          </cell>
          <cell r="N13">
            <v>12</v>
          </cell>
        </row>
        <row r="14">
          <cell r="M14" t="str">
            <v>LIPASA</v>
          </cell>
          <cell r="N14">
            <v>12</v>
          </cell>
        </row>
        <row r="15">
          <cell r="M15" t="str">
            <v>COLESTEROL</v>
          </cell>
          <cell r="N15">
            <v>141</v>
          </cell>
        </row>
        <row r="16">
          <cell r="M16" t="str">
            <v xml:space="preserve">TRIGLICERIDOS </v>
          </cell>
          <cell r="N16">
            <v>141</v>
          </cell>
        </row>
        <row r="17">
          <cell r="M17" t="str">
            <v>HDL</v>
          </cell>
          <cell r="N17">
            <v>108</v>
          </cell>
        </row>
        <row r="18">
          <cell r="M18" t="str">
            <v>FACTOR REUMATICO</v>
          </cell>
          <cell r="N18">
            <v>5</v>
          </cell>
        </row>
        <row r="19">
          <cell r="M19" t="str">
            <v>ERITROSEDIMENTACION</v>
          </cell>
          <cell r="N19">
            <v>8</v>
          </cell>
        </row>
        <row r="20">
          <cell r="M20" t="str">
            <v>ASO</v>
          </cell>
          <cell r="N20">
            <v>6</v>
          </cell>
        </row>
        <row r="21">
          <cell r="M21" t="str">
            <v>MAGNESIO (Mg)</v>
          </cell>
          <cell r="N21">
            <v>5</v>
          </cell>
        </row>
        <row r="22">
          <cell r="M22" t="str">
            <v>FOSFORO (P)</v>
          </cell>
          <cell r="N22">
            <v>7</v>
          </cell>
        </row>
        <row r="23">
          <cell r="M23" t="str">
            <v>CALCIO (Ca)</v>
          </cell>
          <cell r="N23">
            <v>9</v>
          </cell>
        </row>
        <row r="24">
          <cell r="M24" t="str">
            <v>BILIRRUBINA DIRECTA</v>
          </cell>
          <cell r="N24">
            <v>39</v>
          </cell>
        </row>
        <row r="25">
          <cell r="M25" t="str">
            <v>BILIRRUBINA INDIRECTA</v>
          </cell>
          <cell r="N25">
            <v>39</v>
          </cell>
        </row>
        <row r="26">
          <cell r="M26" t="str">
            <v>BILIRRUBINA TOTAL</v>
          </cell>
          <cell r="N26">
            <v>39</v>
          </cell>
        </row>
        <row r="27">
          <cell r="M27" t="str">
            <v>RECUENTO DE PLAQUETA</v>
          </cell>
          <cell r="N27">
            <v>295</v>
          </cell>
        </row>
        <row r="28">
          <cell r="M28" t="str">
            <v>INVESTIGACION DE HEMATOZOARIO</v>
          </cell>
          <cell r="N28">
            <v>1</v>
          </cell>
        </row>
        <row r="29">
          <cell r="M29" t="str">
            <v>LDH</v>
          </cell>
          <cell r="N29">
            <v>17</v>
          </cell>
        </row>
        <row r="30">
          <cell r="M30" t="str">
            <v>HEPATITIS A</v>
          </cell>
          <cell r="N30">
            <v>18</v>
          </cell>
        </row>
        <row r="31">
          <cell r="M31" t="str">
            <v>HEPATITIS B</v>
          </cell>
          <cell r="N31">
            <v>27</v>
          </cell>
        </row>
        <row r="32">
          <cell r="M32" t="str">
            <v>HEPATITIS C</v>
          </cell>
          <cell r="N32">
            <v>23</v>
          </cell>
        </row>
        <row r="33">
          <cell r="M33" t="str">
            <v>TGO (AST)</v>
          </cell>
          <cell r="N33">
            <v>130</v>
          </cell>
        </row>
        <row r="34">
          <cell r="M34" t="str">
            <v>TGP (ALT)</v>
          </cell>
          <cell r="N34">
            <v>130</v>
          </cell>
        </row>
        <row r="35">
          <cell r="M35" t="str">
            <v>TOXOPLASMOSIS IGG</v>
          </cell>
          <cell r="N35">
            <v>3</v>
          </cell>
        </row>
        <row r="36">
          <cell r="M36" t="str">
            <v>TOXOPLASMOSIS IGM</v>
          </cell>
          <cell r="N36">
            <v>3</v>
          </cell>
        </row>
        <row r="37">
          <cell r="M37" t="str">
            <v>SIFILI (PRUEBA TREPONEMICA)</v>
          </cell>
          <cell r="N37">
            <v>30</v>
          </cell>
        </row>
        <row r="38">
          <cell r="M38" t="str">
            <v>GAMMA GLUTAMIL TRANSFERASA (GGT)</v>
          </cell>
          <cell r="N38">
            <v>12</v>
          </cell>
        </row>
        <row r="39">
          <cell r="M39" t="str">
            <v>FOSFATASA ALCALINA (FA)</v>
          </cell>
          <cell r="N39">
            <v>15</v>
          </cell>
        </row>
        <row r="40">
          <cell r="M40" t="str">
            <v>NITROGENO UREICO (BUN)</v>
          </cell>
          <cell r="N40">
            <v>116</v>
          </cell>
        </row>
        <row r="41">
          <cell r="M41" t="str">
            <v>DENGUE IGG</v>
          </cell>
          <cell r="N41">
            <v>8</v>
          </cell>
        </row>
        <row r="42">
          <cell r="M42" t="str">
            <v>DENGUE IGM</v>
          </cell>
          <cell r="N42">
            <v>8</v>
          </cell>
        </row>
        <row r="43">
          <cell r="M43" t="str">
            <v>ALBUMINA</v>
          </cell>
          <cell r="N43">
            <v>46</v>
          </cell>
        </row>
        <row r="44">
          <cell r="M44" t="str">
            <v>GLOBULINA</v>
          </cell>
          <cell r="N44">
            <v>76</v>
          </cell>
        </row>
        <row r="45">
          <cell r="M45" t="str">
            <v>PROTEINA C REACTIVA</v>
          </cell>
          <cell r="N45">
            <v>10</v>
          </cell>
        </row>
        <row r="46">
          <cell r="M46" t="str">
            <v>PROTINAS TOTALES</v>
          </cell>
          <cell r="N46">
            <v>46</v>
          </cell>
        </row>
        <row r="47">
          <cell r="M47" t="str">
            <v>LDL36 - VLDL136</v>
          </cell>
          <cell r="N47">
            <v>216</v>
          </cell>
        </row>
        <row r="48">
          <cell r="M48" t="str">
            <v>OTROS (DOPING)</v>
          </cell>
          <cell r="N48">
            <v>22</v>
          </cell>
        </row>
        <row r="49">
          <cell r="M49" t="str">
            <v>ANTIGENOS COVID</v>
          </cell>
          <cell r="N49">
            <v>47</v>
          </cell>
        </row>
        <row r="50">
          <cell r="M50" t="str">
            <v>ANTIGENOS POSITIVO</v>
          </cell>
          <cell r="N50">
            <v>7</v>
          </cell>
        </row>
        <row r="51">
          <cell r="M51" t="str">
            <v>HELICOBACTER PYLORI EN HECES</v>
          </cell>
          <cell r="N51">
            <v>4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GASTROENTEROLOGIA</v>
          </cell>
          <cell r="B3">
            <v>41</v>
          </cell>
          <cell r="C3">
            <v>58</v>
          </cell>
          <cell r="I3" t="str">
            <v>OF.  SUPERIORES</v>
          </cell>
          <cell r="J3" t="str">
            <v>OF.  SUBALTERNOS</v>
          </cell>
          <cell r="K3" t="str">
            <v>ALISTADOS</v>
          </cell>
          <cell r="L3" t="str">
            <v>A/M</v>
          </cell>
          <cell r="M3" t="str">
            <v>IGUALADOS</v>
          </cell>
          <cell r="N3" t="str">
            <v>ACCION CIVICA</v>
          </cell>
          <cell r="O3" t="str">
            <v>FAMILIARES</v>
          </cell>
          <cell r="P3" t="str">
            <v>CIVILES</v>
          </cell>
        </row>
        <row r="4">
          <cell r="A4" t="str">
            <v>GINECOLOGIA</v>
          </cell>
          <cell r="B4">
            <v>87</v>
          </cell>
          <cell r="H4" t="str">
            <v>GASTROENTEROLOGIA</v>
          </cell>
          <cell r="I4">
            <v>9</v>
          </cell>
          <cell r="J4">
            <v>26</v>
          </cell>
          <cell r="K4">
            <v>19</v>
          </cell>
          <cell r="L4">
            <v>13</v>
          </cell>
          <cell r="M4">
            <v>9</v>
          </cell>
          <cell r="N4">
            <v>6</v>
          </cell>
          <cell r="O4">
            <v>10</v>
          </cell>
          <cell r="P4">
            <v>7</v>
          </cell>
        </row>
        <row r="5">
          <cell r="A5" t="str">
            <v>OFTALMOLOGIA</v>
          </cell>
          <cell r="B5">
            <v>8</v>
          </cell>
          <cell r="C5">
            <v>5</v>
          </cell>
          <cell r="H5" t="str">
            <v>GINECOLOGIA</v>
          </cell>
          <cell r="I5">
            <v>2</v>
          </cell>
          <cell r="J5">
            <v>8</v>
          </cell>
          <cell r="K5">
            <v>10</v>
          </cell>
          <cell r="L5">
            <v>20</v>
          </cell>
          <cell r="M5">
            <v>8</v>
          </cell>
          <cell r="N5">
            <v>9</v>
          </cell>
          <cell r="O5">
            <v>27</v>
          </cell>
          <cell r="P5">
            <v>3</v>
          </cell>
        </row>
        <row r="6">
          <cell r="A6" t="str">
            <v>PEDIATRIA</v>
          </cell>
          <cell r="B6">
            <v>19</v>
          </cell>
          <cell r="C6">
            <v>12</v>
          </cell>
          <cell r="H6" t="str">
            <v>OFTALMOLOGIA</v>
          </cell>
          <cell r="I6">
            <v>1</v>
          </cell>
          <cell r="J6">
            <v>0</v>
          </cell>
          <cell r="K6">
            <v>3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7</v>
          </cell>
        </row>
        <row r="7">
          <cell r="A7" t="str">
            <v>PSICOLOGIA</v>
          </cell>
          <cell r="B7">
            <v>38</v>
          </cell>
          <cell r="C7">
            <v>23</v>
          </cell>
          <cell r="H7" t="str">
            <v>PEDIATRIA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22</v>
          </cell>
          <cell r="O7">
            <v>9</v>
          </cell>
          <cell r="P7">
            <v>0</v>
          </cell>
        </row>
        <row r="8">
          <cell r="A8" t="str">
            <v>ORTOPEDIA</v>
          </cell>
          <cell r="B8">
            <v>44</v>
          </cell>
          <cell r="C8">
            <v>59</v>
          </cell>
          <cell r="H8" t="str">
            <v>PSICOLOGIA</v>
          </cell>
          <cell r="I8">
            <v>7</v>
          </cell>
          <cell r="J8">
            <v>8</v>
          </cell>
          <cell r="K8">
            <v>10</v>
          </cell>
          <cell r="L8">
            <v>11</v>
          </cell>
          <cell r="M8">
            <v>4</v>
          </cell>
          <cell r="N8">
            <v>3</v>
          </cell>
          <cell r="O8">
            <v>11</v>
          </cell>
          <cell r="P8">
            <v>7</v>
          </cell>
        </row>
        <row r="9">
          <cell r="A9" t="str">
            <v>DERMATOLOGIA</v>
          </cell>
          <cell r="B9">
            <v>40</v>
          </cell>
          <cell r="C9">
            <v>42</v>
          </cell>
          <cell r="H9" t="str">
            <v>ORTOPEDIA</v>
          </cell>
          <cell r="I9">
            <v>7</v>
          </cell>
          <cell r="J9">
            <v>14</v>
          </cell>
          <cell r="K9">
            <v>18</v>
          </cell>
          <cell r="L9">
            <v>14</v>
          </cell>
          <cell r="M9">
            <v>9</v>
          </cell>
          <cell r="N9">
            <v>14</v>
          </cell>
          <cell r="O9">
            <v>19</v>
          </cell>
          <cell r="P9">
            <v>8</v>
          </cell>
        </row>
        <row r="10">
          <cell r="A10" t="str">
            <v>OTORRINOLARINGOLOGIA</v>
          </cell>
          <cell r="B10">
            <v>28</v>
          </cell>
          <cell r="C10">
            <v>32</v>
          </cell>
          <cell r="H10" t="str">
            <v>DERMATOLOGIA</v>
          </cell>
          <cell r="I10">
            <v>8</v>
          </cell>
          <cell r="J10">
            <v>15</v>
          </cell>
          <cell r="K10">
            <v>14</v>
          </cell>
          <cell r="L10">
            <v>8</v>
          </cell>
          <cell r="M10">
            <v>10</v>
          </cell>
          <cell r="N10">
            <v>7</v>
          </cell>
          <cell r="O10">
            <v>13</v>
          </cell>
          <cell r="P10">
            <v>7</v>
          </cell>
        </row>
        <row r="11">
          <cell r="A11" t="str">
            <v>MEDICINA FAMILIAR</v>
          </cell>
          <cell r="B11">
            <v>34</v>
          </cell>
          <cell r="C11">
            <v>23</v>
          </cell>
          <cell r="H11" t="str">
            <v>OTORRINOLARINGOLOGIA</v>
          </cell>
          <cell r="I11">
            <v>6</v>
          </cell>
          <cell r="J11">
            <v>8</v>
          </cell>
          <cell r="K11">
            <v>12</v>
          </cell>
          <cell r="L11">
            <v>10</v>
          </cell>
          <cell r="M11">
            <v>5</v>
          </cell>
          <cell r="N11">
            <v>6</v>
          </cell>
          <cell r="O11">
            <v>9</v>
          </cell>
          <cell r="P11">
            <v>4</v>
          </cell>
        </row>
        <row r="12">
          <cell r="A12" t="str">
            <v>UROLOGIA</v>
          </cell>
          <cell r="B12">
            <v>3</v>
          </cell>
          <cell r="C12">
            <v>83</v>
          </cell>
          <cell r="H12" t="str">
            <v>MEDICINA FAMILIAR</v>
          </cell>
          <cell r="I12">
            <v>7</v>
          </cell>
          <cell r="J12">
            <v>16</v>
          </cell>
          <cell r="K12">
            <v>13</v>
          </cell>
          <cell r="L12">
            <v>4</v>
          </cell>
          <cell r="M12">
            <v>4</v>
          </cell>
          <cell r="N12">
            <v>6</v>
          </cell>
          <cell r="O12">
            <v>6</v>
          </cell>
          <cell r="P12">
            <v>1</v>
          </cell>
        </row>
        <row r="13">
          <cell r="A13" t="str">
            <v>NUTRICIONISTA</v>
          </cell>
          <cell r="B13">
            <v>21</v>
          </cell>
          <cell r="C13">
            <v>13</v>
          </cell>
          <cell r="H13" t="str">
            <v>UROLOGIA</v>
          </cell>
          <cell r="I13">
            <v>9</v>
          </cell>
          <cell r="J13">
            <v>17</v>
          </cell>
          <cell r="K13">
            <v>23</v>
          </cell>
          <cell r="L13">
            <v>6</v>
          </cell>
          <cell r="M13">
            <v>8</v>
          </cell>
          <cell r="N13">
            <v>8</v>
          </cell>
          <cell r="O13">
            <v>9</v>
          </cell>
          <cell r="P13">
            <v>6</v>
          </cell>
        </row>
        <row r="14">
          <cell r="A14" t="str">
            <v>MEDICINA GENERAL</v>
          </cell>
          <cell r="B14">
            <v>145</v>
          </cell>
          <cell r="C14">
            <v>178</v>
          </cell>
          <cell r="H14" t="str">
            <v>NUTRICIONISTA</v>
          </cell>
          <cell r="I14">
            <v>2</v>
          </cell>
          <cell r="J14">
            <v>5</v>
          </cell>
          <cell r="K14">
            <v>10</v>
          </cell>
          <cell r="L14">
            <v>4</v>
          </cell>
          <cell r="M14">
            <v>2</v>
          </cell>
          <cell r="N14">
            <v>6</v>
          </cell>
          <cell r="O14">
            <v>3</v>
          </cell>
          <cell r="P14">
            <v>2</v>
          </cell>
        </row>
        <row r="15">
          <cell r="H15" t="str">
            <v>MEDICINA GENERAL</v>
          </cell>
          <cell r="I15">
            <v>19</v>
          </cell>
          <cell r="J15">
            <v>53</v>
          </cell>
          <cell r="K15">
            <v>60</v>
          </cell>
          <cell r="L15">
            <v>54</v>
          </cell>
          <cell r="M15">
            <v>31</v>
          </cell>
          <cell r="N15">
            <v>48</v>
          </cell>
          <cell r="O15">
            <v>35</v>
          </cell>
          <cell r="P15">
            <v>23</v>
          </cell>
        </row>
      </sheetData>
      <sheetData sheetId="6" refreshError="1"/>
      <sheetData sheetId="7">
        <row r="2">
          <cell r="B2" t="str">
            <v>OF. GENERAL</v>
          </cell>
          <cell r="C2" t="str">
            <v>OF. SUPERIOR</v>
          </cell>
          <cell r="D2" t="str">
            <v>OF. SUBALTERNO</v>
          </cell>
          <cell r="E2" t="str">
            <v>ALISTADOS</v>
          </cell>
          <cell r="F2" t="str">
            <v>A/M</v>
          </cell>
          <cell r="G2" t="str">
            <v>IGUALADOS</v>
          </cell>
          <cell r="H2" t="str">
            <v>RETIRADOS</v>
          </cell>
          <cell r="I2" t="str">
            <v>FAMILIARES /ACCION</v>
          </cell>
          <cell r="T2" t="str">
            <v>FEMENINO</v>
          </cell>
          <cell r="U2" t="str">
            <v>MASCULINO</v>
          </cell>
        </row>
        <row r="3">
          <cell r="A3" t="str">
            <v>DIAGNOSTICO</v>
          </cell>
          <cell r="B3">
            <v>0</v>
          </cell>
          <cell r="C3">
            <v>26</v>
          </cell>
          <cell r="D3">
            <v>35</v>
          </cell>
          <cell r="E3">
            <v>65</v>
          </cell>
          <cell r="F3">
            <v>21</v>
          </cell>
          <cell r="G3">
            <v>8</v>
          </cell>
          <cell r="H3">
            <v>2</v>
          </cell>
          <cell r="I3">
            <v>193</v>
          </cell>
          <cell r="S3" t="str">
            <v>DENTISTICA</v>
          </cell>
          <cell r="T3">
            <v>314</v>
          </cell>
          <cell r="U3">
            <v>333</v>
          </cell>
        </row>
        <row r="4">
          <cell r="A4" t="str">
            <v>ENDODONCIA</v>
          </cell>
          <cell r="B4">
            <v>0</v>
          </cell>
          <cell r="C4">
            <v>8</v>
          </cell>
          <cell r="D4">
            <v>18</v>
          </cell>
          <cell r="E4">
            <v>21</v>
          </cell>
          <cell r="F4">
            <v>5</v>
          </cell>
          <cell r="G4">
            <v>3</v>
          </cell>
          <cell r="H4">
            <v>3</v>
          </cell>
          <cell r="I4">
            <v>36</v>
          </cell>
          <cell r="S4" t="str">
            <v>DIAGNOSTICOS</v>
          </cell>
          <cell r="T4">
            <v>171</v>
          </cell>
          <cell r="U4">
            <v>179</v>
          </cell>
        </row>
        <row r="5">
          <cell r="A5" t="str">
            <v>PERIODONCIA</v>
          </cell>
          <cell r="B5">
            <v>1</v>
          </cell>
          <cell r="C5">
            <v>52</v>
          </cell>
          <cell r="D5">
            <v>58</v>
          </cell>
          <cell r="E5">
            <v>92</v>
          </cell>
          <cell r="F5">
            <v>34</v>
          </cell>
          <cell r="G5">
            <v>10</v>
          </cell>
          <cell r="H5">
            <v>5</v>
          </cell>
          <cell r="I5">
            <v>211</v>
          </cell>
          <cell r="S5" t="str">
            <v>MAXILO FACIAL</v>
          </cell>
          <cell r="T5">
            <v>114</v>
          </cell>
          <cell r="U5">
            <v>107</v>
          </cell>
        </row>
        <row r="6">
          <cell r="A6" t="str">
            <v>PROSTODONCIA</v>
          </cell>
          <cell r="B6">
            <v>7</v>
          </cell>
          <cell r="C6">
            <v>41</v>
          </cell>
          <cell r="D6">
            <v>32</v>
          </cell>
          <cell r="E6">
            <v>17</v>
          </cell>
          <cell r="F6">
            <v>13</v>
          </cell>
          <cell r="G6">
            <v>0</v>
          </cell>
          <cell r="H6">
            <v>2</v>
          </cell>
          <cell r="I6">
            <v>87</v>
          </cell>
          <cell r="S6" t="str">
            <v>MEDICACION</v>
          </cell>
          <cell r="T6">
            <v>111</v>
          </cell>
          <cell r="U6">
            <v>146</v>
          </cell>
        </row>
        <row r="7">
          <cell r="A7" t="str">
            <v xml:space="preserve">RADIOGRAFIAS </v>
          </cell>
          <cell r="B7">
            <v>0</v>
          </cell>
          <cell r="C7">
            <v>19</v>
          </cell>
          <cell r="D7">
            <v>29</v>
          </cell>
          <cell r="E7">
            <v>35</v>
          </cell>
          <cell r="F7">
            <v>3</v>
          </cell>
          <cell r="G7">
            <v>6</v>
          </cell>
          <cell r="H7">
            <v>1</v>
          </cell>
          <cell r="I7">
            <v>61</v>
          </cell>
          <cell r="S7" t="str">
            <v>PERIODONCIA</v>
          </cell>
          <cell r="T7">
            <v>179</v>
          </cell>
          <cell r="U7">
            <v>284</v>
          </cell>
        </row>
        <row r="8">
          <cell r="A8" t="str">
            <v>RETIRO DE SUTURA</v>
          </cell>
          <cell r="B8">
            <v>0</v>
          </cell>
          <cell r="C8">
            <v>6</v>
          </cell>
          <cell r="D8">
            <v>5</v>
          </cell>
          <cell r="E8">
            <v>9</v>
          </cell>
          <cell r="F8">
            <v>3</v>
          </cell>
          <cell r="G8">
            <v>3</v>
          </cell>
          <cell r="H8">
            <v>3</v>
          </cell>
          <cell r="I8">
            <v>29</v>
          </cell>
          <cell r="S8" t="str">
            <v>PROSTODONCIA</v>
          </cell>
          <cell r="T8">
            <v>83</v>
          </cell>
          <cell r="U8">
            <v>116</v>
          </cell>
        </row>
        <row r="9">
          <cell r="A9" t="str">
            <v xml:space="preserve">MEDICACION </v>
          </cell>
          <cell r="B9">
            <v>0</v>
          </cell>
          <cell r="C9">
            <v>20</v>
          </cell>
          <cell r="D9">
            <v>36</v>
          </cell>
          <cell r="E9">
            <v>53</v>
          </cell>
          <cell r="F9">
            <v>17</v>
          </cell>
          <cell r="G9">
            <v>1</v>
          </cell>
          <cell r="H9">
            <v>6</v>
          </cell>
          <cell r="I9">
            <v>124</v>
          </cell>
          <cell r="S9" t="str">
            <v>RADIOGRAFIAS</v>
          </cell>
          <cell r="T9">
            <v>69</v>
          </cell>
          <cell r="U9">
            <v>85</v>
          </cell>
        </row>
        <row r="10">
          <cell r="A10" t="str">
            <v xml:space="preserve">MAXILO FACIAL </v>
          </cell>
          <cell r="B10">
            <v>0</v>
          </cell>
          <cell r="C10">
            <v>12</v>
          </cell>
          <cell r="D10">
            <v>12</v>
          </cell>
          <cell r="E10">
            <v>30</v>
          </cell>
          <cell r="F10">
            <v>16</v>
          </cell>
          <cell r="G10">
            <v>5</v>
          </cell>
          <cell r="H10">
            <v>5</v>
          </cell>
          <cell r="I10">
            <v>141</v>
          </cell>
          <cell r="S10" t="str">
            <v>RETIRO DE SUTURA</v>
          </cell>
          <cell r="T10">
            <v>26</v>
          </cell>
          <cell r="U10">
            <v>32</v>
          </cell>
        </row>
        <row r="11">
          <cell r="A11" t="str">
            <v>DENTISTICA</v>
          </cell>
          <cell r="B11">
            <v>2</v>
          </cell>
          <cell r="C11">
            <v>39</v>
          </cell>
          <cell r="D11">
            <v>76</v>
          </cell>
          <cell r="E11">
            <v>104</v>
          </cell>
          <cell r="F11">
            <v>60</v>
          </cell>
          <cell r="G11">
            <v>11</v>
          </cell>
          <cell r="H11">
            <v>4</v>
          </cell>
          <cell r="I11">
            <v>351</v>
          </cell>
          <cell r="S11" t="str">
            <v>ODONTOPEDIATRIA</v>
          </cell>
          <cell r="T11">
            <v>56</v>
          </cell>
          <cell r="U11">
            <v>74</v>
          </cell>
        </row>
        <row r="12">
          <cell r="A12" t="str">
            <v>ODONTOPEDIATRIA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130</v>
          </cell>
          <cell r="S12" t="str">
            <v>ENDODONCIA</v>
          </cell>
          <cell r="T12">
            <v>46</v>
          </cell>
          <cell r="U12">
            <v>48</v>
          </cell>
        </row>
        <row r="13">
          <cell r="A13" t="str">
            <v>PLACAS PANORAMICAS</v>
          </cell>
          <cell r="B13">
            <v>0</v>
          </cell>
          <cell r="C13">
            <v>20</v>
          </cell>
          <cell r="D13">
            <v>29</v>
          </cell>
          <cell r="E13">
            <v>24</v>
          </cell>
          <cell r="F13">
            <v>15</v>
          </cell>
          <cell r="G13">
            <v>7</v>
          </cell>
          <cell r="H13">
            <v>3</v>
          </cell>
          <cell r="I13">
            <v>86</v>
          </cell>
          <cell r="S13" t="str">
            <v>PLACAS PANORAMICAS</v>
          </cell>
          <cell r="T13">
            <v>97</v>
          </cell>
          <cell r="U13">
            <v>87</v>
          </cell>
        </row>
        <row r="14">
          <cell r="A14" t="str">
            <v>IMPLANTOLOGIA DENTAL</v>
          </cell>
          <cell r="B14">
            <v>0</v>
          </cell>
          <cell r="C14">
            <v>19</v>
          </cell>
          <cell r="D14">
            <v>4</v>
          </cell>
          <cell r="E14">
            <v>0</v>
          </cell>
          <cell r="F14">
            <v>3</v>
          </cell>
          <cell r="G14">
            <v>0</v>
          </cell>
          <cell r="H14">
            <v>0</v>
          </cell>
          <cell r="I14">
            <v>2</v>
          </cell>
          <cell r="S14" t="str">
            <v>IMPLANTOLOGIA DENTAL</v>
          </cell>
          <cell r="T14">
            <v>5</v>
          </cell>
          <cell r="U14">
            <v>23</v>
          </cell>
        </row>
        <row r="15">
          <cell r="A15" t="str">
            <v>PLACA LATERAL DE CRANEO</v>
          </cell>
          <cell r="B15">
            <v>0</v>
          </cell>
          <cell r="C15">
            <v>0</v>
          </cell>
          <cell r="D15">
            <v>1</v>
          </cell>
          <cell r="E15">
            <v>3</v>
          </cell>
          <cell r="F15">
            <v>4</v>
          </cell>
          <cell r="G15">
            <v>0</v>
          </cell>
          <cell r="H15">
            <v>0</v>
          </cell>
          <cell r="I15">
            <v>15</v>
          </cell>
          <cell r="S15" t="str">
            <v>PLACA LATERAL DE CRANEO</v>
          </cell>
          <cell r="T15">
            <v>10</v>
          </cell>
          <cell r="U15">
            <v>13</v>
          </cell>
        </row>
        <row r="16">
          <cell r="A16" t="str">
            <v>ORTODONCIA</v>
          </cell>
          <cell r="B16">
            <v>0</v>
          </cell>
          <cell r="C16">
            <v>2</v>
          </cell>
          <cell r="D16">
            <v>2</v>
          </cell>
          <cell r="E16">
            <v>4</v>
          </cell>
          <cell r="F16">
            <v>3</v>
          </cell>
          <cell r="G16">
            <v>0</v>
          </cell>
          <cell r="H16">
            <v>0</v>
          </cell>
          <cell r="I16">
            <v>11</v>
          </cell>
          <cell r="S16" t="str">
            <v>ORTODONCIA</v>
          </cell>
          <cell r="T16">
            <v>12</v>
          </cell>
          <cell r="U16">
            <v>10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9829</v>
          </cell>
        </row>
        <row r="4">
          <cell r="A4" t="str">
            <v>GINECO-OBSTETRICIA</v>
          </cell>
          <cell r="B4">
            <v>1674</v>
          </cell>
        </row>
        <row r="5">
          <cell r="A5" t="str">
            <v>MEDICINA INTERNA</v>
          </cell>
          <cell r="B5">
            <v>17067</v>
          </cell>
        </row>
        <row r="6">
          <cell r="A6" t="str">
            <v>ODONTOLOGIA</v>
          </cell>
          <cell r="B6">
            <v>1287</v>
          </cell>
        </row>
        <row r="7">
          <cell r="A7" t="str">
            <v>PEDIATRIA</v>
          </cell>
          <cell r="B7">
            <v>2777</v>
          </cell>
        </row>
      </sheetData>
      <sheetData sheetId="2" refreshError="1"/>
      <sheetData sheetId="3">
        <row r="2">
          <cell r="A2" t="str">
            <v>OFICIALES DEL E.R.D.</v>
          </cell>
          <cell r="B2">
            <v>2655</v>
          </cell>
        </row>
        <row r="3">
          <cell r="A3" t="str">
            <v>OFICIALES DE LA  A.R.D.</v>
          </cell>
          <cell r="B3">
            <v>590</v>
          </cell>
        </row>
        <row r="4">
          <cell r="A4" t="str">
            <v>OFICIALES DE LA   F.A.R.D.</v>
          </cell>
          <cell r="B4">
            <v>89</v>
          </cell>
          <cell r="D4" t="str">
            <v>OFICIALES DEL E.R.D.</v>
          </cell>
          <cell r="E4">
            <v>107</v>
          </cell>
        </row>
        <row r="5">
          <cell r="A5" t="str">
            <v>OFICIALES DE LA P.N.</v>
          </cell>
          <cell r="B5">
            <v>45</v>
          </cell>
          <cell r="D5" t="str">
            <v>OFICIALES DE LA  A.R.D.</v>
          </cell>
          <cell r="E5">
            <v>22</v>
          </cell>
          <cell r="G5" t="str">
            <v>MILITARES</v>
          </cell>
          <cell r="H5">
            <v>12</v>
          </cell>
        </row>
        <row r="6">
          <cell r="A6" t="str">
            <v>CADETES DEL MIDE Y P.N.</v>
          </cell>
          <cell r="B6">
            <v>40</v>
          </cell>
          <cell r="D6" t="str">
            <v>OFICIALES DE LA   F.A.R.D.</v>
          </cell>
          <cell r="E6">
            <v>5</v>
          </cell>
          <cell r="G6" t="str">
            <v xml:space="preserve">CIVILES   </v>
          </cell>
          <cell r="H6">
            <v>40</v>
          </cell>
        </row>
        <row r="7">
          <cell r="A7" t="str">
            <v>ALISTADOS E.R.D.</v>
          </cell>
          <cell r="B7">
            <v>3589</v>
          </cell>
          <cell r="D7" t="str">
            <v>OFICIALES DE LA P.N.</v>
          </cell>
          <cell r="E7">
            <v>6</v>
          </cell>
        </row>
        <row r="8">
          <cell r="A8" t="str">
            <v>ALISTADOS DE LA  A.R.D.</v>
          </cell>
          <cell r="B8">
            <v>637</v>
          </cell>
          <cell r="D8" t="str">
            <v>CADETES DEL MIDE Y P.N.</v>
          </cell>
          <cell r="E8">
            <v>3</v>
          </cell>
        </row>
        <row r="9">
          <cell r="A9" t="str">
            <v>ALISTADOS DE LA  F.A.R.D.</v>
          </cell>
          <cell r="B9">
            <v>222</v>
          </cell>
          <cell r="D9" t="str">
            <v>ALISTADOS E.R.D.</v>
          </cell>
          <cell r="E9">
            <v>226</v>
          </cell>
        </row>
        <row r="10">
          <cell r="A10" t="str">
            <v>ALISTADOS DE LA P.N.</v>
          </cell>
          <cell r="B10">
            <v>69</v>
          </cell>
          <cell r="D10" t="str">
            <v>ALISTADOS DE LA  A.R.D.</v>
          </cell>
          <cell r="E10">
            <v>52</v>
          </cell>
        </row>
        <row r="11">
          <cell r="A11" t="str">
            <v>ASIMILADOS MIDE Y P.N.</v>
          </cell>
          <cell r="B11">
            <v>830</v>
          </cell>
          <cell r="D11" t="str">
            <v>ALISTADOS DE LA  F.A.R.D.</v>
          </cell>
          <cell r="E11">
            <v>19</v>
          </cell>
        </row>
        <row r="12">
          <cell r="A12" t="str">
            <v>IGUALADOS MIDE Y P.N.</v>
          </cell>
          <cell r="B12">
            <v>70</v>
          </cell>
          <cell r="D12" t="str">
            <v>ALISTADOS DE LA P.N.</v>
          </cell>
          <cell r="E12">
            <v>8</v>
          </cell>
        </row>
        <row r="13">
          <cell r="A13" t="str">
            <v>RETIRADOS Y PENSIONADOS</v>
          </cell>
          <cell r="B13">
            <v>763</v>
          </cell>
          <cell r="D13" t="str">
            <v>ASIMILADOS MIDE Y P.N.</v>
          </cell>
          <cell r="E13">
            <v>23</v>
          </cell>
        </row>
        <row r="14">
          <cell r="A14" t="str">
            <v>CIVILES FAMILIARES MIEMBROS E.R.D.</v>
          </cell>
          <cell r="B14">
            <v>3237</v>
          </cell>
          <cell r="D14" t="str">
            <v>IGUALADOS MIDE Y P.N.</v>
          </cell>
          <cell r="E14">
            <v>8</v>
          </cell>
        </row>
        <row r="15">
          <cell r="A15" t="str">
            <v>CIVILES FAMILIARES MIEMBROS DE LA A.R.D..</v>
          </cell>
          <cell r="B15">
            <v>652</v>
          </cell>
          <cell r="D15" t="str">
            <v>RETIRADOS Y PENSIONADOS</v>
          </cell>
          <cell r="E15">
            <v>87</v>
          </cell>
        </row>
        <row r="16">
          <cell r="A16" t="str">
            <v>CIVILES FAMILIARES MIEMBROS DE LA F.A.R.D.</v>
          </cell>
          <cell r="B16">
            <v>274</v>
          </cell>
          <cell r="D16" t="str">
            <v>CIVILES FAMILIARES MIEMBROS E.R.D.</v>
          </cell>
          <cell r="E16">
            <v>307</v>
          </cell>
        </row>
        <row r="17">
          <cell r="A17" t="str">
            <v>CIVILES FAMILIARES MIEMBROS DE LA P.N.</v>
          </cell>
          <cell r="B17">
            <v>567</v>
          </cell>
          <cell r="D17" t="str">
            <v>CIVILES FAMILIARES MIEMBROS DE LA A.R.D..</v>
          </cell>
          <cell r="E17">
            <v>96</v>
          </cell>
        </row>
        <row r="18">
          <cell r="A18" t="str">
            <v>SENASA</v>
          </cell>
          <cell r="B18">
            <v>16519</v>
          </cell>
          <cell r="D18" t="str">
            <v>CIVILES FAMILIARES MIEMBROS DE LA F.A.R.D.</v>
          </cell>
          <cell r="E18">
            <v>22</v>
          </cell>
        </row>
        <row r="19">
          <cell r="A19" t="str">
            <v>ACCION CIVICA</v>
          </cell>
          <cell r="B19">
            <v>5868</v>
          </cell>
          <cell r="D19" t="str">
            <v>CIVILES FAMILIARES MIEMBROS DE LA P.N.</v>
          </cell>
          <cell r="E19">
            <v>22</v>
          </cell>
        </row>
        <row r="20">
          <cell r="D20" t="str">
            <v>SENASA</v>
          </cell>
          <cell r="E20">
            <v>217</v>
          </cell>
        </row>
        <row r="21">
          <cell r="D21" t="str">
            <v>ACCION CIVICA</v>
          </cell>
          <cell r="E21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84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16</v>
          </cell>
        </row>
        <row r="4">
          <cell r="A4" t="str">
            <v>PARTO NATURAL</v>
          </cell>
          <cell r="B4">
            <v>18</v>
          </cell>
        </row>
        <row r="5">
          <cell r="A5" t="str">
            <v>PARTO POR  CESAREA</v>
          </cell>
          <cell r="B5">
            <v>66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1246</v>
          </cell>
          <cell r="I4" t="str">
            <v>15      -     19</v>
          </cell>
          <cell r="J4">
            <v>7</v>
          </cell>
          <cell r="O4" t="str">
            <v>Menos de 1</v>
          </cell>
          <cell r="P4">
            <v>2</v>
          </cell>
        </row>
        <row r="5">
          <cell r="A5" t="str">
            <v>1     -     4</v>
          </cell>
          <cell r="B5">
            <v>1884</v>
          </cell>
          <cell r="I5" t="str">
            <v>20      -     24</v>
          </cell>
          <cell r="J5">
            <v>16</v>
          </cell>
          <cell r="O5" t="str">
            <v>15    -    64</v>
          </cell>
          <cell r="P5">
            <v>11</v>
          </cell>
        </row>
        <row r="6">
          <cell r="A6" t="str">
            <v>15     -     64</v>
          </cell>
          <cell r="B6">
            <v>19288</v>
          </cell>
          <cell r="I6" t="str">
            <v>25      -     29</v>
          </cell>
          <cell r="J6">
            <v>29</v>
          </cell>
          <cell r="O6" t="str">
            <v>65 y más</v>
          </cell>
          <cell r="P6">
            <v>39</v>
          </cell>
        </row>
        <row r="7">
          <cell r="A7" t="str">
            <v>5     -     14</v>
          </cell>
          <cell r="B7">
            <v>2837</v>
          </cell>
          <cell r="I7" t="str">
            <v>30      -     34</v>
          </cell>
          <cell r="J7">
            <v>24</v>
          </cell>
        </row>
        <row r="8">
          <cell r="A8" t="str">
            <v>65 y más</v>
          </cell>
          <cell r="B8">
            <v>3983</v>
          </cell>
          <cell r="I8" t="str">
            <v>35 y más</v>
          </cell>
          <cell r="J8">
            <v>8</v>
          </cell>
        </row>
        <row r="9">
          <cell r="A9" t="str">
            <v>IGNORADOS</v>
          </cell>
          <cell r="B9">
            <v>3944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4</v>
          </cell>
        </row>
        <row r="2">
          <cell r="A2" t="str">
            <v>CONSULTAS PEDIATRICAS</v>
          </cell>
          <cell r="B2">
            <v>2777</v>
          </cell>
        </row>
        <row r="3">
          <cell r="A3" t="str">
            <v>DEFUNCIONES PERINATO</v>
          </cell>
          <cell r="B3">
            <v>2</v>
          </cell>
        </row>
        <row r="4">
          <cell r="A4" t="str">
            <v>EGRESOS DE PEDIATRIA</v>
          </cell>
          <cell r="B4">
            <v>96</v>
          </cell>
        </row>
        <row r="5">
          <cell r="A5" t="str">
            <v>EMERGENCIAS PEDIATRICAS</v>
          </cell>
          <cell r="B5">
            <v>779</v>
          </cell>
        </row>
        <row r="6">
          <cell r="A6" t="str">
            <v>INGRESOS DE PEDIATRIA</v>
          </cell>
          <cell r="B6">
            <v>105</v>
          </cell>
        </row>
        <row r="7">
          <cell r="A7" t="str">
            <v>INGRESOS DE PERINATOLOGIA</v>
          </cell>
          <cell r="B7">
            <v>45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1490</v>
          </cell>
        </row>
        <row r="4">
          <cell r="A4" t="str">
            <v xml:space="preserve">  BANCO DE SANGRE</v>
          </cell>
          <cell r="B4">
            <v>2814</v>
          </cell>
        </row>
        <row r="5">
          <cell r="A5" t="str">
            <v xml:space="preserve">  ELECTROLITICOS SERICOS Y GASES ARTERIALES</v>
          </cell>
          <cell r="B5">
            <v>1063</v>
          </cell>
        </row>
        <row r="6">
          <cell r="A6" t="str">
            <v xml:space="preserve">  HEMATOLOGIA</v>
          </cell>
          <cell r="B6">
            <v>9604</v>
          </cell>
        </row>
        <row r="7">
          <cell r="A7" t="str">
            <v xml:space="preserve">  PARASITOLOGIA</v>
          </cell>
          <cell r="B7">
            <v>1474</v>
          </cell>
        </row>
        <row r="8">
          <cell r="A8" t="str">
            <v xml:space="preserve">  QUIMICA</v>
          </cell>
          <cell r="B8">
            <v>36138</v>
          </cell>
        </row>
        <row r="9">
          <cell r="A9" t="str">
            <v xml:space="preserve">  SEROLOGIA</v>
          </cell>
          <cell r="B9">
            <v>2334</v>
          </cell>
        </row>
        <row r="10">
          <cell r="A10" t="str">
            <v xml:space="preserve">  URIANALISIS</v>
          </cell>
          <cell r="B10">
            <v>3020</v>
          </cell>
        </row>
        <row r="11">
          <cell r="A11" t="str">
            <v xml:space="preserve">  VIROLOGIA</v>
          </cell>
          <cell r="B11">
            <v>4438</v>
          </cell>
        </row>
        <row r="12">
          <cell r="A12" t="str">
            <v>COAGULACION</v>
          </cell>
          <cell r="B12">
            <v>2634</v>
          </cell>
        </row>
        <row r="13">
          <cell r="A13" t="str">
            <v xml:space="preserve">PRUEBAS ESPECIALES </v>
          </cell>
          <cell r="B13">
            <v>1891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138</v>
          </cell>
        </row>
        <row r="4">
          <cell r="A4" t="str">
            <v>TDAP</v>
          </cell>
          <cell r="B4">
            <v>58</v>
          </cell>
        </row>
        <row r="5">
          <cell r="A5" t="str">
            <v>VPH</v>
          </cell>
          <cell r="B5">
            <v>21</v>
          </cell>
        </row>
        <row r="6">
          <cell r="A6" t="str">
            <v>BCG</v>
          </cell>
          <cell r="B6">
            <v>42</v>
          </cell>
        </row>
        <row r="7">
          <cell r="A7" t="str">
            <v>DPT</v>
          </cell>
          <cell r="B7">
            <v>63</v>
          </cell>
        </row>
        <row r="8">
          <cell r="A8" t="str">
            <v>SRP</v>
          </cell>
          <cell r="B8">
            <v>66</v>
          </cell>
        </row>
        <row r="9">
          <cell r="A9" t="str">
            <v>HEPATITIS B</v>
          </cell>
          <cell r="B9">
            <v>61</v>
          </cell>
        </row>
        <row r="10">
          <cell r="A10" t="str">
            <v>POLIO IPV</v>
          </cell>
          <cell r="B10">
            <v>121</v>
          </cell>
        </row>
        <row r="11">
          <cell r="A11" t="str">
            <v>POLIO OPV</v>
          </cell>
          <cell r="B11">
            <v>63</v>
          </cell>
        </row>
        <row r="12">
          <cell r="A12" t="str">
            <v>DT</v>
          </cell>
          <cell r="B12">
            <v>190</v>
          </cell>
        </row>
        <row r="13">
          <cell r="A13" t="str">
            <v>NEUMOCOCO</v>
          </cell>
          <cell r="B13">
            <v>133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31</v>
          </cell>
        </row>
        <row r="4">
          <cell r="A4" t="str">
            <v xml:space="preserve">  NUMERO DE CONSULTAS PRE-CONSEJERIA</v>
          </cell>
          <cell r="B4">
            <v>879</v>
          </cell>
        </row>
        <row r="5">
          <cell r="A5" t="str">
            <v xml:space="preserve">  NUMEROS DE CHARLAS IMPARTIDAS</v>
          </cell>
          <cell r="B5">
            <v>604</v>
          </cell>
        </row>
        <row r="6">
          <cell r="A6" t="str">
            <v xml:space="preserve">  PACIENTES  MEDICACION  ANTIRRETROVIRAL</v>
          </cell>
          <cell r="B6">
            <v>5</v>
          </cell>
        </row>
        <row r="7">
          <cell r="A7" t="str">
            <v xml:space="preserve">  PACIENTES INGRESADOS VIH- SIDA</v>
          </cell>
          <cell r="B7">
            <v>5</v>
          </cell>
        </row>
        <row r="8">
          <cell r="A8" t="str">
            <v xml:space="preserve">  TOTAL  DE PRUEBAS V.I.H.</v>
          </cell>
          <cell r="B8">
            <v>677</v>
          </cell>
        </row>
        <row r="9">
          <cell r="A9" t="str">
            <v xml:space="preserve">  TOTAL CONSULTA  DE PACIENTES</v>
          </cell>
          <cell r="B9">
            <v>573</v>
          </cell>
        </row>
        <row r="10">
          <cell r="A10" t="str">
            <v xml:space="preserve">  TOTAL DE PRUEBAS ( V.I.H) POSITIVA</v>
          </cell>
          <cell r="B10">
            <v>7</v>
          </cell>
        </row>
        <row r="11">
          <cell r="A11" t="str">
            <v xml:space="preserve"> CONSULTAS POST CONSEJERIA</v>
          </cell>
          <cell r="B11">
            <v>677</v>
          </cell>
        </row>
      </sheetData>
      <sheetData sheetId="32" refreshError="1"/>
      <sheetData sheetId="33">
        <row r="3">
          <cell r="A3" t="str">
            <v>OFICIALES SUPERIORES</v>
          </cell>
          <cell r="B3">
            <v>15</v>
          </cell>
        </row>
        <row r="4">
          <cell r="A4" t="str">
            <v>OFICIALES SUBALTERNOS</v>
          </cell>
          <cell r="B4">
            <v>105</v>
          </cell>
        </row>
        <row r="5">
          <cell r="A5" t="str">
            <v>ALISTADOS</v>
          </cell>
          <cell r="B5">
            <v>173</v>
          </cell>
        </row>
        <row r="6">
          <cell r="A6" t="str">
            <v>ASIMILADOS</v>
          </cell>
          <cell r="B6">
            <v>51</v>
          </cell>
        </row>
        <row r="7">
          <cell r="A7" t="str">
            <v>IGUALADOS</v>
          </cell>
          <cell r="B7">
            <v>7</v>
          </cell>
        </row>
        <row r="8">
          <cell r="A8" t="str">
            <v xml:space="preserve">FAMILIA DE MILITAR </v>
          </cell>
          <cell r="B8">
            <v>421</v>
          </cell>
        </row>
        <row r="9">
          <cell r="A9" t="str">
            <v>ACION CIVICA / RETIRADOS</v>
          </cell>
          <cell r="B9">
            <v>266</v>
          </cell>
        </row>
      </sheetData>
      <sheetData sheetId="34" refreshError="1"/>
      <sheetData sheetId="35">
        <row r="3">
          <cell r="A3" t="str">
            <v>PROCEDIMIENTOS GENERALES</v>
          </cell>
          <cell r="B3">
            <v>1060</v>
          </cell>
        </row>
        <row r="4">
          <cell r="A4" t="str">
            <v>PROCEDIMIENTOS DE ODONTOPEDIATRIA</v>
          </cell>
          <cell r="B4">
            <v>121</v>
          </cell>
        </row>
        <row r="5">
          <cell r="A5" t="str">
            <v>PROCEDIMIENTOS DE ORTODONCIA</v>
          </cell>
          <cell r="B5">
            <v>35</v>
          </cell>
        </row>
        <row r="6">
          <cell r="A6" t="str">
            <v>PROCEDIMIENTOS DE PROTESIS</v>
          </cell>
          <cell r="B6">
            <v>85</v>
          </cell>
        </row>
        <row r="7">
          <cell r="A7" t="str">
            <v>PROCEDIMIENTOS DE MAXILO FACIAL</v>
          </cell>
          <cell r="B7">
            <v>330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 refreshError="1"/>
      <sheetData sheetId="1">
        <row r="3">
          <cell r="A3" t="str">
            <v>CARDIOLOGIA</v>
          </cell>
          <cell r="B3">
            <v>2046</v>
          </cell>
        </row>
        <row r="4">
          <cell r="A4" t="str">
            <v>CHEQUEO NIÑOS SANOS</v>
          </cell>
          <cell r="B4">
            <v>207</v>
          </cell>
        </row>
        <row r="5">
          <cell r="A5" t="str">
            <v>CIRUGIA GENERAL</v>
          </cell>
          <cell r="B5">
            <v>1730</v>
          </cell>
        </row>
        <row r="6">
          <cell r="A6" t="str">
            <v>CIRUGIA PEDIATRICA</v>
          </cell>
          <cell r="B6">
            <v>310</v>
          </cell>
        </row>
        <row r="7">
          <cell r="A7" t="str">
            <v>CIRUGIA TORAXICA</v>
          </cell>
          <cell r="B7">
            <v>191</v>
          </cell>
        </row>
        <row r="8">
          <cell r="A8" t="str">
            <v>CIRUGIA VASCULAR</v>
          </cell>
          <cell r="B8">
            <v>1100</v>
          </cell>
        </row>
        <row r="9">
          <cell r="A9" t="str">
            <v>DERMATOLOGIA</v>
          </cell>
          <cell r="B9">
            <v>1097</v>
          </cell>
        </row>
        <row r="10">
          <cell r="A10" t="str">
            <v>DIABETOLOGIA</v>
          </cell>
          <cell r="B10">
            <v>852</v>
          </cell>
        </row>
        <row r="11">
          <cell r="A11" t="str">
            <v>ENDOCRINOLOGIA</v>
          </cell>
          <cell r="B11">
            <v>964</v>
          </cell>
        </row>
        <row r="12">
          <cell r="A12" t="str">
            <v>FISIATRIA</v>
          </cell>
          <cell r="B12">
            <v>3801</v>
          </cell>
        </row>
        <row r="13">
          <cell r="A13" t="str">
            <v>GASTROENTEROLOGIA</v>
          </cell>
          <cell r="B13">
            <v>1099</v>
          </cell>
        </row>
        <row r="14">
          <cell r="A14" t="str">
            <v>GERIATRIA</v>
          </cell>
          <cell r="B14">
            <v>270</v>
          </cell>
        </row>
        <row r="15">
          <cell r="A15" t="str">
            <v>GINECOLOGIA</v>
          </cell>
          <cell r="B15">
            <v>1549</v>
          </cell>
        </row>
        <row r="16">
          <cell r="A16" t="str">
            <v>HEMATOLOGIA</v>
          </cell>
          <cell r="B16">
            <v>247</v>
          </cell>
        </row>
        <row r="17">
          <cell r="A17" t="str">
            <v xml:space="preserve">INFECTOLOGIA </v>
          </cell>
          <cell r="B17">
            <v>552</v>
          </cell>
        </row>
        <row r="18">
          <cell r="A18" t="str">
            <v>MEDICINA FAMILIAR</v>
          </cell>
          <cell r="B18">
            <v>1038</v>
          </cell>
        </row>
        <row r="19">
          <cell r="A19" t="str">
            <v>MEDICINA GENERAL</v>
          </cell>
          <cell r="B19">
            <v>1119</v>
          </cell>
        </row>
        <row r="20">
          <cell r="A20" t="str">
            <v>MEDICINA INTERNA</v>
          </cell>
          <cell r="B20">
            <v>1824</v>
          </cell>
        </row>
        <row r="21">
          <cell r="A21" t="str">
            <v>NEFROLOGIA</v>
          </cell>
          <cell r="B21">
            <v>517</v>
          </cell>
        </row>
        <row r="22">
          <cell r="A22" t="str">
            <v>NEUMOLOGIA</v>
          </cell>
          <cell r="B22">
            <v>479</v>
          </cell>
        </row>
        <row r="23">
          <cell r="A23" t="str">
            <v>NEUMOLOGIA PEDIATRICA</v>
          </cell>
          <cell r="B23">
            <v>377</v>
          </cell>
        </row>
        <row r="24">
          <cell r="A24" t="str">
            <v>NEUROCIRUGIA</v>
          </cell>
          <cell r="B24">
            <v>574</v>
          </cell>
        </row>
        <row r="25">
          <cell r="A25" t="str">
            <v>NEUROLOGIA</v>
          </cell>
          <cell r="B25">
            <v>364</v>
          </cell>
        </row>
        <row r="26">
          <cell r="A26" t="str">
            <v>NUTRICION</v>
          </cell>
          <cell r="B26">
            <v>297</v>
          </cell>
        </row>
        <row r="27">
          <cell r="A27" t="str">
            <v>OBSTETRICIA</v>
          </cell>
          <cell r="B27">
            <v>731</v>
          </cell>
        </row>
        <row r="28">
          <cell r="A28" t="str">
            <v>ODONTOLOGIA</v>
          </cell>
          <cell r="B28">
            <v>3954</v>
          </cell>
        </row>
        <row r="29">
          <cell r="A29" t="str">
            <v>OFTALMOLOGIA</v>
          </cell>
          <cell r="B29">
            <v>938</v>
          </cell>
        </row>
        <row r="30">
          <cell r="A30" t="str">
            <v>ORTOPEDIA</v>
          </cell>
          <cell r="B30">
            <v>2144</v>
          </cell>
        </row>
        <row r="31">
          <cell r="A31" t="str">
            <v>OTORRINO</v>
          </cell>
          <cell r="B31">
            <v>536</v>
          </cell>
        </row>
        <row r="32">
          <cell r="A32" t="str">
            <v>PEDIATRIA</v>
          </cell>
          <cell r="B32">
            <v>2722</v>
          </cell>
        </row>
        <row r="33">
          <cell r="A33" t="str">
            <v>PSICOLOGIA</v>
          </cell>
          <cell r="B33">
            <v>1769</v>
          </cell>
        </row>
        <row r="34">
          <cell r="A34" t="str">
            <v>PSIQUIATRIA</v>
          </cell>
          <cell r="B34">
            <v>830</v>
          </cell>
        </row>
        <row r="35">
          <cell r="A35" t="str">
            <v>UROLOGIA</v>
          </cell>
          <cell r="B35">
            <v>514</v>
          </cell>
        </row>
      </sheetData>
      <sheetData sheetId="2" refreshError="1"/>
      <sheetData sheetId="3">
        <row r="2">
          <cell r="A2" t="str">
            <v>MASCULINO</v>
          </cell>
          <cell r="B2">
            <v>18937</v>
          </cell>
          <cell r="K2" t="str">
            <v>MASCULINO</v>
          </cell>
          <cell r="L2">
            <v>37</v>
          </cell>
        </row>
        <row r="3">
          <cell r="A3" t="str">
            <v>FEMENINO</v>
          </cell>
          <cell r="B3">
            <v>17805</v>
          </cell>
          <cell r="K3" t="str">
            <v>FEMENINO</v>
          </cell>
          <cell r="L3">
            <v>24</v>
          </cell>
        </row>
      </sheetData>
      <sheetData sheetId="4" refreshError="1"/>
      <sheetData sheetId="5" refreshError="1"/>
      <sheetData sheetId="6">
        <row r="3">
          <cell r="E3" t="str">
            <v>MILITARES</v>
          </cell>
          <cell r="F3">
            <v>3829</v>
          </cell>
        </row>
        <row r="4">
          <cell r="A4" t="str">
            <v>MILITAR</v>
          </cell>
          <cell r="B4">
            <v>137</v>
          </cell>
          <cell r="E4" t="str">
            <v>FAMILIAS DE MILITARES</v>
          </cell>
          <cell r="F4">
            <v>10344</v>
          </cell>
        </row>
        <row r="5">
          <cell r="A5" t="str">
            <v>MILITAR RETIRADO</v>
          </cell>
          <cell r="B5">
            <v>32</v>
          </cell>
          <cell r="E5" t="str">
            <v>CIVILES</v>
          </cell>
          <cell r="F5">
            <v>22569</v>
          </cell>
          <cell r="I5" t="str">
            <v>MILITAR</v>
          </cell>
          <cell r="J5">
            <v>2182</v>
          </cell>
        </row>
        <row r="6">
          <cell r="A6" t="str">
            <v>FAMILIAR DE MILITAR</v>
          </cell>
          <cell r="B6">
            <v>255</v>
          </cell>
          <cell r="I6" t="str">
            <v>MILITARES DE OTRA INSTITUCION</v>
          </cell>
          <cell r="J6">
            <v>597</v>
          </cell>
        </row>
        <row r="7">
          <cell r="A7" t="str">
            <v>CIVIL</v>
          </cell>
          <cell r="B7">
            <v>637</v>
          </cell>
          <cell r="I7" t="str">
            <v>MILITAR RETIRADO</v>
          </cell>
          <cell r="J7">
            <v>139</v>
          </cell>
        </row>
        <row r="8">
          <cell r="I8" t="str">
            <v>FAMILIAR DE MILITAR</v>
          </cell>
          <cell r="J8">
            <v>4274</v>
          </cell>
        </row>
        <row r="9">
          <cell r="I9" t="str">
            <v>ACCION CIVICA</v>
          </cell>
          <cell r="J9">
            <v>9588</v>
          </cell>
        </row>
      </sheetData>
      <sheetData sheetId="7" refreshError="1"/>
      <sheetData sheetId="8">
        <row r="3">
          <cell r="A3" t="str">
            <v>CIRUGIA</v>
          </cell>
          <cell r="B3">
            <v>2518</v>
          </cell>
        </row>
        <row r="4">
          <cell r="A4" t="str">
            <v>GINECOBSTETRICIA</v>
          </cell>
          <cell r="B4">
            <v>1341</v>
          </cell>
        </row>
        <row r="5">
          <cell r="A5" t="str">
            <v>MEDICINA INTERNA</v>
          </cell>
          <cell r="B5">
            <v>8163</v>
          </cell>
        </row>
        <row r="6">
          <cell r="A6" t="str">
            <v>PEDIATRIA</v>
          </cell>
          <cell r="B6">
            <v>4758</v>
          </cell>
        </row>
      </sheetData>
      <sheetData sheetId="9" refreshError="1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236</v>
          </cell>
          <cell r="E4" t="str">
            <v>CIRUGIA</v>
          </cell>
          <cell r="F4">
            <v>223</v>
          </cell>
        </row>
        <row r="5">
          <cell r="B5" t="str">
            <v>GINECOOBSTETRICIA</v>
          </cell>
          <cell r="C5">
            <v>30</v>
          </cell>
          <cell r="E5" t="str">
            <v>GINECO- OBSTETRICIA</v>
          </cell>
          <cell r="F5">
            <v>20</v>
          </cell>
        </row>
        <row r="6">
          <cell r="B6" t="str">
            <v>MEDICINA INTERNA</v>
          </cell>
          <cell r="C6">
            <v>489</v>
          </cell>
          <cell r="E6" t="str">
            <v>MEDICINA INTERNA</v>
          </cell>
          <cell r="F6">
            <v>471</v>
          </cell>
        </row>
        <row r="7">
          <cell r="B7" t="str">
            <v>PEDIATRIA</v>
          </cell>
          <cell r="C7">
            <v>306</v>
          </cell>
          <cell r="E7" t="str">
            <v>PEDIATRIA</v>
          </cell>
          <cell r="F7">
            <v>297</v>
          </cell>
        </row>
      </sheetData>
      <sheetData sheetId="11" refreshError="1"/>
      <sheetData sheetId="12">
        <row r="3">
          <cell r="A3" t="str">
            <v>NORMALES</v>
          </cell>
          <cell r="B3">
            <v>13</v>
          </cell>
        </row>
        <row r="4">
          <cell r="A4" t="str">
            <v>CESÁREAS</v>
          </cell>
          <cell r="B4">
            <v>72</v>
          </cell>
        </row>
      </sheetData>
      <sheetData sheetId="13" refreshError="1"/>
      <sheetData sheetId="14">
        <row r="4">
          <cell r="A4" t="str">
            <v>1-4 AÑOS</v>
          </cell>
          <cell r="B4">
            <v>2</v>
          </cell>
          <cell r="I4" t="str">
            <v>20 - 24</v>
          </cell>
          <cell r="J4">
            <v>21</v>
          </cell>
          <cell r="P4" t="str">
            <v>0-1</v>
          </cell>
          <cell r="Q4">
            <v>3208</v>
          </cell>
        </row>
        <row r="5">
          <cell r="A5" t="str">
            <v>15-24 AÑOS</v>
          </cell>
          <cell r="B5">
            <v>6</v>
          </cell>
          <cell r="I5" t="str">
            <v xml:space="preserve">30 - 34 </v>
          </cell>
          <cell r="J5">
            <v>16</v>
          </cell>
          <cell r="P5" t="str">
            <v>1_4</v>
          </cell>
          <cell r="Q5">
            <v>3043</v>
          </cell>
        </row>
        <row r="6">
          <cell r="A6" t="str">
            <v>25- 64 AÑOS</v>
          </cell>
          <cell r="B6">
            <v>14</v>
          </cell>
          <cell r="I6" t="str">
            <v>15 - 19</v>
          </cell>
          <cell r="J6">
            <v>2</v>
          </cell>
          <cell r="P6" t="str">
            <v>5_14</v>
          </cell>
          <cell r="Q6">
            <v>3718</v>
          </cell>
        </row>
        <row r="7">
          <cell r="A7" t="str">
            <v>65 Y + AÑOS</v>
          </cell>
          <cell r="B7">
            <v>39</v>
          </cell>
          <cell r="I7" t="str">
            <v>25 - 29</v>
          </cell>
          <cell r="J7">
            <v>25</v>
          </cell>
          <cell r="P7" t="str">
            <v>15-64</v>
          </cell>
          <cell r="Q7">
            <v>21989</v>
          </cell>
        </row>
        <row r="8">
          <cell r="I8" t="str">
            <v>35 - 39</v>
          </cell>
          <cell r="J8">
            <v>15</v>
          </cell>
          <cell r="P8" t="str">
            <v>65 +</v>
          </cell>
          <cell r="Q8">
            <v>4784</v>
          </cell>
        </row>
        <row r="9">
          <cell r="I9" t="str">
            <v>40-44</v>
          </cell>
          <cell r="J9">
            <v>6</v>
          </cell>
        </row>
      </sheetData>
      <sheetData sheetId="15">
        <row r="4">
          <cell r="K4" t="str">
            <v>CRÁNEO</v>
          </cell>
          <cell r="L4">
            <v>120</v>
          </cell>
        </row>
        <row r="5">
          <cell r="K5" t="str">
            <v>COL. CERVICAL</v>
          </cell>
          <cell r="L5">
            <v>172</v>
          </cell>
        </row>
        <row r="6">
          <cell r="K6" t="str">
            <v>SENOS PARANASALES</v>
          </cell>
          <cell r="L6">
            <v>177</v>
          </cell>
        </row>
        <row r="7">
          <cell r="K7" t="str">
            <v>TORAX</v>
          </cell>
          <cell r="L7">
            <v>660</v>
          </cell>
        </row>
        <row r="8">
          <cell r="K8" t="str">
            <v>HOMBROS</v>
          </cell>
          <cell r="L8">
            <v>134</v>
          </cell>
        </row>
        <row r="9">
          <cell r="K9" t="str">
            <v>BRAZO</v>
          </cell>
          <cell r="L9">
            <v>146</v>
          </cell>
        </row>
        <row r="10">
          <cell r="K10" t="str">
            <v>COL, CER</v>
          </cell>
          <cell r="L10">
            <v>154</v>
          </cell>
        </row>
        <row r="11">
          <cell r="K11" t="str">
            <v>ANTE-BRAZOS</v>
          </cell>
          <cell r="L11">
            <v>149</v>
          </cell>
        </row>
        <row r="12">
          <cell r="K12" t="str">
            <v>MUÑECA</v>
          </cell>
          <cell r="L12">
            <v>104</v>
          </cell>
        </row>
        <row r="13">
          <cell r="K13" t="str">
            <v>MANO</v>
          </cell>
          <cell r="L13">
            <v>87</v>
          </cell>
        </row>
        <row r="14">
          <cell r="K14" t="str">
            <v>ABDOMEN</v>
          </cell>
          <cell r="L14">
            <v>108</v>
          </cell>
        </row>
        <row r="15">
          <cell r="K15" t="str">
            <v>COL. CER</v>
          </cell>
          <cell r="L15">
            <v>0</v>
          </cell>
        </row>
        <row r="16">
          <cell r="K16" t="str">
            <v>COL. LUMBAR</v>
          </cell>
          <cell r="L16">
            <v>92</v>
          </cell>
        </row>
        <row r="17">
          <cell r="K17" t="str">
            <v>PELVIS</v>
          </cell>
          <cell r="L17">
            <v>67</v>
          </cell>
        </row>
        <row r="18">
          <cell r="K18" t="str">
            <v>FÉMUR</v>
          </cell>
          <cell r="L18">
            <v>112</v>
          </cell>
        </row>
        <row r="19">
          <cell r="K19" t="str">
            <v>COL. DOR.</v>
          </cell>
          <cell r="L19">
            <v>194</v>
          </cell>
        </row>
        <row r="20">
          <cell r="K20" t="str">
            <v>EXTREMI INFER</v>
          </cell>
          <cell r="L20">
            <v>106</v>
          </cell>
        </row>
        <row r="21">
          <cell r="K21" t="str">
            <v>EXTREMI SUP</v>
          </cell>
          <cell r="L21">
            <v>73</v>
          </cell>
        </row>
        <row r="22">
          <cell r="K22" t="str">
            <v>MAMOGRAFIA</v>
          </cell>
          <cell r="L22">
            <v>74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R"/>
      <sheetName val="CONSULTA"/>
      <sheetName val="Hoja2"/>
    </sheetNames>
    <sheetDataSet>
      <sheetData sheetId="0"/>
      <sheetData sheetId="1">
        <row r="2">
          <cell r="E2" t="str">
            <v>OF.  SUPERIORES</v>
          </cell>
          <cell r="F2">
            <v>45</v>
          </cell>
        </row>
        <row r="3">
          <cell r="A3" t="str">
            <v>MASCULINO</v>
          </cell>
          <cell r="B3">
            <v>846</v>
          </cell>
          <cell r="E3" t="str">
            <v>OF.  SUBALTERNOS</v>
          </cell>
          <cell r="F3">
            <v>73</v>
          </cell>
        </row>
        <row r="4">
          <cell r="A4" t="str">
            <v>FEMENINO</v>
          </cell>
          <cell r="B4">
            <v>1086</v>
          </cell>
          <cell r="E4" t="str">
            <v>ALISTADOS</v>
          </cell>
          <cell r="F4">
            <v>202</v>
          </cell>
        </row>
        <row r="5">
          <cell r="E5" t="str">
            <v>FAMILIARES</v>
          </cell>
          <cell r="F5">
            <v>19</v>
          </cell>
        </row>
        <row r="6">
          <cell r="E6" t="str">
            <v>CIVILES</v>
          </cell>
          <cell r="F6">
            <v>1036</v>
          </cell>
        </row>
        <row r="7">
          <cell r="E7" t="str">
            <v>ACCION CIVICA</v>
          </cell>
          <cell r="F7">
            <v>557</v>
          </cell>
        </row>
      </sheetData>
      <sheetData sheetId="2"/>
      <sheetData sheetId="3">
        <row r="2">
          <cell r="A2" t="str">
            <v>FEMENINO</v>
          </cell>
          <cell r="B2">
            <v>5319</v>
          </cell>
          <cell r="H2" t="str">
            <v>OF.GENERALES</v>
          </cell>
          <cell r="I2">
            <v>4</v>
          </cell>
        </row>
        <row r="3">
          <cell r="A3" t="str">
            <v>MASCULINO</v>
          </cell>
          <cell r="B3">
            <v>5099</v>
          </cell>
          <cell r="H3" t="str">
            <v>OF.  SUPERIORES</v>
          </cell>
          <cell r="I3">
            <v>406</v>
          </cell>
        </row>
        <row r="4">
          <cell r="H4" t="str">
            <v>OF.  SUBALTERNOS</v>
          </cell>
          <cell r="I4">
            <v>651</v>
          </cell>
        </row>
        <row r="5">
          <cell r="H5" t="str">
            <v>CADETE/GUARDIAMARINA</v>
          </cell>
          <cell r="I5">
            <v>20</v>
          </cell>
        </row>
        <row r="6">
          <cell r="H6" t="str">
            <v>ALISTADOS</v>
          </cell>
          <cell r="I6">
            <v>1513</v>
          </cell>
        </row>
        <row r="7">
          <cell r="H7" t="str">
            <v>A/M</v>
          </cell>
          <cell r="I7">
            <v>185</v>
          </cell>
        </row>
        <row r="8">
          <cell r="H8" t="str">
            <v>IGUALADOS</v>
          </cell>
          <cell r="I8">
            <v>23</v>
          </cell>
        </row>
        <row r="9">
          <cell r="H9" t="str">
            <v>FAMILIARES</v>
          </cell>
          <cell r="I9">
            <v>746</v>
          </cell>
        </row>
        <row r="10">
          <cell r="H10" t="str">
            <v>RETIRADOS</v>
          </cell>
          <cell r="I10">
            <v>3</v>
          </cell>
        </row>
        <row r="11">
          <cell r="H11" t="str">
            <v>ACCION CIVICA</v>
          </cell>
          <cell r="I11">
            <v>6867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DROGA 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10591</v>
          </cell>
        </row>
        <row r="4">
          <cell r="F4" t="str">
            <v>FEMENUNO</v>
          </cell>
          <cell r="G4">
            <v>2532</v>
          </cell>
        </row>
      </sheetData>
      <sheetData sheetId="2" refreshError="1"/>
      <sheetData sheetId="3">
        <row r="2">
          <cell r="A2" t="str">
            <v>EXPIRACION DE ALISTAMIENTO (NO REALISTO)</v>
          </cell>
          <cell r="B2">
            <v>11</v>
          </cell>
          <cell r="K2" t="str">
            <v>CAPITÁN DE NAVÍO</v>
          </cell>
          <cell r="L2">
            <v>1</v>
          </cell>
        </row>
        <row r="3">
          <cell r="A3" t="str">
            <v>FALLECIMIENTO</v>
          </cell>
          <cell r="B3">
            <v>1</v>
          </cell>
          <cell r="K3" t="str">
            <v>CAPITÁN DE FRAGATA</v>
          </cell>
          <cell r="L3">
            <v>8</v>
          </cell>
        </row>
        <row r="4">
          <cell r="A4" t="str">
            <v>FALTAS GRAVES DEBIDAMENTE COMPROBADAS</v>
          </cell>
          <cell r="B4">
            <v>24</v>
          </cell>
          <cell r="K4" t="str">
            <v>CAPITÁN DE CORBETA</v>
          </cell>
          <cell r="L4">
            <v>6</v>
          </cell>
        </row>
        <row r="5">
          <cell r="A5" t="str">
            <v>INADAPTABILIDAD A LA VIDA MILITAR</v>
          </cell>
          <cell r="B5">
            <v>4</v>
          </cell>
          <cell r="K5" t="str">
            <v>TENIENTE DE NAVÍO</v>
          </cell>
          <cell r="L5">
            <v>9</v>
          </cell>
        </row>
        <row r="6">
          <cell r="A6" t="str">
            <v>INHABILIDAD FÍSICA</v>
          </cell>
          <cell r="B6">
            <v>9</v>
          </cell>
          <cell r="K6" t="str">
            <v>TENIENTE DE FRAGATA</v>
          </cell>
          <cell r="L6">
            <v>15</v>
          </cell>
        </row>
        <row r="7">
          <cell r="A7" t="str">
            <v>RETIRO VOLUNTARIO</v>
          </cell>
          <cell r="B7">
            <v>55</v>
          </cell>
          <cell r="K7" t="str">
            <v>TENIENTE DE CORBETA</v>
          </cell>
          <cell r="L7">
            <v>17</v>
          </cell>
        </row>
        <row r="8">
          <cell r="A8" t="str">
            <v>SOLICITUD ACEPTADA</v>
          </cell>
          <cell r="B8">
            <v>32</v>
          </cell>
          <cell r="K8" t="str">
            <v>GUARDIAMARINA 4TO. AÑO</v>
          </cell>
          <cell r="L8">
            <v>3</v>
          </cell>
        </row>
        <row r="9">
          <cell r="A9" t="str">
            <v>POR SENTENCIA CONDENATORIA</v>
          </cell>
          <cell r="B9">
            <v>1</v>
          </cell>
          <cell r="K9" t="str">
            <v>GUARDIAMARINA 3ER. AÑO</v>
          </cell>
          <cell r="L9">
            <v>1</v>
          </cell>
        </row>
        <row r="10">
          <cell r="A10" t="str">
            <v>CONCESIÓN DE PENSIÓN</v>
          </cell>
          <cell r="B10">
            <v>7</v>
          </cell>
          <cell r="K10" t="str">
            <v>GUARDIAMARINA 1ER. AÑO</v>
          </cell>
          <cell r="L10">
            <v>5</v>
          </cell>
        </row>
        <row r="11">
          <cell r="K11" t="str">
            <v>SARGENTO MAYOR</v>
          </cell>
          <cell r="L11">
            <v>18</v>
          </cell>
        </row>
        <row r="12">
          <cell r="K12" t="str">
            <v>SARGENTO</v>
          </cell>
          <cell r="L12">
            <v>9</v>
          </cell>
        </row>
        <row r="13">
          <cell r="K13" t="str">
            <v>CABO</v>
          </cell>
          <cell r="L13">
            <v>12</v>
          </cell>
        </row>
        <row r="14">
          <cell r="K14" t="str">
            <v>MARINERO ESPECIALISTA</v>
          </cell>
          <cell r="L14">
            <v>18</v>
          </cell>
        </row>
        <row r="15">
          <cell r="K15" t="str">
            <v>MARINERO</v>
          </cell>
          <cell r="L15">
            <v>11</v>
          </cell>
        </row>
        <row r="16">
          <cell r="K16" t="str">
            <v>MARINERO AUXILIAR</v>
          </cell>
          <cell r="L16">
            <v>10</v>
          </cell>
        </row>
        <row r="17">
          <cell r="K17" t="str">
            <v>ASIMILADO</v>
          </cell>
          <cell r="L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13</v>
          </cell>
        </row>
        <row r="3">
          <cell r="A3" t="str">
            <v>CLANDESTINAS</v>
          </cell>
          <cell r="B3">
            <v>76</v>
          </cell>
          <cell r="G3" t="str">
            <v>COLOMBIANO</v>
          </cell>
          <cell r="H3">
            <v>2</v>
          </cell>
        </row>
        <row r="4">
          <cell r="A4" t="str">
            <v>FIBRA DE VIDRIO</v>
          </cell>
          <cell r="B4">
            <v>12</v>
          </cell>
          <cell r="G4" t="str">
            <v>DOMINICANOS</v>
          </cell>
          <cell r="H4">
            <v>778</v>
          </cell>
        </row>
        <row r="5">
          <cell r="A5" t="str">
            <v>GO FAST</v>
          </cell>
          <cell r="B5">
            <v>5</v>
          </cell>
          <cell r="G5" t="str">
            <v>EEUU</v>
          </cell>
          <cell r="H5">
            <v>1</v>
          </cell>
        </row>
        <row r="6">
          <cell r="A6" t="str">
            <v>HAITIANAS</v>
          </cell>
          <cell r="B6">
            <v>19</v>
          </cell>
          <cell r="G6" t="str">
            <v>HAITIANOS</v>
          </cell>
          <cell r="H6">
            <v>241</v>
          </cell>
        </row>
        <row r="7">
          <cell r="A7" t="str">
            <v>MATRICULADAS</v>
          </cell>
          <cell r="B7">
            <v>19</v>
          </cell>
          <cell r="G7" t="str">
            <v>VENEZOLANO</v>
          </cell>
          <cell r="H7">
            <v>3</v>
          </cell>
        </row>
        <row r="8">
          <cell r="A8" t="str">
            <v>VELERO</v>
          </cell>
          <cell r="B8">
            <v>2</v>
          </cell>
          <cell r="G8" t="str">
            <v>FRANCESES</v>
          </cell>
          <cell r="H8">
            <v>2</v>
          </cell>
        </row>
        <row r="9">
          <cell r="A9" t="str">
            <v>ALUMINIO</v>
          </cell>
          <cell r="B9">
            <v>1</v>
          </cell>
          <cell r="G9" t="str">
            <v>PUERTORIQUEÑOS</v>
          </cell>
          <cell r="H9">
            <v>1</v>
          </cell>
        </row>
        <row r="10">
          <cell r="A10" t="str">
            <v>MATRICULA EXTRANJERA</v>
          </cell>
          <cell r="B10">
            <v>1</v>
          </cell>
          <cell r="G10" t="str">
            <v>ITALIANOS</v>
          </cell>
          <cell r="H10">
            <v>1</v>
          </cell>
        </row>
        <row r="11">
          <cell r="A11" t="str">
            <v>EMB. DE R.</v>
          </cell>
          <cell r="B11">
            <v>1</v>
          </cell>
          <cell r="G11" t="str">
            <v>NO IDENTIFICADOS</v>
          </cell>
          <cell r="H11">
            <v>13</v>
          </cell>
        </row>
        <row r="12">
          <cell r="G12" t="str">
            <v>KAJAZA</v>
          </cell>
          <cell r="H12">
            <v>1</v>
          </cell>
        </row>
        <row r="13">
          <cell r="G13" t="str">
            <v>HOLANDESES</v>
          </cell>
          <cell r="H13">
            <v>1</v>
          </cell>
        </row>
        <row r="14">
          <cell r="G14" t="str">
            <v>NO IDENTIFICAO</v>
          </cell>
          <cell r="H14">
            <v>1</v>
          </cell>
        </row>
      </sheetData>
      <sheetData sheetId="9" refreshError="1"/>
      <sheetData sheetId="10" refreshError="1"/>
      <sheetData sheetId="11" refreshError="1"/>
      <sheetData sheetId="12">
        <row r="2">
          <cell r="A2" t="str">
            <v>Apoyo 9-1-1</v>
          </cell>
          <cell r="B2">
            <v>13</v>
          </cell>
        </row>
        <row r="3">
          <cell r="A3" t="str">
            <v>Apoyo DNCD</v>
          </cell>
          <cell r="B3">
            <v>114</v>
          </cell>
        </row>
        <row r="4">
          <cell r="A4" t="str">
            <v>Asistencia marítima</v>
          </cell>
          <cell r="B4">
            <v>57</v>
          </cell>
        </row>
        <row r="5">
          <cell r="A5" t="str">
            <v>Búsqueda y Rescate// Asistencia</v>
          </cell>
          <cell r="B5">
            <v>7</v>
          </cell>
        </row>
        <row r="6">
          <cell r="A6" t="str">
            <v>Ejercicios Instrucción</v>
          </cell>
          <cell r="B6">
            <v>30</v>
          </cell>
        </row>
        <row r="7">
          <cell r="A7" t="str">
            <v>Migración Ilegal</v>
          </cell>
          <cell r="B7">
            <v>33</v>
          </cell>
        </row>
        <row r="8">
          <cell r="A8" t="str">
            <v>Patrulla y vigilancia</v>
          </cell>
          <cell r="B8">
            <v>193</v>
          </cell>
        </row>
        <row r="9">
          <cell r="A9" t="str">
            <v xml:space="preserve">Prueba// Mantenimiento </v>
          </cell>
          <cell r="B9">
            <v>126</v>
          </cell>
        </row>
        <row r="10">
          <cell r="A10" t="str">
            <v>Seguridad Marítima</v>
          </cell>
          <cell r="B10">
            <v>71</v>
          </cell>
        </row>
      </sheetData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"/>
    </sheetNames>
    <sheetDataSet>
      <sheetData sheetId="0"/>
      <sheetData sheetId="1">
        <row r="2">
          <cell r="A2" t="str">
            <v>ZONA ESTE</v>
          </cell>
          <cell r="B2">
            <v>1880</v>
          </cell>
          <cell r="E2" t="str">
            <v>ZONA ESTE</v>
          </cell>
          <cell r="F2">
            <v>962</v>
          </cell>
          <cell r="J2" t="str">
            <v>ZONA ESTE</v>
          </cell>
          <cell r="K2">
            <v>262</v>
          </cell>
        </row>
        <row r="3">
          <cell r="A3" t="str">
            <v>ZONA METROPOLITANA</v>
          </cell>
          <cell r="B3">
            <v>10030</v>
          </cell>
          <cell r="E3" t="str">
            <v>ZONA METROPOLITANA</v>
          </cell>
          <cell r="F3">
            <v>869</v>
          </cell>
          <cell r="J3" t="str">
            <v>ZONA METROPOLITANA</v>
          </cell>
          <cell r="K3">
            <v>81</v>
          </cell>
        </row>
        <row r="4">
          <cell r="A4" t="str">
            <v>ZONA NORTE</v>
          </cell>
          <cell r="B4">
            <v>5500</v>
          </cell>
          <cell r="E4" t="str">
            <v>ZONA NORTE</v>
          </cell>
          <cell r="F4">
            <v>248</v>
          </cell>
          <cell r="J4" t="str">
            <v>ZONA NORTE</v>
          </cell>
          <cell r="K4">
            <v>104</v>
          </cell>
        </row>
        <row r="5">
          <cell r="A5" t="str">
            <v>ZONA SUR</v>
          </cell>
          <cell r="B5">
            <v>2926</v>
          </cell>
          <cell r="E5" t="str">
            <v>ZONA SUR</v>
          </cell>
          <cell r="F5">
            <v>219</v>
          </cell>
          <cell r="J5" t="str">
            <v>ZONA SUR</v>
          </cell>
          <cell r="K5">
            <v>305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I2" t="str">
            <v>MASCULINO</v>
          </cell>
          <cell r="J2">
            <v>13355</v>
          </cell>
        </row>
        <row r="3">
          <cell r="I3" t="str">
            <v>FEMENINO</v>
          </cell>
          <cell r="J3">
            <v>4626</v>
          </cell>
        </row>
      </sheetData>
      <sheetData sheetId="2" refreshError="1"/>
      <sheetData sheetId="3">
        <row r="2">
          <cell r="A2" t="str">
            <v>FALTA GRAVE DEBIDAMENTE COMPROBADA</v>
          </cell>
          <cell r="B2">
            <v>24</v>
          </cell>
          <cell r="F2" t="str">
            <v>CAPITAN</v>
          </cell>
          <cell r="G2">
            <v>2</v>
          </cell>
        </row>
        <row r="3">
          <cell r="A3" t="str">
            <v>NO ADAPTARSE A LA VIDA MILITAR</v>
          </cell>
          <cell r="B3">
            <v>32</v>
          </cell>
          <cell r="F3" t="str">
            <v>1ER. TENIENTE</v>
          </cell>
          <cell r="G3">
            <v>2</v>
          </cell>
        </row>
        <row r="4">
          <cell r="A4" t="str">
            <v>RENUNCIA</v>
          </cell>
          <cell r="B4">
            <v>4</v>
          </cell>
          <cell r="F4" t="str">
            <v>2DO. TENIENTE</v>
          </cell>
          <cell r="G4">
            <v>6</v>
          </cell>
        </row>
        <row r="5">
          <cell r="A5" t="str">
            <v>SEPARADO DE LAS FILAS</v>
          </cell>
          <cell r="B5">
            <v>2</v>
          </cell>
          <cell r="F5" t="str">
            <v>CADETE</v>
          </cell>
          <cell r="G5">
            <v>1</v>
          </cell>
        </row>
        <row r="6">
          <cell r="A6" t="str">
            <v>SOLICITUD ACEPTADA</v>
          </cell>
          <cell r="B6">
            <v>11</v>
          </cell>
          <cell r="F6" t="str">
            <v>ASPIRANTE A CADETE</v>
          </cell>
          <cell r="G6">
            <v>1</v>
          </cell>
        </row>
        <row r="7">
          <cell r="A7" t="str">
            <v>EXPIRACION ALISTAMIENTO NO REALISTO</v>
          </cell>
          <cell r="B7">
            <v>1</v>
          </cell>
          <cell r="F7" t="str">
            <v>SARGENTO MAYOR</v>
          </cell>
          <cell r="G7">
            <v>2</v>
          </cell>
        </row>
        <row r="8">
          <cell r="A8" t="str">
            <v>CANCELADO</v>
          </cell>
          <cell r="B8">
            <v>13</v>
          </cell>
          <cell r="F8" t="str">
            <v>SARGENTO</v>
          </cell>
          <cell r="G8">
            <v>7</v>
          </cell>
        </row>
        <row r="9">
          <cell r="A9" t="str">
            <v>RECISION DE CONTRATO DE TRABAJO</v>
          </cell>
          <cell r="B9">
            <v>8</v>
          </cell>
          <cell r="F9" t="str">
            <v>CABO</v>
          </cell>
          <cell r="G9">
            <v>7</v>
          </cell>
        </row>
        <row r="10">
          <cell r="A10" t="str">
            <v>BAJO NIVEL DE DESEMPEÑO</v>
          </cell>
          <cell r="B10">
            <v>4</v>
          </cell>
          <cell r="F10" t="str">
            <v>RASO</v>
          </cell>
          <cell r="G10">
            <v>58</v>
          </cell>
        </row>
        <row r="11">
          <cell r="A11" t="str">
            <v>FALLECIDO POR QUEBRANTOS DE SALUD</v>
          </cell>
          <cell r="B11">
            <v>2</v>
          </cell>
          <cell r="F11" t="str">
            <v xml:space="preserve">ASIMILADO MILITAR </v>
          </cell>
          <cell r="G11">
            <v>7</v>
          </cell>
        </row>
        <row r="12">
          <cell r="F12" t="str">
            <v>EMP. CONT. TEMP.</v>
          </cell>
          <cell r="G12">
            <v>8</v>
          </cell>
        </row>
      </sheetData>
      <sheetData sheetId="4" refreshError="1"/>
      <sheetData sheetId="5">
        <row r="2">
          <cell r="A2" t="str">
            <v>ESC. DE COMBATE</v>
          </cell>
          <cell r="B2">
            <v>143</v>
          </cell>
        </row>
        <row r="3">
          <cell r="A3" t="str">
            <v>ESC. DE RESCATE</v>
          </cell>
          <cell r="B3">
            <v>673</v>
          </cell>
        </row>
        <row r="4">
          <cell r="A4" t="str">
            <v>ESC. DE TRANS. AEREO</v>
          </cell>
          <cell r="B4">
            <v>149</v>
          </cell>
        </row>
      </sheetData>
      <sheetData sheetId="6" refreshError="1"/>
      <sheetData sheetId="7">
        <row r="2">
          <cell r="A2" t="str">
            <v>CUERPO DE SEGURIDAD PRESIDENCIAL -CUSEP-</v>
          </cell>
          <cell r="B2">
            <v>329</v>
          </cell>
        </row>
        <row r="3">
          <cell r="A3" t="str">
            <v xml:space="preserve">DPTO.NACIONAL DE INVEST.(DNI) </v>
          </cell>
          <cell r="B3">
            <v>63</v>
          </cell>
        </row>
        <row r="4">
          <cell r="A4" t="str">
            <v xml:space="preserve">DIREC.NAC.DE CONTROL DE DROGAS -DNCD  </v>
          </cell>
          <cell r="B4">
            <v>128</v>
          </cell>
        </row>
        <row r="5">
          <cell r="A5" t="str">
            <v xml:space="preserve">REGIMIENTO GUARDIA DE HONOR -MIDE-  </v>
          </cell>
          <cell r="B5">
            <v>64</v>
          </cell>
        </row>
        <row r="6">
          <cell r="A6" t="str">
            <v>CUERPO ESPECIALIZADO EN SEGURIDAD TURISTICA (CESTUR)</v>
          </cell>
          <cell r="B6">
            <v>130</v>
          </cell>
        </row>
        <row r="7">
          <cell r="A7" t="str">
            <v xml:space="preserve">CUERPO ESPECIALIZADO SEG. FRONTERIZA TERRESTRE -CESFRONT-  </v>
          </cell>
          <cell r="B7">
            <v>186</v>
          </cell>
        </row>
        <row r="8">
          <cell r="A8" t="str">
            <v>DIRECCION GRAL. DE TRANSITO Y TRANSP. TERRESTRES -DIGESETT-</v>
          </cell>
          <cell r="B8">
            <v>18</v>
          </cell>
        </row>
        <row r="9">
          <cell r="A9" t="str">
            <v>CUERPO ESPECIALIZADO DE SEGURIDAD DEL METRO</v>
          </cell>
          <cell r="B9">
            <v>169</v>
          </cell>
        </row>
        <row r="10">
          <cell r="A10" t="str">
            <v>SERVICIO NACIONAL DE PROTECCION AMBIENTAL -SENPA-</v>
          </cell>
          <cell r="B10">
            <v>68</v>
          </cell>
        </row>
        <row r="11">
          <cell r="A11" t="str">
            <v>CUERPO ESP. DE CONTROL DE LOS COMBUSTIBLES -CECCOM-</v>
          </cell>
          <cell r="B11">
            <v>41</v>
          </cell>
        </row>
        <row r="12">
          <cell r="A12" t="str">
            <v xml:space="preserve">CUERPO ESPECIALIZADO DE SEGURIDAD PORTUARIA </v>
          </cell>
          <cell r="B12">
            <v>27</v>
          </cell>
        </row>
        <row r="13">
          <cell r="A13" t="str">
            <v xml:space="preserve">FUERZA DE TAREA CONJUNTA CIUDAD TRANQUILA "CIUTRAN"  </v>
          </cell>
          <cell r="B13">
            <v>307</v>
          </cell>
        </row>
        <row r="14">
          <cell r="A14" t="str">
            <v>MINISTERIO DE OBRAS PUBLICAS Y COMUNICACIONES</v>
          </cell>
          <cell r="B14">
            <v>600</v>
          </cell>
        </row>
        <row r="15">
          <cell r="A15" t="str">
            <v xml:space="preserve">CUERPO ESPEC.EN SEGURIDAD AEROPORTUARIA (CESAC)  </v>
          </cell>
          <cell r="B15">
            <v>1005</v>
          </cell>
        </row>
        <row r="16">
          <cell r="A16" t="str">
            <v xml:space="preserve">1ER. REGIMIENTO DOMINICANO, GUARDIA PRESIDENCIAL, E.N.  </v>
          </cell>
          <cell r="B16">
            <v>8</v>
          </cell>
        </row>
      </sheetData>
      <sheetData sheetId="8" refreshError="1"/>
      <sheetData sheetId="9">
        <row r="2">
          <cell r="A2" t="str">
            <v>RASO</v>
          </cell>
          <cell r="B2">
            <v>9</v>
          </cell>
        </row>
        <row r="3">
          <cell r="A3" t="str">
            <v>ASIMILADO MILITAR</v>
          </cell>
          <cell r="B3">
            <v>2</v>
          </cell>
        </row>
        <row r="4">
          <cell r="A4" t="str">
            <v>EMP. DE CONT. TEMP.</v>
          </cell>
          <cell r="B4">
            <v>57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16</v>
          </cell>
        </row>
        <row r="3">
          <cell r="B3" t="str">
            <v>BILLETES FALSOS</v>
          </cell>
          <cell r="C3">
            <v>17</v>
          </cell>
        </row>
        <row r="4">
          <cell r="B4" t="str">
            <v>DETENCIONES POR AGRESIONES</v>
          </cell>
          <cell r="C4">
            <v>20</v>
          </cell>
        </row>
        <row r="5">
          <cell r="B5" t="str">
            <v>DETENCIONES POR DAÑOS AL PATRIMONIO</v>
          </cell>
          <cell r="C5">
            <v>1</v>
          </cell>
        </row>
        <row r="6">
          <cell r="B6" t="str">
            <v>FALLAS ELÉCTRICAS EN LAS INSTALACIONES</v>
          </cell>
          <cell r="C6">
            <v>24</v>
          </cell>
        </row>
        <row r="7">
          <cell r="B7" t="str">
            <v>INCIDENCIAS EN EL MSD</v>
          </cell>
          <cell r="C7">
            <v>36</v>
          </cell>
        </row>
        <row r="8">
          <cell r="B8" t="str">
            <v>INCIDENCIAS EN EL TSD</v>
          </cell>
          <cell r="C8">
            <v>8</v>
          </cell>
        </row>
        <row r="9">
          <cell r="B9" t="str">
            <v>RIÑAS ENTRE USUARIOS</v>
          </cell>
          <cell r="C9">
            <v>8</v>
          </cell>
        </row>
        <row r="10">
          <cell r="B10" t="str">
            <v>USUARIOS CON PROBLEMAS DE SALUD</v>
          </cell>
          <cell r="C10">
            <v>129</v>
          </cell>
        </row>
        <row r="11">
          <cell r="B11" t="str">
            <v>USUARIOS QUE HAN BAJADO A LAS VÍAS FÉRREAS</v>
          </cell>
          <cell r="C11">
            <v>5</v>
          </cell>
        </row>
        <row r="12">
          <cell r="B12" t="str">
            <v>DETENCIONES POR PERFILES SOSPECHOSOS</v>
          </cell>
          <cell r="C12">
            <v>2</v>
          </cell>
        </row>
        <row r="13">
          <cell r="B13" t="str">
            <v>PERSONAS U OBJETOS EXTRAVIADOS</v>
          </cell>
          <cell r="C13">
            <v>1</v>
          </cell>
        </row>
        <row r="14">
          <cell r="B14" t="str">
            <v>REPORTE DE ROBO</v>
          </cell>
          <cell r="C14">
            <v>1</v>
          </cell>
        </row>
        <row r="15">
          <cell r="B15" t="str">
            <v>DETENCIONES POR ROBO</v>
          </cell>
          <cell r="C15">
            <v>8</v>
          </cell>
        </row>
        <row r="16">
          <cell r="B16" t="str">
            <v>INGRESAR ILEGALMENTE AL SISTEMA</v>
          </cell>
          <cell r="C16">
            <v>1</v>
          </cell>
        </row>
        <row r="17">
          <cell r="B17" t="str">
            <v>PERSONAL DEL CESMET CON PROBLEMAS DE SALUD</v>
          </cell>
          <cell r="C17">
            <v>9</v>
          </cell>
        </row>
        <row r="18">
          <cell r="B18" t="str">
            <v>RIÑAS ENTRE USUARIOS Y EMPLEADOS</v>
          </cell>
          <cell r="C18">
            <v>2</v>
          </cell>
        </row>
        <row r="19">
          <cell r="B19" t="str">
            <v>INCIDENCIAS EN EL TLA</v>
          </cell>
          <cell r="C19">
            <v>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2">
          <cell r="A2" t="str">
            <v>NORTEAMERICANO</v>
          </cell>
          <cell r="B2">
            <v>1</v>
          </cell>
        </row>
        <row r="3">
          <cell r="A3" t="str">
            <v>HAITIANA</v>
          </cell>
          <cell r="B3">
            <v>5132</v>
          </cell>
        </row>
        <row r="4">
          <cell r="A4" t="str">
            <v>EGIPCIOS</v>
          </cell>
          <cell r="B4">
            <v>2</v>
          </cell>
        </row>
        <row r="5">
          <cell r="A5" t="str">
            <v>FRANCÉS</v>
          </cell>
          <cell r="B5">
            <v>1</v>
          </cell>
        </row>
        <row r="6">
          <cell r="A6" t="str">
            <v>TURCO</v>
          </cell>
          <cell r="B6">
            <v>1</v>
          </cell>
        </row>
      </sheetData>
      <sheetData sheetId="2" refreshError="1"/>
      <sheetData sheetId="3">
        <row r="2">
          <cell r="A2" t="str">
            <v>Paquetes de Sopita  (240 unidades)</v>
          </cell>
          <cell r="B2">
            <v>986.47500000000002</v>
          </cell>
          <cell r="I2" t="str">
            <v>Bebidas energizantes  (Botellas de 750 ml)</v>
          </cell>
          <cell r="J2">
            <v>1658</v>
          </cell>
        </row>
        <row r="3">
          <cell r="A3" t="str">
            <v>Sacos de ajo  (22 Libras )</v>
          </cell>
          <cell r="B3">
            <v>7.8306818181818185</v>
          </cell>
          <cell r="I3" t="str">
            <v>Cigarrillos Comme il faut (Paquetes  de 10 cajetillas de 10 unidades)</v>
          </cell>
          <cell r="J3">
            <v>442.5</v>
          </cell>
        </row>
        <row r="4">
          <cell r="A4" t="str">
            <v>Sacos de azucar</v>
          </cell>
          <cell r="B4">
            <v>296</v>
          </cell>
          <cell r="I4" t="str">
            <v>Cigarrillos Comme il faut (Paquetes  de 10 cajetillas de 20 unidades)</v>
          </cell>
          <cell r="J4">
            <v>389</v>
          </cell>
        </row>
        <row r="5">
          <cell r="A5" t="str">
            <v>Salsa de tomate</v>
          </cell>
          <cell r="B5">
            <v>807</v>
          </cell>
          <cell r="I5" t="str">
            <v>Cigarrillos Point (Paquetes  de 10 cajetillas de 20 unidades)</v>
          </cell>
          <cell r="J5">
            <v>3566</v>
          </cell>
        </row>
        <row r="6">
          <cell r="A6" t="str">
            <v>Sazón Liquido Ranchero (40 gramos)</v>
          </cell>
          <cell r="B6">
            <v>432</v>
          </cell>
          <cell r="I6" t="str">
            <v>Clerén (Galones)</v>
          </cell>
          <cell r="J6">
            <v>582</v>
          </cell>
        </row>
        <row r="7">
          <cell r="A7" t="str">
            <v>Sazón en polvo Ranchero (sobres de 12 gramos)</v>
          </cell>
          <cell r="B7">
            <v>288</v>
          </cell>
          <cell r="I7" t="str">
            <v>Electrodomésticos</v>
          </cell>
          <cell r="J7">
            <v>1</v>
          </cell>
        </row>
        <row r="8">
          <cell r="A8" t="str">
            <v>Tarros de Mantequilla</v>
          </cell>
          <cell r="B8">
            <v>675</v>
          </cell>
          <cell r="I8" t="str">
            <v>Medicamentos</v>
          </cell>
          <cell r="J8">
            <v>67092</v>
          </cell>
        </row>
        <row r="9">
          <cell r="A9" t="str">
            <v>Salsa Picante</v>
          </cell>
          <cell r="B9">
            <v>696</v>
          </cell>
          <cell r="I9" t="str">
            <v>Pelo Postizo</v>
          </cell>
          <cell r="J9">
            <v>512</v>
          </cell>
        </row>
        <row r="10">
          <cell r="A10" t="str">
            <v>Sacos de arroz (25 libras)</v>
          </cell>
          <cell r="B10">
            <v>3424</v>
          </cell>
          <cell r="I10" t="str">
            <v>Ron Chevalier  (Botella de 750ml)</v>
          </cell>
          <cell r="J10">
            <v>1099</v>
          </cell>
        </row>
        <row r="11">
          <cell r="A11" t="str">
            <v>Sacos de arroz (55 libras)</v>
          </cell>
          <cell r="B11">
            <v>106</v>
          </cell>
          <cell r="I11" t="str">
            <v>Sacos de Carbón</v>
          </cell>
          <cell r="J11">
            <v>46</v>
          </cell>
        </row>
        <row r="12">
          <cell r="A12" t="str">
            <v>Sacos de abono</v>
          </cell>
          <cell r="B12">
            <v>100</v>
          </cell>
          <cell r="I12" t="str">
            <v>Whisky 8 P.M. (Botellas de 750 ml)</v>
          </cell>
          <cell r="J12">
            <v>5193</v>
          </cell>
        </row>
        <row r="13">
          <cell r="A13" t="str">
            <v xml:space="preserve">Leche evaporada Bongu </v>
          </cell>
          <cell r="B13">
            <v>5029</v>
          </cell>
          <cell r="I13" t="str">
            <v>Whisky Barbancourt (Botellas de 750 ml)</v>
          </cell>
          <cell r="J13">
            <v>948</v>
          </cell>
        </row>
        <row r="14">
          <cell r="A14" t="str">
            <v>Aceite Mazola  (Galones)</v>
          </cell>
          <cell r="B14">
            <v>170</v>
          </cell>
          <cell r="I14" t="str">
            <v>Whisky Chanceler  (Botella de 750 ml)</v>
          </cell>
          <cell r="J14">
            <v>23</v>
          </cell>
        </row>
        <row r="15">
          <cell r="A15" t="str">
            <v>Sacos de arroz (125 libras)</v>
          </cell>
          <cell r="B15">
            <v>318</v>
          </cell>
          <cell r="I15" t="str">
            <v>Whisky Gold  (Botella de 750 ml)</v>
          </cell>
          <cell r="J15">
            <v>10500</v>
          </cell>
        </row>
        <row r="16">
          <cell r="A16" t="str">
            <v>Sacos de arroz (100 libras)</v>
          </cell>
          <cell r="B16">
            <v>7</v>
          </cell>
          <cell r="I16" t="str">
            <v>Whisky Napoleón (Botellas de 750 ml)</v>
          </cell>
          <cell r="J16">
            <v>40</v>
          </cell>
        </row>
        <row r="17">
          <cell r="A17" t="str">
            <v>Sacos de Plátanos</v>
          </cell>
          <cell r="B17">
            <v>989.5</v>
          </cell>
          <cell r="I17" t="str">
            <v>Whisky Oficce  (Botella de 750 ml)</v>
          </cell>
          <cell r="J17">
            <v>464</v>
          </cell>
        </row>
        <row r="18">
          <cell r="A18" t="str">
            <v>Sacos de arroz (62 libras)</v>
          </cell>
          <cell r="B18">
            <v>58</v>
          </cell>
          <cell r="I18" t="str">
            <v>Ron Patriot  (Botellas de 750 ml)</v>
          </cell>
          <cell r="J18">
            <v>6</v>
          </cell>
        </row>
        <row r="19">
          <cell r="A19" t="str">
            <v>Bultos</v>
          </cell>
          <cell r="B19">
            <v>7</v>
          </cell>
          <cell r="I19" t="str">
            <v>Celulares</v>
          </cell>
          <cell r="J19">
            <v>2</v>
          </cell>
        </row>
        <row r="20">
          <cell r="A20" t="str">
            <v>Maletas</v>
          </cell>
          <cell r="B20">
            <v>2</v>
          </cell>
          <cell r="I20" t="str">
            <v>Prendas de vestir</v>
          </cell>
          <cell r="J20">
            <v>2</v>
          </cell>
        </row>
        <row r="21">
          <cell r="A21" t="str">
            <v>Sacos de harina (50 libras)</v>
          </cell>
          <cell r="B21">
            <v>160</v>
          </cell>
          <cell r="I21" t="str">
            <v>Pacas de Ropa</v>
          </cell>
          <cell r="J21">
            <v>6</v>
          </cell>
        </row>
        <row r="22">
          <cell r="A22" t="str">
            <v>Aceite Sol de Oro (Galones de 128 onzas)</v>
          </cell>
          <cell r="B22">
            <v>34</v>
          </cell>
          <cell r="I22" t="str">
            <v>Jugos (20 onzas)</v>
          </cell>
          <cell r="J22">
            <v>120</v>
          </cell>
        </row>
        <row r="23">
          <cell r="A23" t="str">
            <v>Aceite Sol de Oro (Medio galones de 64 onzas)</v>
          </cell>
          <cell r="B23">
            <v>3</v>
          </cell>
          <cell r="I23" t="str">
            <v>Vodka (Botellas de 750 ml)</v>
          </cell>
          <cell r="J23">
            <v>10</v>
          </cell>
        </row>
        <row r="24">
          <cell r="A24" t="str">
            <v>Sacos de guandules secos</v>
          </cell>
          <cell r="B24">
            <v>1</v>
          </cell>
          <cell r="I24" t="str">
            <v>Cigarrillos  Capital  (Paquetes  de 10 cajetillas de 20 unidades)</v>
          </cell>
          <cell r="J24">
            <v>14806</v>
          </cell>
        </row>
        <row r="25">
          <cell r="A25" t="str">
            <v>Sacos de arroz (62.5 libras)</v>
          </cell>
          <cell r="B25">
            <v>11</v>
          </cell>
          <cell r="I25" t="str">
            <v>Maltas (20 onzas)</v>
          </cell>
          <cell r="J25">
            <v>330</v>
          </cell>
        </row>
        <row r="26">
          <cell r="A26" t="str">
            <v>Sacos de arroz (100libras)</v>
          </cell>
          <cell r="B26">
            <v>4</v>
          </cell>
          <cell r="I26" t="str">
            <v>Ron Nelson (Botellas de 750 ml)</v>
          </cell>
          <cell r="J26">
            <v>2</v>
          </cell>
        </row>
        <row r="27">
          <cell r="A27" t="str">
            <v>Puntilla (125 libras)</v>
          </cell>
          <cell r="B27">
            <v>451</v>
          </cell>
          <cell r="I27" t="str">
            <v>Productos higiene personal</v>
          </cell>
          <cell r="J27">
            <v>1152</v>
          </cell>
        </row>
        <row r="28">
          <cell r="A28" t="str">
            <v>Sacos de azucar (125 libras)</v>
          </cell>
          <cell r="B28">
            <v>119.2</v>
          </cell>
          <cell r="I28" t="str">
            <v>Cajas de Medicamentos</v>
          </cell>
          <cell r="J28">
            <v>748</v>
          </cell>
        </row>
        <row r="29">
          <cell r="A29" t="str">
            <v>Sacos de Harina (125 libras)</v>
          </cell>
          <cell r="B29">
            <v>202</v>
          </cell>
          <cell r="I29" t="str">
            <v xml:space="preserve">Cervezas Prestige, Heineken, Benedicta </v>
          </cell>
          <cell r="J29">
            <v>4836</v>
          </cell>
        </row>
        <row r="30">
          <cell r="A30" t="str">
            <v>Compotas</v>
          </cell>
          <cell r="B30">
            <v>24</v>
          </cell>
          <cell r="I30" t="str">
            <v>Whisky Black Stone (Botellas de 750 ml)</v>
          </cell>
          <cell r="J30">
            <v>275</v>
          </cell>
        </row>
        <row r="31">
          <cell r="A31" t="str">
            <v>Vinagres</v>
          </cell>
          <cell r="B31">
            <v>80</v>
          </cell>
          <cell r="I31" t="str">
            <v>Ron Lord Mate  (Botellas de 750 ml)</v>
          </cell>
          <cell r="J31">
            <v>63</v>
          </cell>
        </row>
        <row r="32">
          <cell r="A32" t="str">
            <v>Quesos</v>
          </cell>
          <cell r="B32">
            <v>432</v>
          </cell>
          <cell r="I32" t="str">
            <v>Ron King  (Botellas de 750 ml)</v>
          </cell>
          <cell r="J32">
            <v>153</v>
          </cell>
        </row>
        <row r="33">
          <cell r="I33" t="str">
            <v>Mimosa (Botellas de 750 ml)</v>
          </cell>
          <cell r="J33">
            <v>24</v>
          </cell>
        </row>
        <row r="34">
          <cell r="I34" t="str">
            <v>Ron Bakará (Botellas de 750 ml)</v>
          </cell>
          <cell r="J34">
            <v>24</v>
          </cell>
        </row>
        <row r="35">
          <cell r="I35" t="str">
            <v>Vino Tinto Campeón (Botellas de 750 ml)</v>
          </cell>
          <cell r="J35">
            <v>24</v>
          </cell>
        </row>
        <row r="36">
          <cell r="I36" t="str">
            <v>Ron Barlin  (Botellas de 750 ml)</v>
          </cell>
          <cell r="J36">
            <v>6</v>
          </cell>
        </row>
        <row r="37">
          <cell r="I37" t="str">
            <v>Maletas y bultos con ropa</v>
          </cell>
          <cell r="J37">
            <v>6</v>
          </cell>
        </row>
        <row r="38">
          <cell r="I38" t="str">
            <v>Zaco de zapatos</v>
          </cell>
          <cell r="J38">
            <v>1</v>
          </cell>
        </row>
        <row r="39">
          <cell r="I39" t="str">
            <v>Botellas de Agua (20 onzas)</v>
          </cell>
          <cell r="J39">
            <v>48</v>
          </cell>
        </row>
        <row r="40">
          <cell r="I40" t="str">
            <v>Ron de Canela  (Botellas de 750 ml)</v>
          </cell>
          <cell r="J40">
            <v>9</v>
          </cell>
        </row>
        <row r="41">
          <cell r="I41" t="str">
            <v>Antenas Starlink</v>
          </cell>
          <cell r="J41">
            <v>16</v>
          </cell>
        </row>
        <row r="42">
          <cell r="I42" t="str">
            <v>kiit standard de antenas starlink</v>
          </cell>
          <cell r="J42">
            <v>6</v>
          </cell>
        </row>
        <row r="43">
          <cell r="I43" t="str">
            <v>Bultos de ropa</v>
          </cell>
          <cell r="J43">
            <v>4</v>
          </cell>
        </row>
        <row r="44">
          <cell r="I44" t="str">
            <v>03 cajas de raciones marca MannaPack</v>
          </cell>
          <cell r="J44">
            <v>363</v>
          </cell>
        </row>
        <row r="45">
          <cell r="I45" t="str">
            <v>Máquinas de lavar vehiculos a presion</v>
          </cell>
          <cell r="J45">
            <v>40</v>
          </cell>
        </row>
        <row r="46">
          <cell r="I46" t="str">
            <v>Cajas de cargadores de celulares</v>
          </cell>
          <cell r="J46">
            <v>2</v>
          </cell>
        </row>
        <row r="47">
          <cell r="I47" t="str">
            <v>Microfonos</v>
          </cell>
          <cell r="J47">
            <v>80</v>
          </cell>
        </row>
        <row r="48">
          <cell r="I48" t="str">
            <v>Lámparas de hacer selfie</v>
          </cell>
          <cell r="J48">
            <v>30</v>
          </cell>
        </row>
        <row r="49">
          <cell r="I49" t="str">
            <v>Aretes</v>
          </cell>
          <cell r="J49">
            <v>100</v>
          </cell>
        </row>
        <row r="50">
          <cell r="I50" t="str">
            <v>Protectores de diferentes tipos de celulares</v>
          </cell>
          <cell r="J50">
            <v>1000</v>
          </cell>
        </row>
        <row r="51">
          <cell r="I51" t="str">
            <v>Cajas de bocinas de vehiculos</v>
          </cell>
          <cell r="J51">
            <v>1</v>
          </cell>
        </row>
        <row r="52">
          <cell r="I52" t="str">
            <v>Caja de perchas de madera</v>
          </cell>
          <cell r="J52">
            <v>1</v>
          </cell>
        </row>
        <row r="53">
          <cell r="I53" t="str">
            <v>Caja de equipos ferreteros</v>
          </cell>
          <cell r="J53">
            <v>1</v>
          </cell>
        </row>
        <row r="54">
          <cell r="I54" t="str">
            <v>Pantallas de vehiculos</v>
          </cell>
          <cell r="J54">
            <v>20</v>
          </cell>
        </row>
        <row r="55">
          <cell r="I55" t="str">
            <v>Ron Capitán Cortes</v>
          </cell>
          <cell r="J55">
            <v>12</v>
          </cell>
        </row>
        <row r="56">
          <cell r="I56" t="str">
            <v>Ron Cleren (Botellas de 750 ml)</v>
          </cell>
          <cell r="J56">
            <v>178</v>
          </cell>
        </row>
        <row r="57">
          <cell r="I57" t="str">
            <v>Celulares y accesorios de celulares</v>
          </cell>
          <cell r="J57">
            <v>518</v>
          </cell>
        </row>
        <row r="58">
          <cell r="I58" t="str">
            <v>Vino Tinto Campeón (Botellas de 750ml)</v>
          </cell>
          <cell r="J58">
            <v>232</v>
          </cell>
        </row>
        <row r="59">
          <cell r="I59" t="str">
            <v>Ron Tostadau  (Botellas de 750 ml)</v>
          </cell>
          <cell r="J59">
            <v>30</v>
          </cell>
        </row>
        <row r="60">
          <cell r="I60" t="str">
            <v>Ron Cabaret (Botellas de 750 ml)</v>
          </cell>
          <cell r="J60">
            <v>96</v>
          </cell>
        </row>
        <row r="61">
          <cell r="I61" t="str">
            <v>Sidras (Botellas de 750 ml)</v>
          </cell>
          <cell r="J61">
            <v>3</v>
          </cell>
        </row>
      </sheetData>
      <sheetData sheetId="4" refreshError="1"/>
      <sheetData sheetId="5">
        <row r="2">
          <cell r="A2" t="str">
            <v>AUTOBUS</v>
          </cell>
          <cell r="B2">
            <v>3</v>
          </cell>
        </row>
        <row r="3">
          <cell r="A3" t="str">
            <v>CAMION</v>
          </cell>
          <cell r="B3">
            <v>23</v>
          </cell>
        </row>
        <row r="4">
          <cell r="A4" t="str">
            <v>CAMIONETA</v>
          </cell>
          <cell r="B4">
            <v>6</v>
          </cell>
        </row>
        <row r="5">
          <cell r="A5" t="str">
            <v>CARRO</v>
          </cell>
          <cell r="B5">
            <v>6</v>
          </cell>
        </row>
        <row r="6">
          <cell r="A6" t="str">
            <v>JEEPETA</v>
          </cell>
          <cell r="B6">
            <v>12</v>
          </cell>
        </row>
        <row r="7">
          <cell r="A7" t="str">
            <v>MOTOCICLETA</v>
          </cell>
          <cell r="B7">
            <v>102</v>
          </cell>
        </row>
        <row r="8">
          <cell r="A8" t="str">
            <v>PATANA</v>
          </cell>
          <cell r="B8">
            <v>1</v>
          </cell>
        </row>
      </sheetData>
      <sheetData sheetId="6" refreshError="1"/>
      <sheetData sheetId="7">
        <row r="2">
          <cell r="A2" t="str">
            <v>ARMAS BLANCAS</v>
          </cell>
          <cell r="B2">
            <v>64</v>
          </cell>
        </row>
        <row r="3">
          <cell r="A3" t="str">
            <v>GRAMOS DE MARIHUANA</v>
          </cell>
          <cell r="B3">
            <v>3</v>
          </cell>
        </row>
        <row r="4">
          <cell r="A4" t="str">
            <v>GALONES DE GASOLINA</v>
          </cell>
          <cell r="B4">
            <v>957.8</v>
          </cell>
        </row>
        <row r="5">
          <cell r="A5" t="str">
            <v>GALONES DE GASOIL</v>
          </cell>
          <cell r="B5">
            <v>163</v>
          </cell>
        </row>
        <row r="6">
          <cell r="A6" t="str">
            <v>LIBRAS DE MARIHUANA</v>
          </cell>
          <cell r="B6">
            <v>396</v>
          </cell>
        </row>
        <row r="7">
          <cell r="A7" t="str">
            <v>CHAGÓN</v>
          </cell>
          <cell r="B7">
            <v>2</v>
          </cell>
        </row>
        <row r="8">
          <cell r="A8" t="str">
            <v>GALONES DE GASOLINA, GASOIL</v>
          </cell>
          <cell r="B8">
            <v>1210.5</v>
          </cell>
        </row>
      </sheetData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SALIDAD E BUQUES HACIA EEU"/>
      <sheetName val="GRAF EEUU"/>
      <sheetName val="DOLARES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J4" t="str">
            <v xml:space="preserve">Amber Cove </v>
          </cell>
          <cell r="K4">
            <v>325</v>
          </cell>
        </row>
        <row r="5">
          <cell r="J5" t="str">
            <v xml:space="preserve">Haina </v>
          </cell>
          <cell r="K5">
            <v>360</v>
          </cell>
        </row>
        <row r="6">
          <cell r="J6" t="str">
            <v xml:space="preserve">Punta Catalina </v>
          </cell>
          <cell r="K6">
            <v>51</v>
          </cell>
        </row>
        <row r="7">
          <cell r="J7" t="str">
            <v>Santo Domingo</v>
          </cell>
          <cell r="K7">
            <v>159</v>
          </cell>
        </row>
      </sheetData>
      <sheetData sheetId="5">
        <row r="5">
          <cell r="O5" t="str">
            <v>Puerto Arroyo Barril</v>
          </cell>
          <cell r="P5">
            <v>195</v>
          </cell>
        </row>
        <row r="6">
          <cell r="O6" t="str">
            <v>Puerto Barahona</v>
          </cell>
          <cell r="P6">
            <v>21</v>
          </cell>
        </row>
        <row r="7">
          <cell r="O7" t="str">
            <v>Puerto Boca Chica</v>
          </cell>
          <cell r="P7">
            <v>184</v>
          </cell>
        </row>
        <row r="8">
          <cell r="O8" t="str">
            <v>Puerto de Azua</v>
          </cell>
          <cell r="P8">
            <v>60</v>
          </cell>
        </row>
        <row r="9">
          <cell r="O9" t="str">
            <v>Puerto de Santo Domingo</v>
          </cell>
          <cell r="P9">
            <v>120</v>
          </cell>
        </row>
        <row r="10">
          <cell r="O10" t="str">
            <v>Puerto Don Diego</v>
          </cell>
          <cell r="P10">
            <v>90</v>
          </cell>
        </row>
        <row r="11">
          <cell r="O11" t="str">
            <v>Puerto Haina Occidental</v>
          </cell>
          <cell r="P11">
            <v>107</v>
          </cell>
        </row>
        <row r="12">
          <cell r="O12" t="str">
            <v>Puerto Haina Oriental</v>
          </cell>
          <cell r="P12">
            <v>360</v>
          </cell>
        </row>
        <row r="13">
          <cell r="O13" t="str">
            <v>Puerto La Cana</v>
          </cell>
          <cell r="P13">
            <v>30</v>
          </cell>
        </row>
        <row r="14">
          <cell r="O14" t="str">
            <v>Puerto La Romana </v>
          </cell>
          <cell r="P14">
            <v>54</v>
          </cell>
        </row>
        <row r="15">
          <cell r="O15" t="str">
            <v>Puerto Manzanillo</v>
          </cell>
          <cell r="P15">
            <v>93</v>
          </cell>
        </row>
        <row r="16">
          <cell r="O16" t="str">
            <v>Puerto Puerto Plata</v>
          </cell>
          <cell r="P16">
            <v>180</v>
          </cell>
        </row>
        <row r="17">
          <cell r="O17" t="str">
            <v>Puerto San Pedro de Macoris </v>
          </cell>
          <cell r="P17">
            <v>146</v>
          </cell>
        </row>
        <row r="18">
          <cell r="O18" t="str">
            <v>Punta Catalina</v>
          </cell>
          <cell r="P18">
            <v>290</v>
          </cell>
        </row>
        <row r="19">
          <cell r="O19" t="str">
            <v>Cabo Rojo</v>
          </cell>
          <cell r="P19">
            <v>60</v>
          </cell>
        </row>
        <row r="20">
          <cell r="O20" t="str">
            <v>Amber Cove</v>
          </cell>
          <cell r="P20">
            <v>305</v>
          </cell>
        </row>
      </sheetData>
      <sheetData sheetId="6" refreshError="1"/>
      <sheetData sheetId="7">
        <row r="2">
          <cell r="A2" t="str">
            <v>Boca Chica</v>
          </cell>
          <cell r="B2">
            <v>3</v>
          </cell>
        </row>
        <row r="3">
          <cell r="A3" t="str">
            <v>Caucedo</v>
          </cell>
          <cell r="B3">
            <v>49</v>
          </cell>
        </row>
        <row r="4">
          <cell r="A4" t="str">
            <v>La Cana</v>
          </cell>
          <cell r="B4">
            <v>13</v>
          </cell>
        </row>
        <row r="5">
          <cell r="A5" t="str">
            <v>La Romana</v>
          </cell>
          <cell r="B5">
            <v>1</v>
          </cell>
        </row>
        <row r="6">
          <cell r="A6" t="str">
            <v>Manzanillo</v>
          </cell>
          <cell r="B6">
            <v>2</v>
          </cell>
        </row>
        <row r="7">
          <cell r="A7" t="str">
            <v>Puerto Plata</v>
          </cell>
          <cell r="B7">
            <v>30</v>
          </cell>
        </row>
        <row r="8">
          <cell r="A8" t="str">
            <v>San Pedro de Macorís</v>
          </cell>
          <cell r="B8">
            <v>3</v>
          </cell>
        </row>
        <row r="9">
          <cell r="A9" t="str">
            <v>Santo Domingo</v>
          </cell>
          <cell r="B9">
            <v>31</v>
          </cell>
        </row>
        <row r="10">
          <cell r="A10" t="str">
            <v>Haina Oriental</v>
          </cell>
          <cell r="B10">
            <v>105</v>
          </cell>
        </row>
        <row r="11">
          <cell r="A11" t="str">
            <v>Haina Occidental</v>
          </cell>
          <cell r="B11">
            <v>23</v>
          </cell>
        </row>
        <row r="12">
          <cell r="A12" t="str">
            <v>Don Diego (IP)</v>
          </cell>
          <cell r="B12">
            <v>15</v>
          </cell>
        </row>
        <row r="13">
          <cell r="A13" t="str">
            <v>Sans Soucí</v>
          </cell>
          <cell r="B13">
            <v>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Azua</v>
          </cell>
          <cell r="B2">
            <v>5</v>
          </cell>
        </row>
        <row r="3">
          <cell r="A3" t="str">
            <v>Barahona</v>
          </cell>
          <cell r="B3">
            <v>11</v>
          </cell>
        </row>
        <row r="4">
          <cell r="A4" t="str">
            <v>Boca Chica</v>
          </cell>
          <cell r="B4">
            <v>21</v>
          </cell>
        </row>
        <row r="5">
          <cell r="A5" t="str">
            <v>Caucedo</v>
          </cell>
          <cell r="B5">
            <v>256</v>
          </cell>
        </row>
        <row r="6">
          <cell r="A6" t="str">
            <v>La Romana</v>
          </cell>
          <cell r="B6">
            <v>13</v>
          </cell>
        </row>
        <row r="7">
          <cell r="A7" t="str">
            <v>Manzanillo</v>
          </cell>
          <cell r="B7">
            <v>25</v>
          </cell>
        </row>
        <row r="8">
          <cell r="A8" t="str">
            <v>Puerto Plata</v>
          </cell>
          <cell r="B8">
            <v>87</v>
          </cell>
        </row>
        <row r="9">
          <cell r="A9" t="str">
            <v>Punta Catalina</v>
          </cell>
          <cell r="B9">
            <v>3</v>
          </cell>
        </row>
        <row r="10">
          <cell r="A10" t="str">
            <v>Samaná</v>
          </cell>
          <cell r="B10">
            <v>2</v>
          </cell>
        </row>
        <row r="11">
          <cell r="A11" t="str">
            <v>San Pedro de Macorís</v>
          </cell>
          <cell r="B11">
            <v>37</v>
          </cell>
        </row>
        <row r="12">
          <cell r="A12" t="str">
            <v>Santo Domingo</v>
          </cell>
          <cell r="B12">
            <v>40</v>
          </cell>
        </row>
        <row r="13">
          <cell r="A13" t="str">
            <v>Haina Oriental</v>
          </cell>
          <cell r="B13">
            <v>282</v>
          </cell>
        </row>
        <row r="14">
          <cell r="A14" t="str">
            <v>Haina Occidental</v>
          </cell>
          <cell r="B14">
            <v>68</v>
          </cell>
        </row>
        <row r="15">
          <cell r="A15" t="str">
            <v>La Cana</v>
          </cell>
          <cell r="B15">
            <v>34</v>
          </cell>
        </row>
        <row r="16">
          <cell r="A16" t="str">
            <v>Don Diego (IP)</v>
          </cell>
          <cell r="B16">
            <v>20</v>
          </cell>
        </row>
        <row r="17">
          <cell r="A17" t="str">
            <v>Sans Soucí</v>
          </cell>
          <cell r="B17">
            <v>43</v>
          </cell>
        </row>
        <row r="18">
          <cell r="A18" t="str">
            <v>Molinos Modernos (IP)</v>
          </cell>
          <cell r="B18">
            <v>2</v>
          </cell>
        </row>
        <row r="19">
          <cell r="A19" t="str">
            <v>Maimón</v>
          </cell>
          <cell r="B19">
            <v>9</v>
          </cell>
        </row>
      </sheetData>
      <sheetData sheetId="13" refreshError="1"/>
      <sheetData sheetId="14">
        <row r="2">
          <cell r="A2" t="str">
            <v>Azua</v>
          </cell>
          <cell r="B2">
            <v>5</v>
          </cell>
        </row>
        <row r="3">
          <cell r="A3" t="str">
            <v>Barahona</v>
          </cell>
          <cell r="B3">
            <v>11</v>
          </cell>
        </row>
        <row r="4">
          <cell r="A4" t="str">
            <v>Boca Chica</v>
          </cell>
          <cell r="B4">
            <v>24</v>
          </cell>
        </row>
        <row r="5">
          <cell r="A5" t="str">
            <v>Cabo Rojo</v>
          </cell>
          <cell r="B5">
            <v>3</v>
          </cell>
        </row>
        <row r="6">
          <cell r="A6" t="str">
            <v>Caucedo</v>
          </cell>
          <cell r="B6">
            <v>256</v>
          </cell>
        </row>
        <row r="7">
          <cell r="A7" t="str">
            <v>La Cana</v>
          </cell>
          <cell r="B7">
            <v>35</v>
          </cell>
        </row>
        <row r="8">
          <cell r="A8" t="str">
            <v>La Romana</v>
          </cell>
          <cell r="B8">
            <v>13</v>
          </cell>
        </row>
        <row r="9">
          <cell r="A9" t="str">
            <v>Manzanillo</v>
          </cell>
          <cell r="B9">
            <v>27</v>
          </cell>
        </row>
        <row r="10">
          <cell r="A10" t="str">
            <v>Puerto Plata</v>
          </cell>
          <cell r="B10">
            <v>87</v>
          </cell>
        </row>
        <row r="11">
          <cell r="A11" t="str">
            <v>Punta Catalina</v>
          </cell>
          <cell r="B11">
            <v>3</v>
          </cell>
        </row>
        <row r="12">
          <cell r="A12" t="str">
            <v>Samaná</v>
          </cell>
          <cell r="B12">
            <v>4</v>
          </cell>
        </row>
        <row r="13">
          <cell r="A13" t="str">
            <v>San Pedro de Macorís</v>
          </cell>
          <cell r="B13">
            <v>37</v>
          </cell>
        </row>
        <row r="14">
          <cell r="A14" t="str">
            <v>Santo Domingo</v>
          </cell>
          <cell r="B14">
            <v>31</v>
          </cell>
        </row>
        <row r="15">
          <cell r="A15" t="str">
            <v>Haina Oriental</v>
          </cell>
          <cell r="B15">
            <v>317</v>
          </cell>
        </row>
        <row r="16">
          <cell r="A16" t="str">
            <v>Haina Occidental</v>
          </cell>
          <cell r="B16">
            <v>73</v>
          </cell>
        </row>
        <row r="17">
          <cell r="A17" t="str">
            <v>Don Diego (IP)</v>
          </cell>
          <cell r="B17">
            <v>21</v>
          </cell>
        </row>
        <row r="18">
          <cell r="A18" t="str">
            <v>Sans Soucí</v>
          </cell>
          <cell r="B18">
            <v>43</v>
          </cell>
        </row>
        <row r="19">
          <cell r="A19" t="str">
            <v>Molinos Modernos (IP)</v>
          </cell>
          <cell r="B19">
            <v>4</v>
          </cell>
        </row>
        <row r="20">
          <cell r="A20" t="str">
            <v>Maimón</v>
          </cell>
          <cell r="B20">
            <v>9</v>
          </cell>
        </row>
      </sheetData>
      <sheetData sheetId="15" refreshError="1"/>
      <sheetData sheetId="16">
        <row r="2">
          <cell r="A2" t="str">
            <v>ARMAS DEPORTIVAS</v>
          </cell>
          <cell r="B2">
            <v>4</v>
          </cell>
        </row>
        <row r="3">
          <cell r="A3" t="str">
            <v>MUNICIONES 22MM</v>
          </cell>
          <cell r="B3">
            <v>1963</v>
          </cell>
        </row>
        <row r="4">
          <cell r="A4" t="str">
            <v>MUNICIONES 38MM</v>
          </cell>
          <cell r="B4">
            <v>4060</v>
          </cell>
        </row>
        <row r="5">
          <cell r="A5" t="str">
            <v>MUNICIONES 9MM</v>
          </cell>
          <cell r="B5">
            <v>4519</v>
          </cell>
        </row>
        <row r="6">
          <cell r="A6" t="str">
            <v>MUNICIONES 40MM</v>
          </cell>
          <cell r="B6">
            <v>9760</v>
          </cell>
        </row>
        <row r="7">
          <cell r="A7" t="str">
            <v>MUNICIONES 45MM</v>
          </cell>
          <cell r="B7">
            <v>2464</v>
          </cell>
        </row>
        <row r="8">
          <cell r="A8" t="str">
            <v xml:space="preserve"> CARTUCHOS 12MM</v>
          </cell>
          <cell r="B8">
            <v>8719</v>
          </cell>
        </row>
        <row r="9">
          <cell r="A9" t="str">
            <v xml:space="preserve">CARGADORES PERDIGONES </v>
          </cell>
          <cell r="B9">
            <v>3</v>
          </cell>
        </row>
        <row r="10">
          <cell r="A10" t="str">
            <v>RIFLE PERDIGON</v>
          </cell>
          <cell r="B10">
            <v>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2">
          <cell r="A2" t="str">
            <v>ARMAS DE FUEGO ILEGALES</v>
          </cell>
          <cell r="B2">
            <v>3245</v>
          </cell>
          <cell r="H2" t="str">
            <v xml:space="preserve"> DEPORTADOS, NO ADMITIDOS, DEVUELTOS, EXTRADITADOS,  INTENTOS DE SALIDA ILEGAL Y REPATRIADOS</v>
          </cell>
          <cell r="I2">
            <v>556</v>
          </cell>
          <cell r="M2" t="str">
            <v xml:space="preserve"> AEROPUERTO INTERNACIONAL DOCTOR JOAQUIN BALAGUER </v>
          </cell>
          <cell r="N2">
            <v>3</v>
          </cell>
        </row>
        <row r="3">
          <cell r="A3" t="str">
            <v>ARMAS DE FUEGO LEGALES</v>
          </cell>
          <cell r="B3">
            <v>5037</v>
          </cell>
          <cell r="H3" t="str">
            <v>ARMAS DE FUEGO ILEGALES</v>
          </cell>
          <cell r="I3">
            <v>3245</v>
          </cell>
          <cell r="M3" t="str">
            <v xml:space="preserve"> AEROPUERTO INTERNACIONALDE  LA ROMANA</v>
          </cell>
          <cell r="N3">
            <v>58</v>
          </cell>
        </row>
        <row r="4">
          <cell r="A4" t="str">
            <v>ARMAS BLANCAS LEGALES</v>
          </cell>
          <cell r="B4">
            <v>33</v>
          </cell>
          <cell r="H4" t="str">
            <v>ARMAS DE FUEGO LEGALES</v>
          </cell>
          <cell r="I4">
            <v>5037</v>
          </cell>
          <cell r="M4" t="str">
            <v xml:space="preserve"> AEROPUERTO INTERNACIONAL DE PUNTA CANA</v>
          </cell>
          <cell r="N4">
            <v>1792</v>
          </cell>
        </row>
        <row r="5">
          <cell r="A5" t="str">
            <v>ARMAS BLANCAS ILEGALES</v>
          </cell>
          <cell r="B5">
            <v>7</v>
          </cell>
          <cell r="H5" t="str">
            <v>CASOS DE DROGAS, ROBO, DINERO INCAUTADOS, PASAJEROS PERTURBADOR Y ARMAS BLANCAS</v>
          </cell>
          <cell r="I5">
            <v>101</v>
          </cell>
          <cell r="M5" t="str">
            <v xml:space="preserve"> AEROPUERTO INTERNACIONAL GREGORIO LUPERÓN</v>
          </cell>
          <cell r="N5">
            <v>85</v>
          </cell>
        </row>
        <row r="6">
          <cell r="A6" t="str">
            <v>CASOS DE DROGAS</v>
          </cell>
          <cell r="B6">
            <v>28</v>
          </cell>
          <cell r="M6" t="str">
            <v xml:space="preserve"> AEROPUERTO INTERNACIONAL JOSÉ FRANCISCO PEÑA GÓMEZ </v>
          </cell>
          <cell r="N6">
            <v>4162</v>
          </cell>
        </row>
        <row r="7">
          <cell r="A7" t="str">
            <v xml:space="preserve">DEPORTADOS </v>
          </cell>
          <cell r="B7">
            <v>412</v>
          </cell>
          <cell r="M7" t="str">
            <v xml:space="preserve"> AEROPUERTO INTERNACIONAL CIBAO</v>
          </cell>
          <cell r="N7">
            <v>2839</v>
          </cell>
        </row>
        <row r="8">
          <cell r="A8" t="str">
            <v>DEVUELTOS</v>
          </cell>
          <cell r="B8">
            <v>15</v>
          </cell>
        </row>
        <row r="9">
          <cell r="A9" t="str">
            <v>DINERO INCAUTADO</v>
          </cell>
          <cell r="B9">
            <v>4</v>
          </cell>
        </row>
        <row r="10">
          <cell r="A10" t="str">
            <v>EXTRADITADOS</v>
          </cell>
          <cell r="B10">
            <v>14</v>
          </cell>
        </row>
        <row r="11">
          <cell r="A11" t="str">
            <v>INTENTO DE SALIDA ILEGAL</v>
          </cell>
          <cell r="B11">
            <v>39</v>
          </cell>
        </row>
        <row r="12">
          <cell r="A12" t="str">
            <v>NO AMITIDOS</v>
          </cell>
          <cell r="B12">
            <v>76</v>
          </cell>
        </row>
        <row r="13">
          <cell r="A13" t="str">
            <v>PASAJERO PERTURBADOR</v>
          </cell>
          <cell r="B13">
            <v>29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1613</v>
          </cell>
        </row>
        <row r="4">
          <cell r="A4" t="str">
            <v>OPERATIVOS EN COMISIÓN MIXTA INTERINSTITUCIONAL</v>
          </cell>
          <cell r="B4">
            <v>9</v>
          </cell>
        </row>
        <row r="5">
          <cell r="A5" t="str">
            <v xml:space="preserve">ALLANAMIENTOS </v>
          </cell>
          <cell r="B5">
            <v>19</v>
          </cell>
        </row>
        <row r="6">
          <cell r="A6" t="str">
            <v xml:space="preserve">VIGILANCIA A PUNTOS DE INTERES </v>
          </cell>
          <cell r="B6">
            <v>71</v>
          </cell>
        </row>
        <row r="7">
          <cell r="A7" t="str">
            <v>INSPECCIÓN CAMIONES DE TRANSPORTAN DE COMBUSTIBLES Y MERCANCÍAS</v>
          </cell>
          <cell r="B7">
            <v>169</v>
          </cell>
        </row>
        <row r="8">
          <cell r="A8" t="str">
            <v>INSPECCIÓN CAMIONES DE DESECHOS OLEOSOS, SLOP, SLUDGE, Y AGUAS DE SENTINA EN LAS INSTALACIONES PORTUARIAS</v>
          </cell>
          <cell r="B8">
            <v>260</v>
          </cell>
        </row>
        <row r="9">
          <cell r="A9" t="str">
            <v xml:space="preserve">OPERATIVOS EN APOYO A LA DIRECCIÓN DE SUPERVISIÓN Y CONTROL DE ESTACIONES DE EXPENDIO DE COMBUSTIBLES 
</v>
          </cell>
          <cell r="B9">
            <v>104</v>
          </cell>
        </row>
      </sheetData>
      <sheetData sheetId="2" refreshError="1"/>
      <sheetData sheetId="3">
        <row r="3">
          <cell r="A3" t="str">
            <v>FALTA DE FACTURA Y/O CONDUCE</v>
          </cell>
          <cell r="B3">
            <v>1</v>
          </cell>
        </row>
        <row r="4">
          <cell r="A4" t="str">
            <v>TRANSITAR CON STICKER VENCIDO</v>
          </cell>
          <cell r="B4">
            <v>6</v>
          </cell>
        </row>
        <row r="5">
          <cell r="A5" t="str">
            <v>TRANSITAR SIN STICKER</v>
          </cell>
          <cell r="B5">
            <v>1</v>
          </cell>
        </row>
        <row r="6">
          <cell r="A6" t="str">
            <v xml:space="preserve">TRASIEGO ILEGAL DE COMBUSTIBLES </v>
          </cell>
          <cell r="B6">
            <v>7</v>
          </cell>
        </row>
        <row r="7">
          <cell r="A7" t="str">
            <v xml:space="preserve">VENTA ILEGAL DE COMBUSTIBLES / MERCANCIAS </v>
          </cell>
          <cell r="B7">
            <v>4</v>
          </cell>
        </row>
      </sheetData>
      <sheetData sheetId="4" refreshError="1"/>
      <sheetData sheetId="5">
        <row r="3">
          <cell r="A3" t="str">
            <v>GLP</v>
          </cell>
          <cell r="B3">
            <v>3668</v>
          </cell>
        </row>
        <row r="4">
          <cell r="A4" t="str">
            <v xml:space="preserve">GASOLINA </v>
          </cell>
          <cell r="B4">
            <v>157</v>
          </cell>
        </row>
        <row r="5">
          <cell r="A5" t="str">
            <v>GASOIL</v>
          </cell>
          <cell r="B5">
            <v>1528</v>
          </cell>
        </row>
      </sheetData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558120</v>
          </cell>
        </row>
        <row r="3">
          <cell r="A3" t="str">
            <v>TABACO Y DERIVADOS (UNIDAD)</v>
          </cell>
          <cell r="B3">
            <v>8125619</v>
          </cell>
        </row>
        <row r="4">
          <cell r="A4" t="str">
            <v>ALCOHOL Y DERIVADOS (BOTELLAS)</v>
          </cell>
          <cell r="B4">
            <v>108941</v>
          </cell>
        </row>
        <row r="5">
          <cell r="A5" t="str">
            <v xml:space="preserve">ESTIMULANTE SEXUAL (UNIDAD / FRASCO) </v>
          </cell>
          <cell r="B5">
            <v>2425</v>
          </cell>
        </row>
      </sheetData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graf"/>
    </sheetNames>
    <sheetDataSet>
      <sheetData sheetId="0" refreshError="1"/>
      <sheetData sheetId="1" refreshError="1"/>
      <sheetData sheetId="2">
        <row r="3">
          <cell r="A3" t="str">
            <v>ACCIDENTE</v>
          </cell>
          <cell r="B3">
            <v>927</v>
          </cell>
          <cell r="F3" t="str">
            <v>ESTE</v>
          </cell>
          <cell r="G3">
            <v>15064</v>
          </cell>
        </row>
        <row r="4">
          <cell r="A4" t="str">
            <v>CHOQUE</v>
          </cell>
          <cell r="B4">
            <v>634</v>
          </cell>
          <cell r="F4" t="str">
            <v>GESTION OPERATIVA</v>
          </cell>
          <cell r="G4">
            <v>5072</v>
          </cell>
        </row>
        <row r="5">
          <cell r="A5" t="str">
            <v>DESLIZAMIENTO</v>
          </cell>
          <cell r="B5">
            <v>640</v>
          </cell>
          <cell r="F5" t="str">
            <v>NORTE</v>
          </cell>
          <cell r="G5">
            <v>21307</v>
          </cell>
        </row>
        <row r="6">
          <cell r="A6" t="str">
            <v>VOLCADURA</v>
          </cell>
          <cell r="B6">
            <v>61</v>
          </cell>
          <cell r="F6" t="str">
            <v>SANTO DOMINGO</v>
          </cell>
          <cell r="G6">
            <v>4862</v>
          </cell>
        </row>
        <row r="7">
          <cell r="A7" t="str">
            <v>ATROPELLAMIENTO</v>
          </cell>
          <cell r="B7">
            <v>45</v>
          </cell>
          <cell r="F7" t="str">
            <v>SUR</v>
          </cell>
          <cell r="G7">
            <v>11716</v>
          </cell>
        </row>
        <row r="8">
          <cell r="A8" t="str">
            <v>SEGURIDAD</v>
          </cell>
          <cell r="B8">
            <v>7763</v>
          </cell>
          <cell r="F8" t="str">
            <v>REGION ESTE</v>
          </cell>
          <cell r="G8">
            <v>6830</v>
          </cell>
        </row>
        <row r="9">
          <cell r="A9" t="str">
            <v>NEUMÁTICO</v>
          </cell>
          <cell r="B9">
            <v>24433</v>
          </cell>
          <cell r="F9" t="str">
            <v>REGION NORTE</v>
          </cell>
          <cell r="G9">
            <v>8827</v>
          </cell>
        </row>
        <row r="10">
          <cell r="A10" t="str">
            <v>COMBUSTIBLE</v>
          </cell>
          <cell r="B10">
            <v>8520</v>
          </cell>
          <cell r="F10" t="str">
            <v>REGION SUR</v>
          </cell>
          <cell r="G10">
            <v>4789</v>
          </cell>
        </row>
        <row r="11">
          <cell r="A11" t="str">
            <v>ELÉCTRICA</v>
          </cell>
          <cell r="B11">
            <v>3736</v>
          </cell>
        </row>
        <row r="12">
          <cell r="A12" t="str">
            <v xml:space="preserve">CALENTAMIENTO </v>
          </cell>
          <cell r="B12">
            <v>4563</v>
          </cell>
        </row>
        <row r="13">
          <cell r="A13" t="str">
            <v>MECANICA</v>
          </cell>
          <cell r="B13">
            <v>23863</v>
          </cell>
        </row>
        <row r="14">
          <cell r="A14" t="str">
            <v>GRÚAS</v>
          </cell>
          <cell r="B14">
            <v>777</v>
          </cell>
        </row>
        <row r="15">
          <cell r="A15" t="str">
            <v>AMBULACIA</v>
          </cell>
          <cell r="B15">
            <v>675</v>
          </cell>
        </row>
        <row r="16">
          <cell r="A16" t="str">
            <v>TALLERES</v>
          </cell>
          <cell r="B16">
            <v>878</v>
          </cell>
        </row>
        <row r="17">
          <cell r="A17" t="str">
            <v>HERIDOS</v>
          </cell>
          <cell r="B17">
            <v>839</v>
          </cell>
        </row>
        <row r="18">
          <cell r="A18" t="str">
            <v>FALLECIDOS</v>
          </cell>
          <cell r="B18">
            <v>101</v>
          </cell>
        </row>
        <row r="19">
          <cell r="A19" t="str">
            <v>CAM. RESCATE</v>
          </cell>
          <cell r="B19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:R326"/>
  <sheetViews>
    <sheetView topLeftCell="A274" zoomScale="55" zoomScaleNormal="55" workbookViewId="0">
      <selection activeCell="H322" sqref="H322:I322"/>
    </sheetView>
  </sheetViews>
  <sheetFormatPr baseColWidth="10" defaultColWidth="9.109375" defaultRowHeight="14.4" x14ac:dyDescent="0.3"/>
  <cols>
    <col min="2" max="2" width="60.109375" bestFit="1" customWidth="1"/>
    <col min="3" max="3" width="9.109375" customWidth="1"/>
    <col min="7" max="7" width="11.6640625" bestFit="1" customWidth="1"/>
    <col min="8" max="8" width="21.44140625" customWidth="1"/>
    <col min="9" max="9" width="9.77734375" bestFit="1" customWidth="1"/>
  </cols>
  <sheetData>
    <row r="50" spans="2:8" ht="15" thickBot="1" x14ac:dyDescent="0.35"/>
    <row r="51" spans="2:8" ht="16.2" thickBot="1" x14ac:dyDescent="0.35">
      <c r="B51" s="4" t="s">
        <v>0</v>
      </c>
      <c r="C51" s="4" t="s">
        <v>799</v>
      </c>
      <c r="D51" s="4" t="s">
        <v>800</v>
      </c>
      <c r="E51" s="4" t="s">
        <v>801</v>
      </c>
    </row>
    <row r="52" spans="2:8" ht="16.2" thickBot="1" x14ac:dyDescent="0.35">
      <c r="B52" s="5" t="s">
        <v>1</v>
      </c>
      <c r="C52" s="6">
        <v>1</v>
      </c>
      <c r="D52" s="6">
        <v>1</v>
      </c>
      <c r="E52" s="6">
        <v>1</v>
      </c>
      <c r="G52" t="s">
        <v>24</v>
      </c>
      <c r="H52" s="1">
        <v>26414</v>
      </c>
    </row>
    <row r="53" spans="2:8" ht="16.2" thickBot="1" x14ac:dyDescent="0.35">
      <c r="B53" s="5" t="s">
        <v>2</v>
      </c>
      <c r="C53" s="6">
        <v>17</v>
      </c>
      <c r="D53" s="6">
        <v>17</v>
      </c>
      <c r="E53" s="6">
        <v>17</v>
      </c>
      <c r="G53" t="s">
        <v>25</v>
      </c>
      <c r="H53" s="1">
        <v>4476</v>
      </c>
    </row>
    <row r="54" spans="2:8" ht="16.2" thickBot="1" x14ac:dyDescent="0.35">
      <c r="B54" s="5" t="s">
        <v>3</v>
      </c>
      <c r="C54" s="6">
        <v>43</v>
      </c>
      <c r="D54" s="6">
        <v>43</v>
      </c>
      <c r="E54" s="6">
        <v>43</v>
      </c>
      <c r="H54" s="1">
        <f>SUM(H52:H53)</f>
        <v>30890</v>
      </c>
    </row>
    <row r="55" spans="2:8" ht="16.2" thickBot="1" x14ac:dyDescent="0.35">
      <c r="B55" s="5" t="s">
        <v>4</v>
      </c>
      <c r="C55" s="6">
        <v>664</v>
      </c>
      <c r="D55" s="6">
        <v>664</v>
      </c>
      <c r="E55" s="6">
        <v>661</v>
      </c>
      <c r="H55" s="1"/>
    </row>
    <row r="56" spans="2:8" ht="16.2" thickBot="1" x14ac:dyDescent="0.35">
      <c r="B56" s="5" t="s">
        <v>5</v>
      </c>
      <c r="C56" s="6">
        <v>870</v>
      </c>
      <c r="D56" s="6">
        <v>868</v>
      </c>
      <c r="E56" s="6">
        <v>867</v>
      </c>
      <c r="H56" s="1"/>
    </row>
    <row r="57" spans="2:8" ht="16.2" thickBot="1" x14ac:dyDescent="0.35">
      <c r="B57" s="5" t="s">
        <v>6</v>
      </c>
      <c r="C57" s="6">
        <v>1254</v>
      </c>
      <c r="D57" s="6">
        <v>1244</v>
      </c>
      <c r="E57" s="6">
        <v>1240</v>
      </c>
      <c r="H57" s="1"/>
    </row>
    <row r="58" spans="2:8" ht="16.2" thickBot="1" x14ac:dyDescent="0.35">
      <c r="B58" s="5" t="s">
        <v>7</v>
      </c>
      <c r="C58" s="6">
        <v>1716</v>
      </c>
      <c r="D58" s="6">
        <v>1710</v>
      </c>
      <c r="E58" s="6">
        <v>1701</v>
      </c>
      <c r="H58" s="1"/>
    </row>
    <row r="59" spans="2:8" ht="16.2" thickBot="1" x14ac:dyDescent="0.35">
      <c r="B59" s="5" t="s">
        <v>8</v>
      </c>
      <c r="C59" s="6">
        <v>2354</v>
      </c>
      <c r="D59" s="6">
        <v>2354</v>
      </c>
      <c r="E59" s="6">
        <v>2344</v>
      </c>
      <c r="H59" s="1"/>
    </row>
    <row r="60" spans="2:8" ht="16.2" thickBot="1" x14ac:dyDescent="0.35">
      <c r="B60" s="5" t="s">
        <v>9</v>
      </c>
      <c r="C60" s="6">
        <v>3267</v>
      </c>
      <c r="D60" s="6">
        <v>3264</v>
      </c>
      <c r="E60" s="6">
        <v>3258</v>
      </c>
      <c r="H60" s="1"/>
    </row>
    <row r="61" spans="2:8" ht="16.2" thickBot="1" x14ac:dyDescent="0.35">
      <c r="B61" s="5" t="s">
        <v>10</v>
      </c>
      <c r="C61" s="6">
        <v>47</v>
      </c>
      <c r="D61" s="6">
        <v>47</v>
      </c>
      <c r="E61" s="6">
        <v>47</v>
      </c>
      <c r="H61" s="1"/>
    </row>
    <row r="62" spans="2:8" ht="16.2" thickBot="1" x14ac:dyDescent="0.35">
      <c r="B62" s="5" t="s">
        <v>11</v>
      </c>
      <c r="C62" s="6">
        <v>60</v>
      </c>
      <c r="D62" s="6">
        <v>60</v>
      </c>
      <c r="E62" s="6">
        <v>60</v>
      </c>
      <c r="H62" s="1"/>
    </row>
    <row r="63" spans="2:8" ht="16.2" thickBot="1" x14ac:dyDescent="0.35">
      <c r="B63" s="5" t="s">
        <v>12</v>
      </c>
      <c r="C63" s="6">
        <v>59</v>
      </c>
      <c r="D63" s="6">
        <v>58</v>
      </c>
      <c r="E63" s="6">
        <v>58</v>
      </c>
      <c r="H63" s="1"/>
    </row>
    <row r="64" spans="2:8" ht="16.2" thickBot="1" x14ac:dyDescent="0.35">
      <c r="B64" s="5" t="s">
        <v>13</v>
      </c>
      <c r="C64" s="6">
        <v>0</v>
      </c>
      <c r="D64" s="6">
        <v>0</v>
      </c>
      <c r="E64" s="6">
        <v>0</v>
      </c>
      <c r="H64" s="1"/>
    </row>
    <row r="65" spans="2:8" ht="16.2" thickBot="1" x14ac:dyDescent="0.35">
      <c r="B65" s="5" t="s">
        <v>14</v>
      </c>
      <c r="C65" s="6">
        <v>141</v>
      </c>
      <c r="D65" s="6">
        <v>137</v>
      </c>
      <c r="E65" s="6">
        <v>136</v>
      </c>
      <c r="H65" s="1"/>
    </row>
    <row r="66" spans="2:8" ht="16.2" thickBot="1" x14ac:dyDescent="0.35">
      <c r="B66" s="5" t="s">
        <v>15</v>
      </c>
      <c r="C66" s="6">
        <v>0</v>
      </c>
      <c r="D66" s="6">
        <v>0</v>
      </c>
      <c r="E66" s="6">
        <v>0</v>
      </c>
      <c r="H66" s="1"/>
    </row>
    <row r="67" spans="2:8" ht="16.2" thickBot="1" x14ac:dyDescent="0.35">
      <c r="B67" s="5" t="s">
        <v>16</v>
      </c>
      <c r="C67" s="6">
        <v>0</v>
      </c>
      <c r="D67" s="6">
        <v>0</v>
      </c>
      <c r="E67" s="6">
        <v>0</v>
      </c>
      <c r="H67" s="1"/>
    </row>
    <row r="68" spans="2:8" ht="16.2" thickBot="1" x14ac:dyDescent="0.35">
      <c r="B68" s="5" t="s">
        <v>17</v>
      </c>
      <c r="C68" s="6">
        <v>11</v>
      </c>
      <c r="D68" s="6">
        <v>11</v>
      </c>
      <c r="E68" s="6">
        <v>11</v>
      </c>
      <c r="H68" s="1"/>
    </row>
    <row r="69" spans="2:8" ht="16.2" thickBot="1" x14ac:dyDescent="0.35">
      <c r="B69" s="5" t="s">
        <v>18</v>
      </c>
      <c r="C69" s="6">
        <v>3163</v>
      </c>
      <c r="D69" s="6">
        <v>3158</v>
      </c>
      <c r="E69" s="6">
        <v>3139</v>
      </c>
      <c r="H69" s="1"/>
    </row>
    <row r="70" spans="2:8" ht="16.2" thickBot="1" x14ac:dyDescent="0.35">
      <c r="B70" s="5" t="s">
        <v>19</v>
      </c>
      <c r="C70" s="6">
        <v>4794</v>
      </c>
      <c r="D70" s="6">
        <v>4789</v>
      </c>
      <c r="E70" s="6">
        <v>4778</v>
      </c>
      <c r="H70" s="1"/>
    </row>
    <row r="71" spans="2:8" ht="16.2" thickBot="1" x14ac:dyDescent="0.35">
      <c r="B71" s="5" t="s">
        <v>20</v>
      </c>
      <c r="C71" s="6">
        <v>4429</v>
      </c>
      <c r="D71" s="6">
        <v>4420</v>
      </c>
      <c r="E71" s="6">
        <v>4407</v>
      </c>
      <c r="H71" s="1"/>
    </row>
    <row r="72" spans="2:8" ht="16.2" thickBot="1" x14ac:dyDescent="0.35">
      <c r="B72" s="5" t="s">
        <v>21</v>
      </c>
      <c r="C72" s="6">
        <v>6141</v>
      </c>
      <c r="D72" s="6">
        <v>7218</v>
      </c>
      <c r="E72" s="6">
        <v>7191</v>
      </c>
      <c r="H72" s="1"/>
    </row>
    <row r="73" spans="2:8" ht="16.2" thickBot="1" x14ac:dyDescent="0.35">
      <c r="B73" s="5" t="s">
        <v>22</v>
      </c>
      <c r="C73" s="6">
        <v>1120</v>
      </c>
      <c r="D73" s="6">
        <v>48</v>
      </c>
      <c r="E73" s="6">
        <v>183</v>
      </c>
      <c r="H73" s="1"/>
    </row>
    <row r="74" spans="2:8" ht="16.2" thickBot="1" x14ac:dyDescent="0.35">
      <c r="B74" s="5" t="s">
        <v>596</v>
      </c>
      <c r="C74" s="6">
        <v>115</v>
      </c>
      <c r="D74" s="6">
        <v>115</v>
      </c>
      <c r="E74" s="6">
        <v>115</v>
      </c>
      <c r="H74" s="1"/>
    </row>
    <row r="75" spans="2:8" ht="16.2" thickBot="1" x14ac:dyDescent="0.35">
      <c r="B75" s="5" t="s">
        <v>597</v>
      </c>
      <c r="C75" s="6">
        <v>9</v>
      </c>
      <c r="D75" s="6">
        <v>9</v>
      </c>
      <c r="E75" s="6">
        <v>10</v>
      </c>
      <c r="H75" s="1"/>
    </row>
    <row r="76" spans="2:8" ht="16.2" thickBot="1" x14ac:dyDescent="0.35">
      <c r="B76" s="5" t="s">
        <v>598</v>
      </c>
      <c r="C76" s="6">
        <v>2</v>
      </c>
      <c r="D76" s="6">
        <v>2</v>
      </c>
      <c r="E76" s="6">
        <v>2</v>
      </c>
      <c r="H76" s="1"/>
    </row>
    <row r="77" spans="2:8" ht="16.2" thickBot="1" x14ac:dyDescent="0.35">
      <c r="B77" s="5" t="s">
        <v>599</v>
      </c>
      <c r="C77" s="6">
        <v>115</v>
      </c>
      <c r="D77" s="6">
        <v>115</v>
      </c>
      <c r="E77" s="6">
        <v>115</v>
      </c>
      <c r="H77" s="1"/>
    </row>
    <row r="78" spans="2:8" ht="16.2" thickBot="1" x14ac:dyDescent="0.35">
      <c r="B78" s="5" t="s">
        <v>600</v>
      </c>
      <c r="C78" s="6">
        <v>5</v>
      </c>
      <c r="D78" s="6">
        <v>5</v>
      </c>
      <c r="E78" s="6">
        <v>5</v>
      </c>
      <c r="H78" s="1"/>
    </row>
    <row r="79" spans="2:8" ht="16.2" thickBot="1" x14ac:dyDescent="0.35">
      <c r="B79" s="5" t="s">
        <v>601</v>
      </c>
      <c r="C79" s="6">
        <v>21</v>
      </c>
      <c r="D79" s="6">
        <v>21</v>
      </c>
      <c r="E79" s="6">
        <v>21</v>
      </c>
      <c r="H79" s="1"/>
    </row>
    <row r="80" spans="2:8" ht="16.2" thickBot="1" x14ac:dyDescent="0.35">
      <c r="B80" s="5" t="s">
        <v>602</v>
      </c>
      <c r="C80" s="6">
        <v>127</v>
      </c>
      <c r="D80" s="6">
        <v>127</v>
      </c>
      <c r="E80" s="6">
        <v>129</v>
      </c>
      <c r="H80" s="1"/>
    </row>
    <row r="81" spans="2:8" ht="16.2" thickBot="1" x14ac:dyDescent="0.35">
      <c r="B81" s="5" t="s">
        <v>603</v>
      </c>
      <c r="C81" s="6">
        <v>336</v>
      </c>
      <c r="D81" s="6">
        <v>340</v>
      </c>
      <c r="E81" s="6">
        <v>351</v>
      </c>
      <c r="H81" s="1"/>
    </row>
    <row r="82" spans="2:8" ht="16.2" thickBot="1" x14ac:dyDescent="0.35">
      <c r="B82" s="4"/>
      <c r="C82" s="7">
        <f>SUM(C52:C81)</f>
        <v>30881</v>
      </c>
      <c r="D82" s="7">
        <f>SUM(D52:D81)</f>
        <v>30845</v>
      </c>
      <c r="E82" s="7">
        <f>SUM(E52:E81)</f>
        <v>30890</v>
      </c>
      <c r="H82" s="1"/>
    </row>
    <row r="83" spans="2:8" ht="15.6" x14ac:dyDescent="0.3">
      <c r="B83" s="8"/>
      <c r="C83" s="8"/>
      <c r="D83" s="8"/>
      <c r="E83" s="8"/>
      <c r="H83" s="1"/>
    </row>
    <row r="84" spans="2:8" ht="15.6" x14ac:dyDescent="0.3">
      <c r="B84" s="8" t="s">
        <v>402</v>
      </c>
      <c r="C84" s="8"/>
      <c r="D84" s="8"/>
      <c r="E84" s="8"/>
      <c r="H84" s="1"/>
    </row>
    <row r="85" spans="2:8" ht="15.6" x14ac:dyDescent="0.3">
      <c r="B85" s="8"/>
      <c r="C85" s="8"/>
      <c r="D85" s="8"/>
      <c r="E85" s="8"/>
      <c r="H85" s="1"/>
    </row>
    <row r="86" spans="2:8" x14ac:dyDescent="0.3">
      <c r="B86" t="s">
        <v>0</v>
      </c>
      <c r="C86" t="s">
        <v>26</v>
      </c>
    </row>
    <row r="87" spans="2:8" x14ac:dyDescent="0.3">
      <c r="B87" s="2" t="s">
        <v>802</v>
      </c>
      <c r="C87" s="3">
        <v>13</v>
      </c>
    </row>
    <row r="88" spans="2:8" x14ac:dyDescent="0.3">
      <c r="B88" s="2" t="s">
        <v>803</v>
      </c>
      <c r="C88" s="3">
        <v>184</v>
      </c>
    </row>
    <row r="89" spans="2:8" x14ac:dyDescent="0.3">
      <c r="B89" s="2" t="s">
        <v>804</v>
      </c>
      <c r="C89" s="3">
        <v>1</v>
      </c>
    </row>
    <row r="90" spans="2:8" x14ac:dyDescent="0.3">
      <c r="B90" s="2" t="s">
        <v>805</v>
      </c>
      <c r="C90" s="3">
        <v>2</v>
      </c>
    </row>
    <row r="91" spans="2:8" x14ac:dyDescent="0.3">
      <c r="B91" s="2" t="s">
        <v>806</v>
      </c>
      <c r="C91" s="3">
        <v>4</v>
      </c>
    </row>
    <row r="92" spans="2:8" x14ac:dyDescent="0.3">
      <c r="B92" s="2" t="s">
        <v>807</v>
      </c>
      <c r="C92" s="3">
        <v>1</v>
      </c>
    </row>
    <row r="93" spans="2:8" x14ac:dyDescent="0.3">
      <c r="B93" s="2" t="s">
        <v>808</v>
      </c>
      <c r="C93" s="3">
        <v>8</v>
      </c>
    </row>
    <row r="94" spans="2:8" x14ac:dyDescent="0.3">
      <c r="C94">
        <f>SUM(C87:C93)</f>
        <v>213</v>
      </c>
    </row>
    <row r="103" spans="2:7" x14ac:dyDescent="0.3">
      <c r="B103" s="2"/>
      <c r="C103" s="3"/>
    </row>
    <row r="106" spans="2:7" x14ac:dyDescent="0.3">
      <c r="B106" t="s">
        <v>30</v>
      </c>
      <c r="C106" t="s">
        <v>26</v>
      </c>
      <c r="F106" t="s">
        <v>30</v>
      </c>
      <c r="G106" t="s">
        <v>26</v>
      </c>
    </row>
    <row r="107" spans="2:7" x14ac:dyDescent="0.3">
      <c r="B107" s="2" t="s">
        <v>31</v>
      </c>
      <c r="C107" s="3">
        <v>31</v>
      </c>
    </row>
    <row r="108" spans="2:7" x14ac:dyDescent="0.3">
      <c r="B108" s="2" t="s">
        <v>32</v>
      </c>
      <c r="C108" s="3">
        <v>11</v>
      </c>
      <c r="F108" s="2" t="s">
        <v>4</v>
      </c>
      <c r="G108" s="3">
        <v>3</v>
      </c>
    </row>
    <row r="109" spans="2:7" x14ac:dyDescent="0.3">
      <c r="B109" s="2" t="s">
        <v>33</v>
      </c>
      <c r="C109" s="3">
        <v>114</v>
      </c>
      <c r="F109" s="2" t="s">
        <v>69</v>
      </c>
      <c r="G109" s="3">
        <v>8</v>
      </c>
    </row>
    <row r="110" spans="2:7" x14ac:dyDescent="0.3">
      <c r="B110" s="2" t="s">
        <v>34</v>
      </c>
      <c r="C110" s="3">
        <v>10</v>
      </c>
      <c r="F110" s="2" t="s">
        <v>6</v>
      </c>
      <c r="G110" s="3">
        <v>24</v>
      </c>
    </row>
    <row r="111" spans="2:7" x14ac:dyDescent="0.3">
      <c r="B111" s="2" t="s">
        <v>35</v>
      </c>
      <c r="C111" s="3">
        <v>9</v>
      </c>
      <c r="F111" s="2" t="s">
        <v>7</v>
      </c>
      <c r="G111" s="3">
        <v>26</v>
      </c>
    </row>
    <row r="112" spans="2:7" x14ac:dyDescent="0.3">
      <c r="B112" s="2" t="s">
        <v>36</v>
      </c>
      <c r="C112" s="3">
        <v>18</v>
      </c>
      <c r="F112" s="2" t="s">
        <v>8</v>
      </c>
      <c r="G112" s="3">
        <v>22</v>
      </c>
    </row>
    <row r="113" spans="2:9" x14ac:dyDescent="0.3">
      <c r="B113" s="2" t="s">
        <v>37</v>
      </c>
      <c r="C113" s="3">
        <v>4</v>
      </c>
      <c r="F113" s="2" t="s">
        <v>9</v>
      </c>
      <c r="G113" s="3">
        <v>34</v>
      </c>
    </row>
    <row r="114" spans="2:9" x14ac:dyDescent="0.3">
      <c r="B114" s="2" t="s">
        <v>645</v>
      </c>
      <c r="C114" s="3">
        <v>14</v>
      </c>
      <c r="F114" s="2" t="s">
        <v>646</v>
      </c>
      <c r="G114" s="3">
        <v>1</v>
      </c>
    </row>
    <row r="115" spans="2:9" x14ac:dyDescent="0.3">
      <c r="B115" s="2" t="s">
        <v>38</v>
      </c>
      <c r="C115" s="3">
        <v>112</v>
      </c>
      <c r="F115" s="2" t="s">
        <v>647</v>
      </c>
      <c r="G115" s="3">
        <v>12</v>
      </c>
    </row>
    <row r="116" spans="2:9" x14ac:dyDescent="0.3">
      <c r="B116" s="2" t="s">
        <v>809</v>
      </c>
      <c r="C116" s="3">
        <v>2</v>
      </c>
      <c r="F116" s="2" t="s">
        <v>18</v>
      </c>
      <c r="G116" s="3">
        <v>43</v>
      </c>
    </row>
    <row r="117" spans="2:9" x14ac:dyDescent="0.3">
      <c r="B117" s="2" t="s">
        <v>39</v>
      </c>
      <c r="C117" s="3">
        <v>58</v>
      </c>
      <c r="F117" s="2" t="s">
        <v>42</v>
      </c>
      <c r="G117" s="3">
        <v>23</v>
      </c>
    </row>
    <row r="118" spans="2:9" x14ac:dyDescent="0.3">
      <c r="B118" s="2" t="s">
        <v>678</v>
      </c>
      <c r="C118" s="3">
        <v>9</v>
      </c>
      <c r="F118" s="2" t="s">
        <v>27</v>
      </c>
      <c r="G118" s="3">
        <v>38</v>
      </c>
    </row>
    <row r="119" spans="2:9" x14ac:dyDescent="0.3">
      <c r="B119" s="2" t="s">
        <v>810</v>
      </c>
      <c r="C119" s="3">
        <v>1</v>
      </c>
      <c r="F119" s="2" t="s">
        <v>21</v>
      </c>
      <c r="G119" s="3">
        <v>115</v>
      </c>
    </row>
    <row r="120" spans="2:9" x14ac:dyDescent="0.3">
      <c r="C120">
        <f>SUM(C107:C119)</f>
        <v>393</v>
      </c>
      <c r="F120" s="2" t="s">
        <v>22</v>
      </c>
      <c r="G120" s="3">
        <v>40</v>
      </c>
      <c r="I120" s="2"/>
    </row>
    <row r="121" spans="2:9" x14ac:dyDescent="0.3">
      <c r="B121" s="2"/>
      <c r="C121" s="3"/>
      <c r="F121" s="2" t="s">
        <v>23</v>
      </c>
      <c r="G121" s="3">
        <v>4</v>
      </c>
    </row>
    <row r="122" spans="2:9" x14ac:dyDescent="0.3">
      <c r="B122" s="2"/>
      <c r="C122" s="3"/>
      <c r="G122">
        <f>SUM(G108:G121)</f>
        <v>393</v>
      </c>
    </row>
    <row r="123" spans="2:9" x14ac:dyDescent="0.3">
      <c r="B123" s="2"/>
      <c r="C123" s="3"/>
    </row>
    <row r="124" spans="2:9" x14ac:dyDescent="0.3">
      <c r="B124" s="2"/>
      <c r="C124" s="3"/>
    </row>
    <row r="144" spans="2:2" x14ac:dyDescent="0.3">
      <c r="B144" t="s">
        <v>811</v>
      </c>
    </row>
    <row r="145" spans="2:15" x14ac:dyDescent="0.3">
      <c r="B145" s="2"/>
      <c r="C145" s="2"/>
    </row>
    <row r="146" spans="2:15" x14ac:dyDescent="0.3">
      <c r="B146" s="2"/>
      <c r="C146" s="2"/>
    </row>
    <row r="147" spans="2:15" x14ac:dyDescent="0.3">
      <c r="B147" t="s">
        <v>40</v>
      </c>
      <c r="H147" t="s">
        <v>41</v>
      </c>
    </row>
    <row r="148" spans="2:15" x14ac:dyDescent="0.3">
      <c r="B148" s="2" t="s">
        <v>4</v>
      </c>
      <c r="C148" s="3">
        <v>1</v>
      </c>
      <c r="H148" s="2" t="s">
        <v>6</v>
      </c>
      <c r="I148" s="3">
        <v>1</v>
      </c>
    </row>
    <row r="149" spans="2:15" x14ac:dyDescent="0.3">
      <c r="B149" s="2" t="s">
        <v>648</v>
      </c>
      <c r="C149" s="3">
        <v>3</v>
      </c>
      <c r="H149" s="2" t="s">
        <v>8</v>
      </c>
      <c r="I149" s="3">
        <v>3</v>
      </c>
    </row>
    <row r="150" spans="2:15" x14ac:dyDescent="0.3">
      <c r="B150" s="2" t="s">
        <v>7</v>
      </c>
      <c r="C150" s="3">
        <v>2</v>
      </c>
      <c r="H150" s="2" t="s">
        <v>9</v>
      </c>
      <c r="I150" s="3">
        <v>5</v>
      </c>
      <c r="L150" s="2"/>
      <c r="M150" s="3"/>
    </row>
    <row r="151" spans="2:15" x14ac:dyDescent="0.3">
      <c r="B151" s="2" t="s">
        <v>9</v>
      </c>
      <c r="C151" s="3">
        <v>4</v>
      </c>
      <c r="H151" s="2" t="s">
        <v>18</v>
      </c>
      <c r="I151" s="3">
        <v>4</v>
      </c>
      <c r="L151" s="2"/>
      <c r="M151" s="3"/>
    </row>
    <row r="152" spans="2:15" x14ac:dyDescent="0.3">
      <c r="B152" s="2" t="s">
        <v>8</v>
      </c>
      <c r="C152" s="3">
        <v>2</v>
      </c>
      <c r="H152" s="2" t="s">
        <v>42</v>
      </c>
      <c r="I152" s="3">
        <v>14</v>
      </c>
      <c r="L152" s="2"/>
      <c r="M152" s="3"/>
    </row>
    <row r="153" spans="2:15" x14ac:dyDescent="0.3">
      <c r="B153" s="2" t="s">
        <v>18</v>
      </c>
      <c r="C153" s="3">
        <v>2</v>
      </c>
      <c r="H153" s="2" t="s">
        <v>27</v>
      </c>
      <c r="I153" s="3">
        <v>14</v>
      </c>
      <c r="L153" s="2"/>
      <c r="M153" s="3"/>
    </row>
    <row r="154" spans="2:15" x14ac:dyDescent="0.3">
      <c r="B154" s="2" t="s">
        <v>86</v>
      </c>
      <c r="C154" s="3">
        <v>7</v>
      </c>
      <c r="H154" s="2" t="s">
        <v>21</v>
      </c>
      <c r="I154" s="3">
        <v>94</v>
      </c>
      <c r="L154" s="2"/>
      <c r="M154" s="3"/>
    </row>
    <row r="155" spans="2:15" x14ac:dyDescent="0.3">
      <c r="B155" s="2" t="s">
        <v>27</v>
      </c>
      <c r="C155" s="3">
        <v>9</v>
      </c>
      <c r="H155" s="2" t="s">
        <v>22</v>
      </c>
      <c r="I155" s="3">
        <v>10</v>
      </c>
      <c r="L155" s="2"/>
      <c r="M155" s="3"/>
    </row>
    <row r="156" spans="2:15" x14ac:dyDescent="0.3">
      <c r="B156" s="2" t="s">
        <v>540</v>
      </c>
      <c r="C156" s="3">
        <v>37</v>
      </c>
      <c r="I156">
        <f>SUM(I148:I155)</f>
        <v>145</v>
      </c>
      <c r="L156" s="2"/>
      <c r="M156" s="3"/>
    </row>
    <row r="157" spans="2:15" x14ac:dyDescent="0.3">
      <c r="B157" s="2" t="s">
        <v>22</v>
      </c>
      <c r="C157" s="3">
        <v>1</v>
      </c>
      <c r="H157" s="2"/>
      <c r="I157" s="3"/>
      <c r="L157" s="2"/>
      <c r="M157" s="3"/>
    </row>
    <row r="158" spans="2:15" x14ac:dyDescent="0.3">
      <c r="C158">
        <f>SUM(C148:C157)</f>
        <v>68</v>
      </c>
    </row>
    <row r="160" spans="2:15" x14ac:dyDescent="0.3">
      <c r="O160" s="3"/>
    </row>
    <row r="161" spans="14:15" x14ac:dyDescent="0.3">
      <c r="N161" s="2"/>
      <c r="O161" s="3"/>
    </row>
    <row r="162" spans="14:15" x14ac:dyDescent="0.3">
      <c r="N162" s="2"/>
      <c r="O162" s="3"/>
    </row>
    <row r="163" spans="14:15" x14ac:dyDescent="0.3">
      <c r="N163" s="2"/>
      <c r="O163" s="3"/>
    </row>
    <row r="164" spans="14:15" x14ac:dyDescent="0.3">
      <c r="N164" s="2"/>
      <c r="O164" s="3"/>
    </row>
    <row r="165" spans="14:15" x14ac:dyDescent="0.3">
      <c r="N165" s="2"/>
      <c r="O165" s="3"/>
    </row>
    <row r="166" spans="14:15" x14ac:dyDescent="0.3">
      <c r="N166" s="2"/>
      <c r="O166" s="3"/>
    </row>
    <row r="167" spans="14:15" x14ac:dyDescent="0.3">
      <c r="N167" s="2"/>
      <c r="O167" s="3"/>
    </row>
    <row r="168" spans="14:15" x14ac:dyDescent="0.3">
      <c r="N168" s="2"/>
      <c r="O168" s="3"/>
    </row>
    <row r="169" spans="14:15" x14ac:dyDescent="0.3">
      <c r="N169" s="2"/>
      <c r="O169" s="3"/>
    </row>
    <row r="170" spans="14:15" x14ac:dyDescent="0.3">
      <c r="N170" s="2"/>
      <c r="O170" s="3"/>
    </row>
    <row r="171" spans="14:15" x14ac:dyDescent="0.3">
      <c r="N171" s="2"/>
      <c r="O171" s="3"/>
    </row>
    <row r="172" spans="14:15" x14ac:dyDescent="0.3">
      <c r="N172" s="2"/>
      <c r="O172" s="3"/>
    </row>
    <row r="173" spans="14:15" x14ac:dyDescent="0.3">
      <c r="O173" s="3"/>
    </row>
    <row r="175" spans="14:15" ht="22.2" customHeight="1" x14ac:dyDescent="0.3"/>
    <row r="176" spans="14:15" ht="22.2" customHeight="1" x14ac:dyDescent="0.3"/>
    <row r="177" spans="2:3" ht="22.2" customHeight="1" x14ac:dyDescent="0.3"/>
    <row r="178" spans="2:3" ht="22.2" customHeight="1" x14ac:dyDescent="0.3">
      <c r="B178" s="104" t="s">
        <v>812</v>
      </c>
    </row>
    <row r="179" spans="2:3" ht="22.2" customHeight="1" x14ac:dyDescent="0.3"/>
    <row r="180" spans="2:3" ht="22.2" customHeight="1" x14ac:dyDescent="0.3">
      <c r="B180" t="s">
        <v>0</v>
      </c>
      <c r="C180" t="s">
        <v>26</v>
      </c>
    </row>
    <row r="181" spans="2:3" ht="22.2" customHeight="1" x14ac:dyDescent="0.3">
      <c r="B181" t="s">
        <v>813</v>
      </c>
      <c r="C181">
        <v>2</v>
      </c>
    </row>
    <row r="182" spans="2:3" ht="22.2" customHeight="1" x14ac:dyDescent="0.3">
      <c r="B182" t="s">
        <v>814</v>
      </c>
      <c r="C182">
        <v>2</v>
      </c>
    </row>
    <row r="183" spans="2:3" ht="22.2" customHeight="1" x14ac:dyDescent="0.3">
      <c r="B183" t="s">
        <v>815</v>
      </c>
      <c r="C183">
        <v>86</v>
      </c>
    </row>
    <row r="184" spans="2:3" ht="22.2" customHeight="1" x14ac:dyDescent="0.3">
      <c r="B184" t="s">
        <v>816</v>
      </c>
      <c r="C184">
        <v>137</v>
      </c>
    </row>
    <row r="185" spans="2:3" ht="22.2" customHeight="1" x14ac:dyDescent="0.3">
      <c r="B185" t="s">
        <v>817</v>
      </c>
      <c r="C185">
        <v>219</v>
      </c>
    </row>
    <row r="186" spans="2:3" ht="22.2" customHeight="1" x14ac:dyDescent="0.3">
      <c r="B186" t="s">
        <v>818</v>
      </c>
      <c r="C186">
        <v>268</v>
      </c>
    </row>
    <row r="187" spans="2:3" ht="22.2" customHeight="1" x14ac:dyDescent="0.3">
      <c r="B187" t="s">
        <v>819</v>
      </c>
      <c r="C187">
        <v>303</v>
      </c>
    </row>
    <row r="188" spans="2:3" ht="22.2" customHeight="1" x14ac:dyDescent="0.3">
      <c r="B188" t="s">
        <v>820</v>
      </c>
      <c r="C188">
        <v>494</v>
      </c>
    </row>
    <row r="189" spans="2:3" ht="22.2" customHeight="1" x14ac:dyDescent="0.3">
      <c r="B189" t="s">
        <v>821</v>
      </c>
      <c r="C189">
        <v>515</v>
      </c>
    </row>
    <row r="190" spans="2:3" ht="22.2" customHeight="1" x14ac:dyDescent="0.3">
      <c r="B190" t="s">
        <v>822</v>
      </c>
      <c r="C190">
        <v>602</v>
      </c>
    </row>
    <row r="191" spans="2:3" ht="22.2" customHeight="1" x14ac:dyDescent="0.3">
      <c r="B191" t="s">
        <v>823</v>
      </c>
      <c r="C191">
        <v>909</v>
      </c>
    </row>
    <row r="192" spans="2:3" ht="22.2" customHeight="1" x14ac:dyDescent="0.3">
      <c r="B192" t="s">
        <v>802</v>
      </c>
      <c r="C192">
        <v>464</v>
      </c>
    </row>
    <row r="193" spans="2:18" ht="22.2" customHeight="1" x14ac:dyDescent="0.3">
      <c r="B193" t="s">
        <v>824</v>
      </c>
      <c r="C193">
        <v>4</v>
      </c>
    </row>
    <row r="194" spans="2:18" ht="22.2" customHeight="1" x14ac:dyDescent="0.3">
      <c r="B194" t="s">
        <v>805</v>
      </c>
      <c r="C194">
        <v>6</v>
      </c>
    </row>
    <row r="195" spans="2:18" ht="22.2" customHeight="1" x14ac:dyDescent="0.3">
      <c r="B195" t="s">
        <v>808</v>
      </c>
      <c r="C195">
        <v>8</v>
      </c>
    </row>
    <row r="196" spans="2:18" ht="22.2" customHeight="1" x14ac:dyDescent="0.3"/>
    <row r="197" spans="2:18" ht="22.2" customHeight="1" x14ac:dyDescent="0.3"/>
    <row r="198" spans="2:18" ht="22.2" customHeight="1" x14ac:dyDescent="0.3"/>
    <row r="206" spans="2:18" x14ac:dyDescent="0.3">
      <c r="B206" s="146" t="s">
        <v>44</v>
      </c>
      <c r="C206" s="146"/>
      <c r="M206" t="s">
        <v>45</v>
      </c>
      <c r="P206" s="2"/>
      <c r="Q206" s="2"/>
      <c r="R206" s="3"/>
    </row>
    <row r="207" spans="2:18" x14ac:dyDescent="0.3">
      <c r="B207" t="s">
        <v>0</v>
      </c>
      <c r="C207" t="s">
        <v>26</v>
      </c>
      <c r="G207" s="2"/>
      <c r="M207" t="s">
        <v>0</v>
      </c>
      <c r="N207" t="s">
        <v>26</v>
      </c>
      <c r="P207" s="2"/>
      <c r="Q207" s="3"/>
      <c r="R207" s="3"/>
    </row>
    <row r="208" spans="2:18" x14ac:dyDescent="0.3">
      <c r="B208" s="2" t="s">
        <v>825</v>
      </c>
      <c r="C208" s="3">
        <v>1</v>
      </c>
      <c r="M208" t="s">
        <v>8</v>
      </c>
      <c r="N208" s="3">
        <v>2</v>
      </c>
      <c r="P208" s="2"/>
      <c r="Q208" s="3"/>
      <c r="R208" s="3"/>
    </row>
    <row r="209" spans="2:18" x14ac:dyDescent="0.3">
      <c r="B209" s="2" t="s">
        <v>6</v>
      </c>
      <c r="C209" s="3">
        <v>2</v>
      </c>
      <c r="M209" t="s">
        <v>9</v>
      </c>
      <c r="N209">
        <v>4</v>
      </c>
      <c r="P209" s="2"/>
      <c r="Q209" s="3"/>
      <c r="R209" s="3"/>
    </row>
    <row r="210" spans="2:18" x14ac:dyDescent="0.3">
      <c r="B210" s="2" t="s">
        <v>7</v>
      </c>
      <c r="C210" s="3">
        <v>2</v>
      </c>
      <c r="M210" t="s">
        <v>18</v>
      </c>
      <c r="N210">
        <v>1</v>
      </c>
      <c r="P210" s="2"/>
      <c r="Q210" s="3"/>
      <c r="R210" s="3"/>
    </row>
    <row r="211" spans="2:18" x14ac:dyDescent="0.3">
      <c r="B211" s="2" t="s">
        <v>8</v>
      </c>
      <c r="C211" s="3">
        <v>1</v>
      </c>
      <c r="J211" s="2"/>
      <c r="K211" s="3"/>
      <c r="M211" t="s">
        <v>827</v>
      </c>
      <c r="N211">
        <v>1</v>
      </c>
      <c r="P211" s="2"/>
      <c r="Q211" s="3"/>
      <c r="R211" s="3"/>
    </row>
    <row r="212" spans="2:18" x14ac:dyDescent="0.3">
      <c r="B212" s="2" t="s">
        <v>9</v>
      </c>
      <c r="C212" s="3">
        <v>3</v>
      </c>
      <c r="G212" s="2"/>
      <c r="M212" t="s">
        <v>163</v>
      </c>
      <c r="N212">
        <f>SUM(N208:N211)</f>
        <v>8</v>
      </c>
      <c r="P212" s="2"/>
      <c r="Q212" s="3"/>
      <c r="R212" s="3"/>
    </row>
    <row r="213" spans="2:18" x14ac:dyDescent="0.3">
      <c r="B213" s="2" t="s">
        <v>826</v>
      </c>
      <c r="C213" s="3">
        <v>1</v>
      </c>
      <c r="M213" t="s">
        <v>163</v>
      </c>
      <c r="R213" s="3"/>
    </row>
    <row r="214" spans="2:18" x14ac:dyDescent="0.3">
      <c r="B214" s="2" t="s">
        <v>18</v>
      </c>
      <c r="C214" s="3">
        <v>2</v>
      </c>
      <c r="M214" t="s">
        <v>163</v>
      </c>
    </row>
    <row r="215" spans="2:18" x14ac:dyDescent="0.3">
      <c r="B215" s="2" t="s">
        <v>42</v>
      </c>
      <c r="C215" s="3">
        <v>5</v>
      </c>
      <c r="M215" t="s">
        <v>163</v>
      </c>
    </row>
    <row r="216" spans="2:18" x14ac:dyDescent="0.3">
      <c r="B216" s="2" t="s">
        <v>27</v>
      </c>
      <c r="C216" s="3">
        <v>1</v>
      </c>
      <c r="M216" t="s">
        <v>163</v>
      </c>
    </row>
    <row r="217" spans="2:18" x14ac:dyDescent="0.3">
      <c r="B217" s="2" t="s">
        <v>21</v>
      </c>
      <c r="C217" s="3">
        <v>4</v>
      </c>
      <c r="J217" s="2"/>
      <c r="K217" s="3"/>
    </row>
    <row r="218" spans="2:18" x14ac:dyDescent="0.3">
      <c r="B218" s="2"/>
      <c r="C218" s="3">
        <f>SUM(C208:C217)</f>
        <v>22</v>
      </c>
      <c r="J218" s="2"/>
      <c r="K218" s="3"/>
    </row>
    <row r="219" spans="2:18" x14ac:dyDescent="0.3">
      <c r="B219" s="2"/>
      <c r="C219" s="3"/>
      <c r="J219" s="2"/>
      <c r="K219" s="3"/>
    </row>
    <row r="220" spans="2:18" x14ac:dyDescent="0.3">
      <c r="J220" s="2"/>
      <c r="K220" s="3"/>
    </row>
    <row r="221" spans="2:18" x14ac:dyDescent="0.3">
      <c r="J221" s="2"/>
      <c r="K221" s="3"/>
    </row>
    <row r="222" spans="2:18" x14ac:dyDescent="0.3">
      <c r="E222" s="2"/>
      <c r="F222" s="3"/>
      <c r="J222" s="2"/>
      <c r="K222" s="3"/>
    </row>
    <row r="223" spans="2:18" x14ac:dyDescent="0.3">
      <c r="E223" s="2"/>
      <c r="F223" s="3"/>
      <c r="J223" s="2"/>
      <c r="K223" s="3"/>
    </row>
    <row r="224" spans="2:18" x14ac:dyDescent="0.3">
      <c r="D224" s="2"/>
      <c r="E224" s="3"/>
      <c r="F224" s="3"/>
      <c r="J224" s="2"/>
      <c r="K224" s="3"/>
    </row>
    <row r="225" spans="2:6" x14ac:dyDescent="0.3">
      <c r="D225" s="2"/>
      <c r="E225" s="3"/>
      <c r="F225" s="3"/>
    </row>
    <row r="226" spans="2:6" x14ac:dyDescent="0.3">
      <c r="D226" s="2"/>
      <c r="E226" s="3"/>
      <c r="F226" s="3"/>
    </row>
    <row r="227" spans="2:6" x14ac:dyDescent="0.3">
      <c r="D227" s="2"/>
      <c r="E227" s="3"/>
      <c r="F227" s="3"/>
    </row>
    <row r="228" spans="2:6" x14ac:dyDescent="0.3">
      <c r="D228" s="2"/>
      <c r="E228" s="3"/>
      <c r="F228" s="3"/>
    </row>
    <row r="229" spans="2:6" x14ac:dyDescent="0.3">
      <c r="B229" s="2"/>
      <c r="C229" s="3"/>
      <c r="D229" s="2"/>
      <c r="E229" s="3"/>
      <c r="F229" s="3"/>
    </row>
    <row r="230" spans="2:6" x14ac:dyDescent="0.3">
      <c r="B230" s="2"/>
      <c r="C230" s="3"/>
      <c r="D230" s="2"/>
      <c r="E230" s="3"/>
      <c r="F230" s="3"/>
    </row>
    <row r="231" spans="2:6" x14ac:dyDescent="0.3">
      <c r="D231" s="2"/>
      <c r="E231" s="3"/>
      <c r="F231" s="3"/>
    </row>
    <row r="232" spans="2:6" x14ac:dyDescent="0.3">
      <c r="D232" s="2"/>
      <c r="E232" s="3"/>
    </row>
    <row r="233" spans="2:6" x14ac:dyDescent="0.3">
      <c r="B233" s="2"/>
      <c r="C233" s="3"/>
    </row>
    <row r="236" spans="2:6" x14ac:dyDescent="0.3">
      <c r="B236" t="s">
        <v>606</v>
      </c>
    </row>
    <row r="239" spans="2:6" x14ac:dyDescent="0.3">
      <c r="B239" t="s">
        <v>47</v>
      </c>
      <c r="C239" t="s">
        <v>48</v>
      </c>
    </row>
    <row r="240" spans="2:6" x14ac:dyDescent="0.3">
      <c r="B240" s="2" t="s">
        <v>604</v>
      </c>
      <c r="C240" s="3">
        <v>30</v>
      </c>
    </row>
    <row r="241" spans="2:3" x14ac:dyDescent="0.3">
      <c r="B241" s="2" t="s">
        <v>605</v>
      </c>
      <c r="C241" s="3">
        <v>1</v>
      </c>
    </row>
    <row r="242" spans="2:3" x14ac:dyDescent="0.3">
      <c r="B242" s="2" t="s">
        <v>828</v>
      </c>
      <c r="C242" s="3">
        <v>3</v>
      </c>
    </row>
    <row r="243" spans="2:3" x14ac:dyDescent="0.3">
      <c r="B243" s="2" t="s">
        <v>679</v>
      </c>
      <c r="C243" s="3">
        <v>2</v>
      </c>
    </row>
    <row r="244" spans="2:3" x14ac:dyDescent="0.3">
      <c r="B244" s="2" t="s">
        <v>680</v>
      </c>
      <c r="C244" s="3">
        <v>2</v>
      </c>
    </row>
    <row r="245" spans="2:3" x14ac:dyDescent="0.3">
      <c r="B245" s="2" t="s">
        <v>829</v>
      </c>
      <c r="C245" s="3">
        <v>25</v>
      </c>
    </row>
    <row r="246" spans="2:3" x14ac:dyDescent="0.3">
      <c r="B246" s="2" t="s">
        <v>830</v>
      </c>
      <c r="C246" s="3">
        <v>2</v>
      </c>
    </row>
    <row r="247" spans="2:3" x14ac:dyDescent="0.3">
      <c r="B247" s="2" t="s">
        <v>649</v>
      </c>
      <c r="C247" s="3">
        <v>3</v>
      </c>
    </row>
    <row r="248" spans="2:3" x14ac:dyDescent="0.3">
      <c r="B248" s="2" t="s">
        <v>681</v>
      </c>
      <c r="C248" s="3">
        <v>1</v>
      </c>
    </row>
    <row r="260" spans="2:3" x14ac:dyDescent="0.3">
      <c r="B260" t="s">
        <v>607</v>
      </c>
    </row>
    <row r="264" spans="2:3" x14ac:dyDescent="0.3">
      <c r="B264" t="s">
        <v>26</v>
      </c>
    </row>
    <row r="265" spans="2:3" x14ac:dyDescent="0.3">
      <c r="B265" s="2" t="s">
        <v>682</v>
      </c>
      <c r="C265" s="3">
        <v>13</v>
      </c>
    </row>
    <row r="266" spans="2:3" x14ac:dyDescent="0.3">
      <c r="B266" s="2" t="s">
        <v>683</v>
      </c>
      <c r="C266" s="3">
        <v>65</v>
      </c>
    </row>
    <row r="278" spans="2:3" x14ac:dyDescent="0.3">
      <c r="B278" t="s">
        <v>47</v>
      </c>
      <c r="C278" t="s">
        <v>26</v>
      </c>
    </row>
    <row r="279" spans="2:3" x14ac:dyDescent="0.3">
      <c r="B279" s="2" t="s">
        <v>49</v>
      </c>
      <c r="C279" s="3">
        <v>6</v>
      </c>
    </row>
    <row r="280" spans="2:3" x14ac:dyDescent="0.3">
      <c r="B280" s="2" t="s">
        <v>50</v>
      </c>
      <c r="C280" s="3">
        <v>12</v>
      </c>
    </row>
    <row r="281" spans="2:3" x14ac:dyDescent="0.3">
      <c r="B281" s="49" t="s">
        <v>51</v>
      </c>
      <c r="C281" s="50">
        <v>12</v>
      </c>
    </row>
    <row r="282" spans="2:3" x14ac:dyDescent="0.3">
      <c r="B282" s="49" t="s">
        <v>52</v>
      </c>
      <c r="C282" s="50">
        <v>3</v>
      </c>
    </row>
    <row r="283" spans="2:3" x14ac:dyDescent="0.3">
      <c r="B283" s="49" t="s">
        <v>53</v>
      </c>
      <c r="C283" s="50">
        <v>14</v>
      </c>
    </row>
    <row r="284" spans="2:3" x14ac:dyDescent="0.3">
      <c r="B284" s="49" t="s">
        <v>54</v>
      </c>
      <c r="C284" s="50">
        <v>14</v>
      </c>
    </row>
    <row r="285" spans="2:3" x14ac:dyDescent="0.3">
      <c r="B285" s="2" t="s">
        <v>41</v>
      </c>
      <c r="C285" s="3">
        <v>173</v>
      </c>
    </row>
    <row r="286" spans="2:3" x14ac:dyDescent="0.3">
      <c r="C286">
        <f>SUM(C279:C285)</f>
        <v>234</v>
      </c>
    </row>
    <row r="298" spans="2:9" x14ac:dyDescent="0.3">
      <c r="I298" s="1"/>
    </row>
    <row r="299" spans="2:9" x14ac:dyDescent="0.3">
      <c r="B299" t="s">
        <v>55</v>
      </c>
      <c r="C299" t="s">
        <v>26</v>
      </c>
      <c r="H299" t="s">
        <v>685</v>
      </c>
      <c r="I299" s="1" t="s">
        <v>26</v>
      </c>
    </row>
    <row r="300" spans="2:9" x14ac:dyDescent="0.3">
      <c r="B300" s="2" t="s">
        <v>56</v>
      </c>
      <c r="C300" s="1">
        <v>714</v>
      </c>
      <c r="H300" s="2" t="s">
        <v>59</v>
      </c>
      <c r="I300" s="1">
        <v>36</v>
      </c>
    </row>
    <row r="301" spans="2:9" x14ac:dyDescent="0.3">
      <c r="B301" s="2" t="s">
        <v>57</v>
      </c>
      <c r="C301" s="1">
        <v>222</v>
      </c>
      <c r="H301" s="2" t="s">
        <v>60</v>
      </c>
      <c r="I301" s="1">
        <v>243</v>
      </c>
    </row>
    <row r="302" spans="2:9" x14ac:dyDescent="0.3">
      <c r="B302" s="2" t="s">
        <v>58</v>
      </c>
      <c r="C302" s="1">
        <v>55484</v>
      </c>
      <c r="H302" s="2" t="s">
        <v>61</v>
      </c>
      <c r="I302" s="1">
        <v>97</v>
      </c>
    </row>
    <row r="303" spans="2:9" x14ac:dyDescent="0.3">
      <c r="B303" s="2" t="s">
        <v>684</v>
      </c>
      <c r="C303" s="1">
        <v>10774</v>
      </c>
      <c r="H303" s="2" t="s">
        <v>686</v>
      </c>
      <c r="I303" s="1">
        <v>72</v>
      </c>
    </row>
    <row r="304" spans="2:9" x14ac:dyDescent="0.3">
      <c r="H304" s="2" t="s">
        <v>650</v>
      </c>
      <c r="I304" s="1">
        <v>24</v>
      </c>
    </row>
    <row r="305" spans="8:9" x14ac:dyDescent="0.3">
      <c r="H305" s="2" t="s">
        <v>62</v>
      </c>
      <c r="I305" s="1">
        <v>140</v>
      </c>
    </row>
    <row r="306" spans="8:9" x14ac:dyDescent="0.3">
      <c r="H306" s="2" t="s">
        <v>541</v>
      </c>
      <c r="I306" s="1">
        <v>16605</v>
      </c>
    </row>
    <row r="307" spans="8:9" x14ac:dyDescent="0.3">
      <c r="H307" s="2" t="s">
        <v>651</v>
      </c>
      <c r="I307" s="1">
        <v>2092</v>
      </c>
    </row>
    <row r="308" spans="8:9" x14ac:dyDescent="0.3">
      <c r="H308" s="2" t="s">
        <v>63</v>
      </c>
      <c r="I308" s="1">
        <v>518</v>
      </c>
    </row>
    <row r="309" spans="8:9" x14ac:dyDescent="0.3">
      <c r="H309" s="2" t="s">
        <v>652</v>
      </c>
      <c r="I309" s="1">
        <v>50</v>
      </c>
    </row>
    <row r="310" spans="8:9" x14ac:dyDescent="0.3">
      <c r="H310" s="2" t="s">
        <v>64</v>
      </c>
      <c r="I310" s="1">
        <v>842</v>
      </c>
    </row>
    <row r="311" spans="8:9" x14ac:dyDescent="0.3">
      <c r="H311" s="2" t="s">
        <v>65</v>
      </c>
      <c r="I311" s="1">
        <v>837</v>
      </c>
    </row>
    <row r="312" spans="8:9" x14ac:dyDescent="0.3">
      <c r="H312" s="2" t="s">
        <v>687</v>
      </c>
      <c r="I312" s="1">
        <v>20</v>
      </c>
    </row>
    <row r="313" spans="8:9" x14ac:dyDescent="0.3">
      <c r="H313" s="2" t="s">
        <v>66</v>
      </c>
      <c r="I313" s="1">
        <v>778</v>
      </c>
    </row>
    <row r="314" spans="8:9" x14ac:dyDescent="0.3">
      <c r="H314" s="2" t="s">
        <v>67</v>
      </c>
      <c r="I314" s="1">
        <v>103</v>
      </c>
    </row>
    <row r="315" spans="8:9" x14ac:dyDescent="0.3">
      <c r="H315" s="2" t="s">
        <v>688</v>
      </c>
      <c r="I315" s="1">
        <v>51</v>
      </c>
    </row>
    <row r="316" spans="8:9" x14ac:dyDescent="0.3">
      <c r="H316" s="2" t="s">
        <v>689</v>
      </c>
      <c r="I316" s="1">
        <v>18</v>
      </c>
    </row>
    <row r="317" spans="8:9" x14ac:dyDescent="0.3">
      <c r="H317" s="2" t="s">
        <v>690</v>
      </c>
      <c r="I317" s="1">
        <v>384</v>
      </c>
    </row>
    <row r="318" spans="8:9" x14ac:dyDescent="0.3">
      <c r="H318" s="2" t="s">
        <v>691</v>
      </c>
      <c r="I318" s="1">
        <v>6976000</v>
      </c>
    </row>
    <row r="319" spans="8:9" x14ac:dyDescent="0.3">
      <c r="H319" s="2" t="s">
        <v>692</v>
      </c>
      <c r="I319" s="1">
        <v>144</v>
      </c>
    </row>
    <row r="320" spans="8:9" x14ac:dyDescent="0.3">
      <c r="H320" s="2" t="s">
        <v>693</v>
      </c>
      <c r="I320" s="1">
        <v>480</v>
      </c>
    </row>
    <row r="321" spans="8:9" x14ac:dyDescent="0.3">
      <c r="H321" s="2" t="s">
        <v>694</v>
      </c>
      <c r="I321" s="1">
        <v>73</v>
      </c>
    </row>
    <row r="322" spans="8:9" x14ac:dyDescent="0.3">
      <c r="I322" s="1"/>
    </row>
    <row r="323" spans="8:9" x14ac:dyDescent="0.3">
      <c r="I323" s="1"/>
    </row>
    <row r="324" spans="8:9" x14ac:dyDescent="0.3">
      <c r="I324" s="1"/>
    </row>
    <row r="325" spans="8:9" x14ac:dyDescent="0.3">
      <c r="I325" s="1"/>
    </row>
    <row r="326" spans="8:9" x14ac:dyDescent="0.3">
      <c r="I326" s="1"/>
    </row>
  </sheetData>
  <mergeCells count="1">
    <mergeCell ref="B206:C20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X106"/>
  <sheetViews>
    <sheetView topLeftCell="A13" zoomScale="70" zoomScaleNormal="70" workbookViewId="0">
      <selection activeCell="T21" sqref="T21:U27"/>
    </sheetView>
  </sheetViews>
  <sheetFormatPr baseColWidth="10" defaultRowHeight="14.4" x14ac:dyDescent="0.3"/>
  <sheetData>
    <row r="18" spans="1:24" x14ac:dyDescent="0.3">
      <c r="T18" s="147"/>
      <c r="U18" s="147"/>
    </row>
    <row r="19" spans="1:24" x14ac:dyDescent="0.3">
      <c r="A19" s="147"/>
      <c r="B19" s="147"/>
      <c r="T19" s="27" t="s">
        <v>47</v>
      </c>
      <c r="U19" s="27" t="s">
        <v>26</v>
      </c>
      <c r="W19" s="2"/>
      <c r="X19" s="3"/>
    </row>
    <row r="20" spans="1:24" x14ac:dyDescent="0.3">
      <c r="A20" s="27" t="s">
        <v>229</v>
      </c>
      <c r="B20" s="28" t="s">
        <v>26</v>
      </c>
      <c r="G20" s="2"/>
      <c r="H20" s="3"/>
      <c r="K20" s="2"/>
      <c r="L20" s="3"/>
      <c r="T20" s="27" t="s">
        <v>47</v>
      </c>
      <c r="U20" s="27" t="s">
        <v>26</v>
      </c>
      <c r="W20" s="2"/>
      <c r="X20" s="3"/>
    </row>
    <row r="21" spans="1:24" x14ac:dyDescent="0.3">
      <c r="A21" s="2" t="s">
        <v>164</v>
      </c>
      <c r="B21" s="1">
        <v>310</v>
      </c>
      <c r="G21" s="2"/>
      <c r="H21" s="3"/>
      <c r="K21" s="2"/>
      <c r="L21" s="3"/>
      <c r="T21" s="2" t="s">
        <v>755</v>
      </c>
      <c r="U21" s="1">
        <v>2996</v>
      </c>
      <c r="W21" s="2"/>
      <c r="X21" s="3"/>
    </row>
    <row r="22" spans="1:24" x14ac:dyDescent="0.3">
      <c r="A22" s="2" t="s">
        <v>230</v>
      </c>
      <c r="B22" s="1">
        <v>292.5</v>
      </c>
      <c r="G22" s="2"/>
      <c r="H22" s="3"/>
      <c r="K22" s="2"/>
      <c r="L22" s="3"/>
      <c r="T22" s="2" t="s">
        <v>756</v>
      </c>
      <c r="U22" s="1">
        <v>28339.57</v>
      </c>
      <c r="W22" s="2"/>
      <c r="X22" s="3"/>
    </row>
    <row r="23" spans="1:24" x14ac:dyDescent="0.3">
      <c r="A23" s="2" t="s">
        <v>165</v>
      </c>
      <c r="B23" s="1">
        <v>1563.8200000000002</v>
      </c>
      <c r="G23" s="2"/>
      <c r="H23" s="3"/>
      <c r="K23" s="2"/>
      <c r="L23" s="3"/>
      <c r="T23" s="2" t="s">
        <v>757</v>
      </c>
      <c r="U23" s="1">
        <v>9323</v>
      </c>
      <c r="W23" s="2"/>
      <c r="X23" s="3"/>
    </row>
    <row r="24" spans="1:24" x14ac:dyDescent="0.3">
      <c r="A24" s="2" t="s">
        <v>231</v>
      </c>
      <c r="B24" s="1">
        <v>454.76</v>
      </c>
      <c r="G24" s="2"/>
      <c r="H24" s="3"/>
      <c r="K24" s="2"/>
      <c r="L24" s="3"/>
      <c r="T24" s="2" t="s">
        <v>758</v>
      </c>
      <c r="U24" s="1">
        <v>1027</v>
      </c>
      <c r="W24" s="2"/>
      <c r="X24" s="3"/>
    </row>
    <row r="25" spans="1:24" x14ac:dyDescent="0.3">
      <c r="A25" s="2" t="s">
        <v>232</v>
      </c>
      <c r="B25" s="1">
        <v>1731.5</v>
      </c>
      <c r="G25" s="2"/>
      <c r="H25" s="3"/>
      <c r="K25" s="2"/>
      <c r="L25" s="3"/>
      <c r="T25" s="2" t="s">
        <v>759</v>
      </c>
      <c r="U25" s="1">
        <v>386</v>
      </c>
      <c r="W25" s="2"/>
      <c r="X25" s="3"/>
    </row>
    <row r="26" spans="1:24" x14ac:dyDescent="0.3">
      <c r="A26" s="2" t="s">
        <v>233</v>
      </c>
      <c r="B26" s="1">
        <v>259.68</v>
      </c>
      <c r="G26" s="2"/>
      <c r="H26" s="3"/>
      <c r="K26" s="2"/>
      <c r="L26" s="3"/>
      <c r="T26" s="2" t="s">
        <v>760</v>
      </c>
      <c r="U26" s="1">
        <v>385</v>
      </c>
    </row>
    <row r="27" spans="1:24" x14ac:dyDescent="0.3">
      <c r="A27" s="2" t="s">
        <v>234</v>
      </c>
      <c r="B27" s="1">
        <v>425</v>
      </c>
      <c r="T27" t="s">
        <v>163</v>
      </c>
      <c r="U27" s="1">
        <f>SUM(U21:U26)</f>
        <v>42456.57</v>
      </c>
    </row>
    <row r="28" spans="1:24" x14ac:dyDescent="0.3">
      <c r="A28" s="2" t="s">
        <v>235</v>
      </c>
      <c r="B28" s="1">
        <v>823.5</v>
      </c>
      <c r="T28" t="s">
        <v>163</v>
      </c>
    </row>
    <row r="29" spans="1:24" x14ac:dyDescent="0.3">
      <c r="A29" s="2" t="s">
        <v>236</v>
      </c>
      <c r="B29" s="1">
        <v>284</v>
      </c>
      <c r="D29" t="s">
        <v>163</v>
      </c>
      <c r="T29" t="s">
        <v>163</v>
      </c>
    </row>
    <row r="30" spans="1:24" x14ac:dyDescent="0.3">
      <c r="A30" s="2" t="s">
        <v>237</v>
      </c>
      <c r="B30" s="1">
        <v>505.78</v>
      </c>
      <c r="D30" t="s">
        <v>163</v>
      </c>
      <c r="T30" t="s">
        <v>163</v>
      </c>
    </row>
    <row r="31" spans="1:24" x14ac:dyDescent="0.3">
      <c r="A31" s="2" t="s">
        <v>238</v>
      </c>
      <c r="B31" s="1">
        <v>892</v>
      </c>
      <c r="D31" t="s">
        <v>163</v>
      </c>
      <c r="T31" t="s">
        <v>163</v>
      </c>
    </row>
    <row r="32" spans="1:24" x14ac:dyDescent="0.3">
      <c r="A32" s="2" t="s">
        <v>239</v>
      </c>
      <c r="B32" s="1">
        <v>261</v>
      </c>
      <c r="D32" t="s">
        <v>163</v>
      </c>
      <c r="T32" t="s">
        <v>163</v>
      </c>
    </row>
    <row r="33" spans="1:20" x14ac:dyDescent="0.3">
      <c r="A33" s="2" t="s">
        <v>240</v>
      </c>
      <c r="B33" s="1">
        <v>1662.4</v>
      </c>
      <c r="D33" t="s">
        <v>163</v>
      </c>
      <c r="T33" t="s">
        <v>163</v>
      </c>
    </row>
    <row r="34" spans="1:20" x14ac:dyDescent="0.3">
      <c r="A34" s="2" t="s">
        <v>241</v>
      </c>
      <c r="B34" s="1">
        <v>176</v>
      </c>
      <c r="D34" t="s">
        <v>163</v>
      </c>
      <c r="T34" t="s">
        <v>163</v>
      </c>
    </row>
    <row r="35" spans="1:20" x14ac:dyDescent="0.3">
      <c r="A35" s="2" t="s">
        <v>242</v>
      </c>
      <c r="B35" s="1">
        <v>322</v>
      </c>
      <c r="D35" t="s">
        <v>163</v>
      </c>
      <c r="T35" t="s">
        <v>163</v>
      </c>
    </row>
    <row r="36" spans="1:20" x14ac:dyDescent="0.3">
      <c r="A36" s="2" t="s">
        <v>243</v>
      </c>
      <c r="B36" s="1">
        <v>98</v>
      </c>
      <c r="D36" t="s">
        <v>163</v>
      </c>
      <c r="T36" t="s">
        <v>163</v>
      </c>
    </row>
    <row r="37" spans="1:20" x14ac:dyDescent="0.3">
      <c r="A37" s="2" t="s">
        <v>244</v>
      </c>
      <c r="B37" s="1">
        <v>203</v>
      </c>
      <c r="D37" t="s">
        <v>163</v>
      </c>
      <c r="T37" t="s">
        <v>163</v>
      </c>
    </row>
    <row r="38" spans="1:20" x14ac:dyDescent="0.3">
      <c r="A38" s="2" t="s">
        <v>245</v>
      </c>
      <c r="B38" s="1">
        <v>2126.1</v>
      </c>
      <c r="D38" t="s">
        <v>163</v>
      </c>
      <c r="T38" t="s">
        <v>163</v>
      </c>
    </row>
    <row r="39" spans="1:20" x14ac:dyDescent="0.3">
      <c r="A39" s="2" t="s">
        <v>246</v>
      </c>
      <c r="B39" s="1">
        <v>574.20000000000005</v>
      </c>
      <c r="D39" t="s">
        <v>163</v>
      </c>
      <c r="T39" t="s">
        <v>163</v>
      </c>
    </row>
    <row r="40" spans="1:20" x14ac:dyDescent="0.3">
      <c r="A40" s="2" t="s">
        <v>169</v>
      </c>
      <c r="B40" s="1">
        <v>186</v>
      </c>
      <c r="D40" t="s">
        <v>163</v>
      </c>
      <c r="T40" t="s">
        <v>163</v>
      </c>
    </row>
    <row r="41" spans="1:20" x14ac:dyDescent="0.3">
      <c r="A41" s="2" t="s">
        <v>247</v>
      </c>
      <c r="B41" s="1">
        <v>2833</v>
      </c>
      <c r="D41" t="s">
        <v>163</v>
      </c>
    </row>
    <row r="42" spans="1:20" x14ac:dyDescent="0.3">
      <c r="A42" s="2" t="s">
        <v>248</v>
      </c>
      <c r="B42" s="1">
        <v>2565.1</v>
      </c>
      <c r="D42" t="s">
        <v>163</v>
      </c>
    </row>
    <row r="43" spans="1:20" x14ac:dyDescent="0.3">
      <c r="A43" s="2" t="s">
        <v>249</v>
      </c>
      <c r="B43" s="1">
        <v>132</v>
      </c>
      <c r="D43" t="s">
        <v>163</v>
      </c>
    </row>
    <row r="44" spans="1:20" x14ac:dyDescent="0.3">
      <c r="A44" s="2" t="s">
        <v>250</v>
      </c>
      <c r="B44" s="1">
        <v>4176.5</v>
      </c>
      <c r="D44" t="s">
        <v>163</v>
      </c>
    </row>
    <row r="45" spans="1:20" x14ac:dyDescent="0.3">
      <c r="A45" s="2" t="s">
        <v>251</v>
      </c>
      <c r="B45" s="1">
        <v>1339.44</v>
      </c>
      <c r="D45" t="s">
        <v>163</v>
      </c>
    </row>
    <row r="46" spans="1:20" x14ac:dyDescent="0.3">
      <c r="A46" s="2" t="s">
        <v>252</v>
      </c>
      <c r="B46" s="1">
        <v>2295</v>
      </c>
      <c r="D46" t="s">
        <v>163</v>
      </c>
    </row>
    <row r="47" spans="1:20" x14ac:dyDescent="0.3">
      <c r="A47" s="2" t="s">
        <v>253</v>
      </c>
      <c r="B47" s="1">
        <v>1007.28</v>
      </c>
      <c r="D47" t="s">
        <v>163</v>
      </c>
    </row>
    <row r="48" spans="1:20" x14ac:dyDescent="0.3">
      <c r="A48" s="2" t="s">
        <v>254</v>
      </c>
      <c r="B48" s="1">
        <v>0</v>
      </c>
    </row>
    <row r="49" spans="1:2" x14ac:dyDescent="0.3">
      <c r="A49" s="2" t="s">
        <v>255</v>
      </c>
      <c r="B49" s="1">
        <v>1122.56</v>
      </c>
    </row>
    <row r="50" spans="1:2" x14ac:dyDescent="0.3">
      <c r="A50" s="2" t="s">
        <v>256</v>
      </c>
      <c r="B50" s="1">
        <v>318.5</v>
      </c>
    </row>
    <row r="51" spans="1:2" x14ac:dyDescent="0.3">
      <c r="A51" s="2" t="s">
        <v>171</v>
      </c>
      <c r="B51" s="1">
        <v>227</v>
      </c>
    </row>
    <row r="52" spans="1:2" x14ac:dyDescent="0.3">
      <c r="A52" s="2" t="s">
        <v>257</v>
      </c>
      <c r="B52" s="1">
        <v>1245</v>
      </c>
    </row>
    <row r="53" spans="1:2" x14ac:dyDescent="0.3">
      <c r="A53" s="2" t="s">
        <v>258</v>
      </c>
      <c r="B53" s="1">
        <v>164</v>
      </c>
    </row>
    <row r="54" spans="1:2" x14ac:dyDescent="0.3">
      <c r="A54" s="2" t="s">
        <v>173</v>
      </c>
      <c r="B54" s="1">
        <v>207</v>
      </c>
    </row>
    <row r="55" spans="1:2" x14ac:dyDescent="0.3">
      <c r="A55" s="2" t="s">
        <v>259</v>
      </c>
      <c r="B55" s="1">
        <v>859</v>
      </c>
    </row>
    <row r="56" spans="1:2" x14ac:dyDescent="0.3">
      <c r="A56" s="2" t="s">
        <v>260</v>
      </c>
      <c r="B56" s="1">
        <v>213</v>
      </c>
    </row>
    <row r="57" spans="1:2" x14ac:dyDescent="0.3">
      <c r="A57" s="2" t="s">
        <v>261</v>
      </c>
      <c r="B57" s="1">
        <v>1085.6600000000001</v>
      </c>
    </row>
    <row r="58" spans="1:2" x14ac:dyDescent="0.3">
      <c r="A58" s="2" t="s">
        <v>262</v>
      </c>
      <c r="B58" s="1">
        <v>2477</v>
      </c>
    </row>
    <row r="59" spans="1:2" x14ac:dyDescent="0.3">
      <c r="A59" s="2" t="s">
        <v>174</v>
      </c>
      <c r="B59" s="1">
        <v>559</v>
      </c>
    </row>
    <row r="60" spans="1:2" x14ac:dyDescent="0.3">
      <c r="A60" s="2" t="s">
        <v>263</v>
      </c>
      <c r="B60" s="1">
        <v>228</v>
      </c>
    </row>
    <row r="61" spans="1:2" x14ac:dyDescent="0.3">
      <c r="A61" s="2" t="s">
        <v>264</v>
      </c>
      <c r="B61" s="1">
        <v>3977.88</v>
      </c>
    </row>
    <row r="62" spans="1:2" x14ac:dyDescent="0.3">
      <c r="A62" s="2" t="s">
        <v>265</v>
      </c>
      <c r="B62" s="1">
        <v>202</v>
      </c>
    </row>
    <row r="63" spans="1:2" x14ac:dyDescent="0.3">
      <c r="A63" s="2" t="s">
        <v>175</v>
      </c>
      <c r="B63" s="1">
        <v>482.40999999999997</v>
      </c>
    </row>
    <row r="64" spans="1:2" x14ac:dyDescent="0.3">
      <c r="A64" s="2" t="s">
        <v>266</v>
      </c>
      <c r="B64" s="1">
        <v>343</v>
      </c>
    </row>
    <row r="65" spans="1:2" x14ac:dyDescent="0.3">
      <c r="A65" s="2" t="s">
        <v>267</v>
      </c>
      <c r="B65" s="1">
        <v>804</v>
      </c>
    </row>
    <row r="66" spans="1:2" x14ac:dyDescent="0.3">
      <c r="A66" s="2" t="s">
        <v>268</v>
      </c>
      <c r="B66" s="1">
        <v>0</v>
      </c>
    </row>
    <row r="67" spans="1:2" x14ac:dyDescent="0.3">
      <c r="A67" s="2" t="s">
        <v>269</v>
      </c>
      <c r="B67" s="1">
        <v>342</v>
      </c>
    </row>
    <row r="68" spans="1:2" x14ac:dyDescent="0.3">
      <c r="A68" s="2" t="s">
        <v>270</v>
      </c>
      <c r="B68" s="1">
        <v>100</v>
      </c>
    </row>
    <row r="69" spans="1:2" x14ac:dyDescent="0.3">
      <c r="B69" s="1">
        <f>SUM(B21:B68)</f>
        <v>42456.57</v>
      </c>
    </row>
    <row r="70" spans="1:2" x14ac:dyDescent="0.3">
      <c r="B70" s="1"/>
    </row>
    <row r="71" spans="1:2" x14ac:dyDescent="0.3">
      <c r="B71" s="1"/>
    </row>
    <row r="72" spans="1:2" x14ac:dyDescent="0.3">
      <c r="B72" s="1"/>
    </row>
    <row r="73" spans="1:2" x14ac:dyDescent="0.3">
      <c r="B73" s="1"/>
    </row>
    <row r="74" spans="1:2" x14ac:dyDescent="0.3">
      <c r="B74" s="1"/>
    </row>
    <row r="75" spans="1:2" x14ac:dyDescent="0.3">
      <c r="B75" s="1"/>
    </row>
    <row r="76" spans="1:2" x14ac:dyDescent="0.3">
      <c r="B76" s="1"/>
    </row>
    <row r="77" spans="1:2" x14ac:dyDescent="0.3">
      <c r="B77" s="1"/>
    </row>
    <row r="78" spans="1:2" x14ac:dyDescent="0.3">
      <c r="B78" s="1"/>
    </row>
    <row r="79" spans="1:2" x14ac:dyDescent="0.3">
      <c r="B79" s="1"/>
    </row>
    <row r="80" spans="1:2" x14ac:dyDescent="0.3">
      <c r="B80" s="1"/>
    </row>
    <row r="81" spans="2:2" x14ac:dyDescent="0.3">
      <c r="B81" s="1"/>
    </row>
    <row r="82" spans="2:2" x14ac:dyDescent="0.3">
      <c r="B82" s="1"/>
    </row>
    <row r="83" spans="2:2" x14ac:dyDescent="0.3">
      <c r="B83" s="1"/>
    </row>
    <row r="84" spans="2:2" x14ac:dyDescent="0.3">
      <c r="B84" s="1"/>
    </row>
    <row r="85" spans="2:2" x14ac:dyDescent="0.3">
      <c r="B85" s="1"/>
    </row>
    <row r="86" spans="2:2" x14ac:dyDescent="0.3">
      <c r="B86" s="1"/>
    </row>
    <row r="87" spans="2:2" x14ac:dyDescent="0.3">
      <c r="B87" s="1"/>
    </row>
    <row r="88" spans="2:2" x14ac:dyDescent="0.3">
      <c r="B88" s="1"/>
    </row>
    <row r="89" spans="2:2" x14ac:dyDescent="0.3">
      <c r="B89" s="1"/>
    </row>
    <row r="90" spans="2:2" x14ac:dyDescent="0.3">
      <c r="B90" s="1"/>
    </row>
    <row r="91" spans="2:2" x14ac:dyDescent="0.3">
      <c r="B91" s="1"/>
    </row>
    <row r="92" spans="2:2" x14ac:dyDescent="0.3">
      <c r="B92" s="1"/>
    </row>
    <row r="93" spans="2:2" x14ac:dyDescent="0.3">
      <c r="B93" s="1"/>
    </row>
    <row r="94" spans="2:2" x14ac:dyDescent="0.3">
      <c r="B94" s="1"/>
    </row>
    <row r="95" spans="2:2" x14ac:dyDescent="0.3">
      <c r="B95" s="1"/>
    </row>
    <row r="96" spans="2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</sheetData>
  <mergeCells count="2">
    <mergeCell ref="A19:B19"/>
    <mergeCell ref="T18:U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H39"/>
  <sheetViews>
    <sheetView workbookViewId="0">
      <selection activeCell="A34" sqref="A34:H39"/>
    </sheetView>
  </sheetViews>
  <sheetFormatPr baseColWidth="10" defaultRowHeight="14.4" x14ac:dyDescent="0.3"/>
  <cols>
    <col min="1" max="1" width="28.88671875" customWidth="1"/>
    <col min="2" max="2" width="17.5546875" customWidth="1"/>
    <col min="4" max="4" width="13.6640625" customWidth="1"/>
    <col min="6" max="6" width="17" customWidth="1"/>
    <col min="7" max="7" width="13.88671875" customWidth="1"/>
    <col min="8" max="8" width="22.88671875" customWidth="1"/>
  </cols>
  <sheetData>
    <row r="20" spans="1:2" x14ac:dyDescent="0.3">
      <c r="A20" s="147"/>
      <c r="B20" s="147"/>
    </row>
    <row r="21" spans="1:2" x14ac:dyDescent="0.3">
      <c r="A21" s="147"/>
      <c r="B21" s="147"/>
    </row>
    <row r="22" spans="1:2" x14ac:dyDescent="0.3">
      <c r="A22" s="27" t="s">
        <v>47</v>
      </c>
      <c r="B22" s="27" t="s">
        <v>26</v>
      </c>
    </row>
    <row r="23" spans="1:2" x14ac:dyDescent="0.3">
      <c r="A23" s="2" t="s">
        <v>271</v>
      </c>
      <c r="B23" s="1">
        <v>12939</v>
      </c>
    </row>
    <row r="24" spans="1:2" x14ac:dyDescent="0.3">
      <c r="A24" s="2" t="s">
        <v>272</v>
      </c>
      <c r="B24" s="1">
        <v>4425</v>
      </c>
    </row>
    <row r="25" spans="1:2" x14ac:dyDescent="0.3">
      <c r="A25" s="2" t="s">
        <v>273</v>
      </c>
      <c r="B25" s="1">
        <v>5370</v>
      </c>
    </row>
    <row r="26" spans="1:2" x14ac:dyDescent="0.3">
      <c r="A26" s="2" t="s">
        <v>274</v>
      </c>
      <c r="B26" s="1">
        <v>21736</v>
      </c>
    </row>
    <row r="27" spans="1:2" x14ac:dyDescent="0.3">
      <c r="A27" s="2" t="s">
        <v>275</v>
      </c>
      <c r="B27" s="1">
        <v>8205</v>
      </c>
    </row>
    <row r="28" spans="1:2" x14ac:dyDescent="0.3">
      <c r="A28" s="2" t="s">
        <v>285</v>
      </c>
      <c r="B28" s="1">
        <v>2352</v>
      </c>
    </row>
    <row r="29" spans="1:2" x14ac:dyDescent="0.3">
      <c r="A29" s="2"/>
      <c r="B29" s="1"/>
    </row>
    <row r="33" spans="1:8" ht="15" thickBot="1" x14ac:dyDescent="0.35"/>
    <row r="34" spans="1:8" ht="18" thickBot="1" x14ac:dyDescent="0.35">
      <c r="A34" s="148" t="s">
        <v>276</v>
      </c>
      <c r="B34" s="148" t="s">
        <v>277</v>
      </c>
      <c r="C34" s="150" t="s">
        <v>278</v>
      </c>
      <c r="D34" s="151"/>
      <c r="E34" s="151"/>
      <c r="F34" s="151"/>
      <c r="G34" s="151"/>
      <c r="H34" s="152" t="s">
        <v>279</v>
      </c>
    </row>
    <row r="35" spans="1:8" ht="35.4" thickBot="1" x14ac:dyDescent="0.35">
      <c r="A35" s="149"/>
      <c r="B35" s="149"/>
      <c r="C35" s="29" t="s">
        <v>286</v>
      </c>
      <c r="D35" s="29" t="s">
        <v>280</v>
      </c>
      <c r="E35" s="29" t="s">
        <v>287</v>
      </c>
      <c r="F35" s="29" t="s">
        <v>288</v>
      </c>
      <c r="G35" s="29" t="s">
        <v>289</v>
      </c>
      <c r="H35" s="153"/>
    </row>
    <row r="36" spans="1:8" ht="18" thickBot="1" x14ac:dyDescent="0.4">
      <c r="A36" s="35" t="s">
        <v>281</v>
      </c>
      <c r="B36" s="36">
        <v>54</v>
      </c>
      <c r="C36" s="30">
        <v>2475</v>
      </c>
      <c r="D36" s="30">
        <v>9158</v>
      </c>
      <c r="E36" s="30">
        <v>1433</v>
      </c>
      <c r="F36" s="30">
        <v>2897</v>
      </c>
      <c r="G36" s="30">
        <f>+SUM(C36:D36)</f>
        <v>11633</v>
      </c>
      <c r="H36" s="30" t="e">
        <f>+G36/$J$21*100</f>
        <v>#DIV/0!</v>
      </c>
    </row>
    <row r="37" spans="1:8" ht="18" thickBot="1" x14ac:dyDescent="0.4">
      <c r="A37" s="37" t="s">
        <v>282</v>
      </c>
      <c r="B37" s="36">
        <v>21</v>
      </c>
      <c r="C37" s="31">
        <v>1595</v>
      </c>
      <c r="D37" s="32">
        <v>3816</v>
      </c>
      <c r="E37" s="32">
        <v>1561</v>
      </c>
      <c r="F37" s="32">
        <v>907</v>
      </c>
      <c r="G37" s="30">
        <f t="shared" ref="G37:G38" si="0">+SUM(C37:D37)</f>
        <v>5411</v>
      </c>
      <c r="H37" s="30" t="e">
        <f t="shared" ref="H37:H38" si="1">+G37/$J$21*100</f>
        <v>#DIV/0!</v>
      </c>
    </row>
    <row r="38" spans="1:8" ht="18" thickBot="1" x14ac:dyDescent="0.4">
      <c r="A38" s="37" t="s">
        <v>283</v>
      </c>
      <c r="B38" s="36">
        <v>21</v>
      </c>
      <c r="C38" s="31">
        <v>1866</v>
      </c>
      <c r="D38" s="32">
        <v>8058</v>
      </c>
      <c r="E38" s="32">
        <v>194</v>
      </c>
      <c r="F38" s="32">
        <v>97</v>
      </c>
      <c r="G38" s="30">
        <f t="shared" si="0"/>
        <v>9924</v>
      </c>
      <c r="H38" s="30" t="e">
        <f t="shared" si="1"/>
        <v>#DIV/0!</v>
      </c>
    </row>
    <row r="39" spans="1:8" ht="18" thickBot="1" x14ac:dyDescent="0.4">
      <c r="A39" s="33" t="s">
        <v>284</v>
      </c>
      <c r="B39" s="34">
        <f>SUM(B36:B38)</f>
        <v>96</v>
      </c>
      <c r="C39" s="34">
        <f t="shared" ref="C39:G39" si="2">SUM(C36:C38)</f>
        <v>5936</v>
      </c>
      <c r="D39" s="34">
        <f t="shared" si="2"/>
        <v>21032</v>
      </c>
      <c r="E39" s="34">
        <f t="shared" si="2"/>
        <v>3188</v>
      </c>
      <c r="F39" s="34">
        <f t="shared" si="2"/>
        <v>3901</v>
      </c>
      <c r="G39" s="34">
        <f t="shared" si="2"/>
        <v>26968</v>
      </c>
      <c r="H39" s="34" t="e">
        <f>+SUM(H36:H38)</f>
        <v>#DIV/0!</v>
      </c>
    </row>
  </sheetData>
  <mergeCells count="6">
    <mergeCell ref="H34:H35"/>
    <mergeCell ref="A20:B20"/>
    <mergeCell ref="A21:B21"/>
    <mergeCell ref="A34:A35"/>
    <mergeCell ref="B34:B35"/>
    <mergeCell ref="C34:G3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C50"/>
  <sheetViews>
    <sheetView topLeftCell="A16" workbookViewId="0">
      <selection activeCell="F25" sqref="F25"/>
    </sheetView>
  </sheetViews>
  <sheetFormatPr baseColWidth="10" defaultRowHeight="14.4" x14ac:dyDescent="0.3"/>
  <sheetData>
    <row r="24" spans="2:3" x14ac:dyDescent="0.3">
      <c r="B24" s="2" t="s">
        <v>290</v>
      </c>
      <c r="C24" s="1">
        <v>108</v>
      </c>
    </row>
    <row r="25" spans="2:3" x14ac:dyDescent="0.3">
      <c r="B25" s="2" t="s">
        <v>761</v>
      </c>
      <c r="C25" s="1">
        <v>254</v>
      </c>
    </row>
    <row r="26" spans="2:3" x14ac:dyDescent="0.3">
      <c r="B26" s="2" t="s">
        <v>291</v>
      </c>
      <c r="C26" s="1">
        <v>6044</v>
      </c>
    </row>
    <row r="27" spans="2:3" x14ac:dyDescent="0.3">
      <c r="C27" s="1"/>
    </row>
    <row r="28" spans="2:3" x14ac:dyDescent="0.3">
      <c r="C28" s="1"/>
    </row>
    <row r="29" spans="2:3" x14ac:dyDescent="0.3">
      <c r="C29" s="1"/>
    </row>
    <row r="30" spans="2:3" x14ac:dyDescent="0.3">
      <c r="C30" s="1"/>
    </row>
    <row r="31" spans="2:3" x14ac:dyDescent="0.3">
      <c r="C31" s="1"/>
    </row>
    <row r="32" spans="2:3" x14ac:dyDescent="0.3">
      <c r="C32" s="1"/>
    </row>
    <row r="33" spans="3:3" x14ac:dyDescent="0.3">
      <c r="C33" s="1"/>
    </row>
    <row r="34" spans="3:3" x14ac:dyDescent="0.3">
      <c r="C34" s="1"/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  <row r="41" spans="3:3" x14ac:dyDescent="0.3">
      <c r="C41" s="1"/>
    </row>
    <row r="42" spans="3:3" x14ac:dyDescent="0.3">
      <c r="C42" s="1"/>
    </row>
    <row r="43" spans="3:3" x14ac:dyDescent="0.3">
      <c r="C43" s="1"/>
    </row>
    <row r="44" spans="3:3" x14ac:dyDescent="0.3">
      <c r="C44" s="1"/>
    </row>
    <row r="45" spans="3:3" x14ac:dyDescent="0.3">
      <c r="C45" s="1"/>
    </row>
    <row r="46" spans="3:3" x14ac:dyDescent="0.3">
      <c r="C46" s="1"/>
    </row>
    <row r="47" spans="3:3" x14ac:dyDescent="0.3">
      <c r="C47" s="1"/>
    </row>
    <row r="48" spans="3:3" x14ac:dyDescent="0.3">
      <c r="C48" s="1"/>
    </row>
    <row r="49" spans="3:3" x14ac:dyDescent="0.3">
      <c r="C49" s="1"/>
    </row>
    <row r="50" spans="3:3" x14ac:dyDescent="0.3">
      <c r="C50" s="1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C29"/>
  <sheetViews>
    <sheetView topLeftCell="A13" workbookViewId="0">
      <selection activeCell="B23" sqref="B23:C29"/>
    </sheetView>
  </sheetViews>
  <sheetFormatPr baseColWidth="10" defaultRowHeight="14.4" x14ac:dyDescent="0.3"/>
  <sheetData>
    <row r="22" spans="2:3" x14ac:dyDescent="0.3">
      <c r="B22" t="s">
        <v>47</v>
      </c>
      <c r="C22" t="s">
        <v>26</v>
      </c>
    </row>
    <row r="23" spans="2:3" x14ac:dyDescent="0.3">
      <c r="B23" s="2" t="s">
        <v>939</v>
      </c>
      <c r="C23" s="3">
        <v>2</v>
      </c>
    </row>
    <row r="24" spans="2:3" x14ac:dyDescent="0.3">
      <c r="B24" s="2" t="s">
        <v>223</v>
      </c>
      <c r="C24" s="3">
        <v>1</v>
      </c>
    </row>
    <row r="25" spans="2:3" x14ac:dyDescent="0.3">
      <c r="B25" s="2" t="s">
        <v>558</v>
      </c>
      <c r="C25" s="3">
        <v>3</v>
      </c>
    </row>
    <row r="26" spans="2:3" x14ac:dyDescent="0.3">
      <c r="B26" s="2" t="s">
        <v>940</v>
      </c>
      <c r="C26" s="3">
        <v>4</v>
      </c>
    </row>
    <row r="27" spans="2:3" x14ac:dyDescent="0.3">
      <c r="B27" s="2" t="s">
        <v>941</v>
      </c>
      <c r="C27" s="3">
        <v>2</v>
      </c>
    </row>
    <row r="28" spans="2:3" x14ac:dyDescent="0.3">
      <c r="B28" s="2" t="s">
        <v>662</v>
      </c>
      <c r="C28" s="3">
        <v>1</v>
      </c>
    </row>
    <row r="29" spans="2:3" x14ac:dyDescent="0.3">
      <c r="C29">
        <f>SUM(C23:C28)</f>
        <v>13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V47"/>
  <sheetViews>
    <sheetView topLeftCell="A10" zoomScale="55" zoomScaleNormal="55" workbookViewId="0">
      <selection activeCell="O45" sqref="M45:O45"/>
    </sheetView>
  </sheetViews>
  <sheetFormatPr baseColWidth="10" defaultRowHeight="14.4" x14ac:dyDescent="0.3"/>
  <cols>
    <col min="2" max="2" width="22.44140625" customWidth="1"/>
  </cols>
  <sheetData>
    <row r="22" spans="1:22" ht="15.6" customHeight="1" thickBot="1" x14ac:dyDescent="0.35"/>
    <row r="23" spans="1:22" ht="16.2" thickBot="1" x14ac:dyDescent="0.35">
      <c r="B23" s="154" t="s">
        <v>292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6"/>
    </row>
    <row r="24" spans="1:22" ht="15.6" customHeight="1" thickTop="1" x14ac:dyDescent="0.3">
      <c r="B24" s="157" t="s">
        <v>293</v>
      </c>
      <c r="C24" s="159" t="s">
        <v>294</v>
      </c>
      <c r="D24" s="161" t="s">
        <v>281</v>
      </c>
      <c r="E24" s="162"/>
      <c r="F24" s="163"/>
      <c r="G24" s="161" t="s">
        <v>282</v>
      </c>
      <c r="H24" s="162"/>
      <c r="I24" s="163"/>
      <c r="J24" s="161" t="s">
        <v>283</v>
      </c>
      <c r="K24" s="162"/>
      <c r="L24" s="163"/>
      <c r="M24" s="161" t="s">
        <v>295</v>
      </c>
      <c r="N24" s="162"/>
      <c r="O24" s="163"/>
      <c r="P24" s="161" t="s">
        <v>296</v>
      </c>
      <c r="Q24" s="162"/>
      <c r="R24" s="163"/>
      <c r="S24" s="161" t="s">
        <v>297</v>
      </c>
      <c r="T24" s="162"/>
      <c r="U24" s="164"/>
      <c r="V24" s="165" t="s">
        <v>298</v>
      </c>
    </row>
    <row r="25" spans="1:22" x14ac:dyDescent="0.3">
      <c r="B25" s="158"/>
      <c r="C25" s="160"/>
      <c r="D25" s="105" t="s">
        <v>299</v>
      </c>
      <c r="E25" s="105" t="s">
        <v>300</v>
      </c>
      <c r="F25" s="106" t="s">
        <v>301</v>
      </c>
      <c r="G25" s="107" t="s">
        <v>302</v>
      </c>
      <c r="H25" s="107" t="s">
        <v>300</v>
      </c>
      <c r="I25" s="106" t="s">
        <v>301</v>
      </c>
      <c r="J25" s="107" t="s">
        <v>299</v>
      </c>
      <c r="K25" s="107" t="s">
        <v>300</v>
      </c>
      <c r="L25" s="106" t="s">
        <v>301</v>
      </c>
      <c r="M25" s="107" t="s">
        <v>299</v>
      </c>
      <c r="N25" s="107" t="s">
        <v>300</v>
      </c>
      <c r="O25" s="106" t="s">
        <v>301</v>
      </c>
      <c r="P25" s="107" t="s">
        <v>299</v>
      </c>
      <c r="Q25" s="107" t="s">
        <v>300</v>
      </c>
      <c r="R25" s="106" t="s">
        <v>301</v>
      </c>
      <c r="S25" s="107" t="s">
        <v>299</v>
      </c>
      <c r="T25" s="107" t="s">
        <v>300</v>
      </c>
      <c r="U25" s="108" t="s">
        <v>301</v>
      </c>
      <c r="V25" s="166"/>
    </row>
    <row r="26" spans="1:22" ht="15.6" customHeight="1" x14ac:dyDescent="0.3">
      <c r="B26" s="167" t="s">
        <v>303</v>
      </c>
      <c r="C26" s="109" t="s">
        <v>304</v>
      </c>
      <c r="D26" s="110">
        <v>15</v>
      </c>
      <c r="E26" s="110">
        <v>1</v>
      </c>
      <c r="F26" s="111">
        <v>16</v>
      </c>
      <c r="G26" s="112">
        <v>10</v>
      </c>
      <c r="H26" s="112">
        <v>0</v>
      </c>
      <c r="I26" s="111">
        <v>10</v>
      </c>
      <c r="J26" s="112">
        <v>17</v>
      </c>
      <c r="K26" s="112">
        <v>0</v>
      </c>
      <c r="L26" s="111">
        <v>17</v>
      </c>
      <c r="M26" s="112">
        <v>3</v>
      </c>
      <c r="N26" s="112">
        <v>0</v>
      </c>
      <c r="O26" s="111">
        <v>3</v>
      </c>
      <c r="P26" s="112">
        <v>6</v>
      </c>
      <c r="Q26" s="112">
        <v>0</v>
      </c>
      <c r="R26" s="111">
        <v>6</v>
      </c>
      <c r="S26" s="112">
        <v>22</v>
      </c>
      <c r="T26" s="112">
        <v>24</v>
      </c>
      <c r="U26" s="113">
        <v>46</v>
      </c>
      <c r="V26" s="114">
        <v>98</v>
      </c>
    </row>
    <row r="27" spans="1:22" x14ac:dyDescent="0.3">
      <c r="B27" s="169"/>
      <c r="C27" s="109" t="s">
        <v>305</v>
      </c>
      <c r="D27" s="110">
        <v>2</v>
      </c>
      <c r="E27" s="110">
        <v>0</v>
      </c>
      <c r="F27" s="111">
        <v>2</v>
      </c>
      <c r="G27" s="112">
        <v>2</v>
      </c>
      <c r="H27" s="112">
        <v>1</v>
      </c>
      <c r="I27" s="111">
        <v>3</v>
      </c>
      <c r="J27" s="112">
        <v>4</v>
      </c>
      <c r="K27" s="112">
        <v>2</v>
      </c>
      <c r="L27" s="111">
        <v>6</v>
      </c>
      <c r="M27" s="112">
        <v>4</v>
      </c>
      <c r="N27" s="112">
        <v>0</v>
      </c>
      <c r="O27" s="111">
        <v>4</v>
      </c>
      <c r="P27" s="112">
        <v>5</v>
      </c>
      <c r="Q27" s="112">
        <v>3</v>
      </c>
      <c r="R27" s="111">
        <v>8</v>
      </c>
      <c r="S27" s="112">
        <v>15</v>
      </c>
      <c r="T27" s="112">
        <v>31</v>
      </c>
      <c r="U27" s="113">
        <v>46</v>
      </c>
      <c r="V27" s="114">
        <v>69</v>
      </c>
    </row>
    <row r="28" spans="1:22" ht="22.8" x14ac:dyDescent="0.4">
      <c r="A28" s="75"/>
      <c r="B28" s="168"/>
      <c r="C28" s="109" t="s">
        <v>306</v>
      </c>
      <c r="D28" s="110">
        <v>17</v>
      </c>
      <c r="E28" s="110">
        <v>2</v>
      </c>
      <c r="F28" s="111">
        <v>19</v>
      </c>
      <c r="G28" s="112">
        <v>2</v>
      </c>
      <c r="H28" s="112">
        <v>0</v>
      </c>
      <c r="I28" s="111">
        <v>2</v>
      </c>
      <c r="J28" s="112">
        <v>3</v>
      </c>
      <c r="K28" s="112">
        <v>0</v>
      </c>
      <c r="L28" s="111">
        <v>3</v>
      </c>
      <c r="M28" s="112">
        <v>1</v>
      </c>
      <c r="N28" s="112">
        <v>0</v>
      </c>
      <c r="O28" s="111">
        <v>1</v>
      </c>
      <c r="P28" s="112">
        <v>2</v>
      </c>
      <c r="Q28" s="112">
        <v>1</v>
      </c>
      <c r="R28" s="111">
        <v>3</v>
      </c>
      <c r="S28" s="112">
        <v>0</v>
      </c>
      <c r="T28" s="112">
        <v>0</v>
      </c>
      <c r="U28" s="113">
        <v>0</v>
      </c>
      <c r="V28" s="114">
        <v>28</v>
      </c>
    </row>
    <row r="29" spans="1:22" ht="22.8" x14ac:dyDescent="0.4">
      <c r="A29" s="76"/>
      <c r="B29" s="167" t="s">
        <v>307</v>
      </c>
      <c r="C29" s="109" t="s">
        <v>308</v>
      </c>
      <c r="D29" s="110">
        <v>235</v>
      </c>
      <c r="E29" s="110">
        <v>58</v>
      </c>
      <c r="F29" s="111">
        <v>293</v>
      </c>
      <c r="G29" s="112">
        <v>54</v>
      </c>
      <c r="H29" s="112">
        <v>11</v>
      </c>
      <c r="I29" s="111">
        <v>65</v>
      </c>
      <c r="J29" s="112">
        <v>39</v>
      </c>
      <c r="K29" s="112">
        <v>9</v>
      </c>
      <c r="L29" s="111">
        <v>48</v>
      </c>
      <c r="M29" s="112">
        <v>119</v>
      </c>
      <c r="N29" s="112">
        <v>25</v>
      </c>
      <c r="O29" s="111">
        <v>144</v>
      </c>
      <c r="P29" s="112">
        <v>7</v>
      </c>
      <c r="Q29" s="112">
        <v>1</v>
      </c>
      <c r="R29" s="111">
        <v>8</v>
      </c>
      <c r="S29" s="112">
        <v>0</v>
      </c>
      <c r="T29" s="112">
        <v>0</v>
      </c>
      <c r="U29" s="113">
        <v>0</v>
      </c>
      <c r="V29" s="114">
        <v>558</v>
      </c>
    </row>
    <row r="30" spans="1:22" ht="14.4" customHeight="1" x14ac:dyDescent="0.4">
      <c r="A30" s="76"/>
      <c r="B30" s="168"/>
      <c r="C30" s="109" t="s">
        <v>309</v>
      </c>
      <c r="D30" s="110">
        <v>26</v>
      </c>
      <c r="E30" s="110">
        <v>1</v>
      </c>
      <c r="F30" s="111">
        <v>27</v>
      </c>
      <c r="G30" s="112">
        <v>0</v>
      </c>
      <c r="H30" s="112">
        <v>0</v>
      </c>
      <c r="I30" s="111">
        <v>0</v>
      </c>
      <c r="J30" s="112">
        <v>1</v>
      </c>
      <c r="K30" s="112">
        <v>0</v>
      </c>
      <c r="L30" s="111">
        <v>1</v>
      </c>
      <c r="M30" s="112">
        <v>1</v>
      </c>
      <c r="N30" s="112">
        <v>0</v>
      </c>
      <c r="O30" s="111">
        <v>1</v>
      </c>
      <c r="P30" s="112">
        <v>0</v>
      </c>
      <c r="Q30" s="112">
        <v>0</v>
      </c>
      <c r="R30" s="111">
        <v>0</v>
      </c>
      <c r="S30" s="112">
        <v>0</v>
      </c>
      <c r="T30" s="112">
        <v>0</v>
      </c>
      <c r="U30" s="113">
        <v>0</v>
      </c>
      <c r="V30" s="114">
        <v>29</v>
      </c>
    </row>
    <row r="31" spans="1:22" ht="15" customHeight="1" x14ac:dyDescent="0.4">
      <c r="A31" s="76"/>
      <c r="B31" s="167" t="s">
        <v>310</v>
      </c>
      <c r="C31" s="109" t="s">
        <v>311</v>
      </c>
      <c r="D31" s="110">
        <v>0</v>
      </c>
      <c r="E31" s="110">
        <v>0</v>
      </c>
      <c r="F31" s="111">
        <v>0</v>
      </c>
      <c r="G31" s="112">
        <v>98</v>
      </c>
      <c r="H31" s="112">
        <v>34</v>
      </c>
      <c r="I31" s="111">
        <v>132</v>
      </c>
      <c r="J31" s="112">
        <v>0</v>
      </c>
      <c r="K31" s="112">
        <v>0</v>
      </c>
      <c r="L31" s="111">
        <v>0</v>
      </c>
      <c r="M31" s="112">
        <v>0</v>
      </c>
      <c r="N31" s="112">
        <v>0</v>
      </c>
      <c r="O31" s="111">
        <v>0</v>
      </c>
      <c r="P31" s="112">
        <v>7</v>
      </c>
      <c r="Q31" s="112">
        <v>2</v>
      </c>
      <c r="R31" s="111">
        <v>9</v>
      </c>
      <c r="S31" s="112">
        <v>0</v>
      </c>
      <c r="T31" s="112">
        <v>0</v>
      </c>
      <c r="U31" s="113">
        <v>0</v>
      </c>
      <c r="V31" s="115">
        <v>141</v>
      </c>
    </row>
    <row r="32" spans="1:22" ht="22.8" x14ac:dyDescent="0.4">
      <c r="A32" s="75"/>
      <c r="B32" s="168"/>
      <c r="C32" s="109" t="s">
        <v>312</v>
      </c>
      <c r="D32" s="110">
        <v>1</v>
      </c>
      <c r="E32" s="110">
        <v>0</v>
      </c>
      <c r="F32" s="111">
        <v>1</v>
      </c>
      <c r="G32" s="112">
        <v>14</v>
      </c>
      <c r="H32" s="112">
        <v>0</v>
      </c>
      <c r="I32" s="111">
        <v>14</v>
      </c>
      <c r="J32" s="112">
        <v>1</v>
      </c>
      <c r="K32" s="112">
        <v>0</v>
      </c>
      <c r="L32" s="111">
        <v>1</v>
      </c>
      <c r="M32" s="112">
        <v>0</v>
      </c>
      <c r="N32" s="112">
        <v>0</v>
      </c>
      <c r="O32" s="111">
        <v>0</v>
      </c>
      <c r="P32" s="112">
        <v>2</v>
      </c>
      <c r="Q32" s="112">
        <v>1</v>
      </c>
      <c r="R32" s="111">
        <v>3</v>
      </c>
      <c r="S32" s="112">
        <v>0</v>
      </c>
      <c r="T32" s="112">
        <v>0</v>
      </c>
      <c r="U32" s="113">
        <v>0</v>
      </c>
      <c r="V32" s="114">
        <v>19</v>
      </c>
    </row>
    <row r="33" spans="1:22" x14ac:dyDescent="0.3">
      <c r="A33" s="53"/>
      <c r="B33" s="167" t="s">
        <v>313</v>
      </c>
      <c r="C33" s="109" t="s">
        <v>314</v>
      </c>
      <c r="D33" s="110">
        <v>0</v>
      </c>
      <c r="E33" s="110">
        <v>0</v>
      </c>
      <c r="F33" s="111">
        <v>0</v>
      </c>
      <c r="G33" s="112">
        <v>0</v>
      </c>
      <c r="H33" s="112">
        <v>0</v>
      </c>
      <c r="I33" s="111">
        <v>0</v>
      </c>
      <c r="J33" s="112">
        <v>119</v>
      </c>
      <c r="K33" s="112">
        <v>37</v>
      </c>
      <c r="L33" s="111">
        <v>92</v>
      </c>
      <c r="M33" s="112">
        <v>0</v>
      </c>
      <c r="N33" s="112">
        <v>0</v>
      </c>
      <c r="O33" s="111">
        <v>0</v>
      </c>
      <c r="P33" s="112">
        <v>11</v>
      </c>
      <c r="Q33" s="112">
        <v>0</v>
      </c>
      <c r="R33" s="111">
        <v>11</v>
      </c>
      <c r="S33" s="112">
        <v>0</v>
      </c>
      <c r="T33" s="112">
        <v>0</v>
      </c>
      <c r="U33" s="113">
        <v>0</v>
      </c>
      <c r="V33" s="114">
        <v>167</v>
      </c>
    </row>
    <row r="34" spans="1:22" ht="15" thickBot="1" x14ac:dyDescent="0.35">
      <c r="B34" s="170"/>
      <c r="C34" s="116" t="s">
        <v>315</v>
      </c>
      <c r="D34" s="117">
        <v>1</v>
      </c>
      <c r="E34" s="117">
        <v>1</v>
      </c>
      <c r="F34" s="111">
        <v>2</v>
      </c>
      <c r="G34" s="118">
        <v>0</v>
      </c>
      <c r="H34" s="118">
        <v>0</v>
      </c>
      <c r="I34" s="111">
        <v>0</v>
      </c>
      <c r="J34" s="118">
        <v>9</v>
      </c>
      <c r="K34" s="118">
        <v>2</v>
      </c>
      <c r="L34" s="111">
        <v>11</v>
      </c>
      <c r="M34" s="118">
        <v>0</v>
      </c>
      <c r="N34" s="118">
        <v>0</v>
      </c>
      <c r="O34" s="111">
        <v>0</v>
      </c>
      <c r="P34" s="118">
        <v>2</v>
      </c>
      <c r="Q34" s="118">
        <v>0</v>
      </c>
      <c r="R34" s="111">
        <v>2</v>
      </c>
      <c r="S34" s="118">
        <v>0</v>
      </c>
      <c r="T34" s="118">
        <v>0</v>
      </c>
      <c r="U34" s="113">
        <v>0</v>
      </c>
      <c r="V34" s="114">
        <v>15</v>
      </c>
    </row>
    <row r="35" spans="1:22" ht="23.4" thickBot="1" x14ac:dyDescent="0.45">
      <c r="B35" s="119"/>
      <c r="C35" s="120" t="s">
        <v>298</v>
      </c>
      <c r="D35" s="121">
        <v>297</v>
      </c>
      <c r="E35" s="121">
        <v>63</v>
      </c>
      <c r="F35" s="122">
        <v>360</v>
      </c>
      <c r="G35" s="121">
        <v>180</v>
      </c>
      <c r="H35" s="121">
        <v>46</v>
      </c>
      <c r="I35" s="122">
        <v>226</v>
      </c>
      <c r="J35" s="121">
        <v>193</v>
      </c>
      <c r="K35" s="121">
        <v>50</v>
      </c>
      <c r="L35" s="122">
        <v>248</v>
      </c>
      <c r="M35" s="121">
        <v>128</v>
      </c>
      <c r="N35" s="121">
        <v>25</v>
      </c>
      <c r="O35" s="122">
        <v>153</v>
      </c>
      <c r="P35" s="123">
        <v>42</v>
      </c>
      <c r="Q35" s="123">
        <v>8</v>
      </c>
      <c r="R35" s="122">
        <v>50</v>
      </c>
      <c r="S35" s="121">
        <v>37</v>
      </c>
      <c r="T35" s="121">
        <v>55</v>
      </c>
      <c r="U35" s="122">
        <v>92</v>
      </c>
      <c r="V35" s="124">
        <v>1124</v>
      </c>
    </row>
    <row r="38" spans="1:22" ht="15" thickBot="1" x14ac:dyDescent="0.35"/>
    <row r="39" spans="1:22" ht="16.2" customHeight="1" x14ac:dyDescent="0.3">
      <c r="B39" s="125" t="s">
        <v>316</v>
      </c>
      <c r="C39" s="126">
        <v>247</v>
      </c>
    </row>
    <row r="40" spans="1:22" x14ac:dyDescent="0.3">
      <c r="B40" s="127" t="s">
        <v>317</v>
      </c>
      <c r="C40" s="128">
        <v>877</v>
      </c>
    </row>
    <row r="41" spans="1:22" ht="15" thickBot="1" x14ac:dyDescent="0.35">
      <c r="B41" s="129" t="s">
        <v>318</v>
      </c>
      <c r="C41" s="130">
        <v>1124</v>
      </c>
    </row>
    <row r="42" spans="1:22" ht="14.4" customHeight="1" x14ac:dyDescent="0.3"/>
    <row r="45" spans="1:22" ht="14.4" customHeight="1" x14ac:dyDescent="0.3"/>
    <row r="47" spans="1:22" ht="14.4" customHeight="1" x14ac:dyDescent="0.3"/>
  </sheetData>
  <mergeCells count="14">
    <mergeCell ref="B29:B30"/>
    <mergeCell ref="B26:B28"/>
    <mergeCell ref="B31:B32"/>
    <mergeCell ref="B33:B34"/>
    <mergeCell ref="B23:V23"/>
    <mergeCell ref="B24:B25"/>
    <mergeCell ref="C24:C25"/>
    <mergeCell ref="D24:F24"/>
    <mergeCell ref="G24:I24"/>
    <mergeCell ref="J24:L24"/>
    <mergeCell ref="M24:O24"/>
    <mergeCell ref="P24:R24"/>
    <mergeCell ref="S24:U24"/>
    <mergeCell ref="V24:V2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Q168"/>
  <sheetViews>
    <sheetView topLeftCell="A145" zoomScale="70" zoomScaleNormal="70" workbookViewId="0">
      <selection activeCell="O138" sqref="O138"/>
    </sheetView>
  </sheetViews>
  <sheetFormatPr baseColWidth="10" defaultRowHeight="14.4" x14ac:dyDescent="0.3"/>
  <sheetData>
    <row r="25" spans="1:17" x14ac:dyDescent="0.3">
      <c r="A25" s="171" t="s">
        <v>948</v>
      </c>
      <c r="B25" s="171"/>
      <c r="C25" s="171"/>
    </row>
    <row r="26" spans="1:17" x14ac:dyDescent="0.3">
      <c r="O26" s="171" t="s">
        <v>949</v>
      </c>
      <c r="P26" s="171"/>
      <c r="Q26" s="171"/>
    </row>
    <row r="28" spans="1:17" x14ac:dyDescent="0.3">
      <c r="A28" t="s">
        <v>560</v>
      </c>
      <c r="B28" t="s">
        <v>26</v>
      </c>
    </row>
    <row r="29" spans="1:17" ht="15.6" x14ac:dyDescent="0.3">
      <c r="A29" s="89" t="s">
        <v>319</v>
      </c>
      <c r="B29" s="90">
        <v>20</v>
      </c>
    </row>
    <row r="30" spans="1:17" ht="15.6" x14ac:dyDescent="0.3">
      <c r="A30" s="89" t="s">
        <v>320</v>
      </c>
      <c r="B30" s="90">
        <v>14</v>
      </c>
      <c r="O30" t="s">
        <v>947</v>
      </c>
      <c r="P30" t="s">
        <v>26</v>
      </c>
    </row>
    <row r="31" spans="1:17" ht="15.6" x14ac:dyDescent="0.3">
      <c r="A31" s="89" t="s">
        <v>321</v>
      </c>
      <c r="B31" s="90">
        <v>2</v>
      </c>
      <c r="O31" s="89" t="s">
        <v>616</v>
      </c>
      <c r="P31" s="90">
        <v>4</v>
      </c>
    </row>
    <row r="32" spans="1:17" ht="15.6" x14ac:dyDescent="0.3">
      <c r="A32" s="89" t="s">
        <v>322</v>
      </c>
      <c r="B32" s="90">
        <v>3</v>
      </c>
      <c r="O32" s="91" t="s">
        <v>617</v>
      </c>
      <c r="P32" s="92">
        <v>1</v>
      </c>
    </row>
    <row r="33" spans="1:16" ht="15.6" x14ac:dyDescent="0.3">
      <c r="A33" s="89" t="s">
        <v>323</v>
      </c>
      <c r="B33" s="90">
        <v>40</v>
      </c>
      <c r="O33" s="91" t="s">
        <v>618</v>
      </c>
      <c r="P33" s="92">
        <v>1</v>
      </c>
    </row>
    <row r="34" spans="1:16" ht="15.6" x14ac:dyDescent="0.3">
      <c r="A34" s="89" t="s">
        <v>324</v>
      </c>
      <c r="B34" s="90">
        <v>24</v>
      </c>
      <c r="O34" s="91" t="s">
        <v>619</v>
      </c>
      <c r="P34" s="92">
        <v>1</v>
      </c>
    </row>
    <row r="35" spans="1:16" ht="15.6" x14ac:dyDescent="0.3">
      <c r="A35" s="93" t="s">
        <v>325</v>
      </c>
      <c r="B35" s="90">
        <v>13</v>
      </c>
      <c r="O35" s="91" t="s">
        <v>620</v>
      </c>
      <c r="P35" s="92">
        <v>3</v>
      </c>
    </row>
    <row r="36" spans="1:16" ht="15.6" x14ac:dyDescent="0.3">
      <c r="A36" s="89" t="s">
        <v>326</v>
      </c>
      <c r="B36" s="94">
        <v>2</v>
      </c>
      <c r="O36" s="91" t="s">
        <v>621</v>
      </c>
      <c r="P36" s="92">
        <v>1</v>
      </c>
    </row>
    <row r="37" spans="1:16" ht="15.6" x14ac:dyDescent="0.3">
      <c r="A37" s="89" t="s">
        <v>327</v>
      </c>
      <c r="B37" s="94">
        <v>11</v>
      </c>
      <c r="O37" s="91" t="s">
        <v>622</v>
      </c>
      <c r="P37" s="92">
        <v>1</v>
      </c>
    </row>
    <row r="38" spans="1:16" ht="15.6" x14ac:dyDescent="0.3">
      <c r="A38" s="89" t="s">
        <v>328</v>
      </c>
      <c r="B38" s="94">
        <v>4</v>
      </c>
      <c r="O38" s="91" t="s">
        <v>623</v>
      </c>
      <c r="P38" s="92">
        <v>6</v>
      </c>
    </row>
    <row r="39" spans="1:16" ht="15.6" x14ac:dyDescent="0.3">
      <c r="A39" s="89" t="s">
        <v>329</v>
      </c>
      <c r="B39" s="94">
        <v>1</v>
      </c>
      <c r="O39" s="95" t="s">
        <v>624</v>
      </c>
      <c r="P39" s="92">
        <v>2</v>
      </c>
    </row>
    <row r="40" spans="1:16" ht="15.6" x14ac:dyDescent="0.3">
      <c r="A40" s="89" t="s">
        <v>330</v>
      </c>
      <c r="B40" s="94">
        <v>11</v>
      </c>
      <c r="P40">
        <f>SUM(P31:P39)</f>
        <v>20</v>
      </c>
    </row>
    <row r="41" spans="1:16" ht="15.6" x14ac:dyDescent="0.3">
      <c r="A41" s="89" t="s">
        <v>331</v>
      </c>
      <c r="B41" s="94">
        <v>1</v>
      </c>
    </row>
    <row r="42" spans="1:16" ht="15.6" x14ac:dyDescent="0.3">
      <c r="A42" s="89" t="s">
        <v>559</v>
      </c>
      <c r="B42" s="94">
        <v>10</v>
      </c>
    </row>
    <row r="43" spans="1:16" ht="15.6" x14ac:dyDescent="0.3">
      <c r="A43" s="96" t="s">
        <v>614</v>
      </c>
      <c r="B43" s="97">
        <v>1</v>
      </c>
    </row>
    <row r="44" spans="1:16" ht="15.6" x14ac:dyDescent="0.3">
      <c r="A44" s="96" t="s">
        <v>942</v>
      </c>
      <c r="B44" s="97">
        <v>5</v>
      </c>
    </row>
    <row r="45" spans="1:16" ht="15.6" x14ac:dyDescent="0.3">
      <c r="A45" s="96" t="s">
        <v>663</v>
      </c>
      <c r="B45" s="97">
        <v>3</v>
      </c>
    </row>
    <row r="46" spans="1:16" ht="15.6" x14ac:dyDescent="0.3">
      <c r="A46" s="96" t="s">
        <v>943</v>
      </c>
      <c r="B46" s="97">
        <v>1</v>
      </c>
    </row>
    <row r="47" spans="1:16" ht="15.6" x14ac:dyDescent="0.3">
      <c r="A47" s="96" t="s">
        <v>944</v>
      </c>
      <c r="B47" s="97">
        <v>1</v>
      </c>
    </row>
    <row r="48" spans="1:16" ht="15.6" x14ac:dyDescent="0.3">
      <c r="A48" s="96" t="s">
        <v>762</v>
      </c>
      <c r="B48" s="97">
        <v>1</v>
      </c>
    </row>
    <row r="49" spans="1:2" x14ac:dyDescent="0.3">
      <c r="A49" t="s">
        <v>945</v>
      </c>
      <c r="B49">
        <v>13</v>
      </c>
    </row>
    <row r="50" spans="1:2" x14ac:dyDescent="0.3">
      <c r="A50" t="s">
        <v>946</v>
      </c>
      <c r="B50">
        <v>2</v>
      </c>
    </row>
    <row r="79" spans="1:13" x14ac:dyDescent="0.3">
      <c r="A79" t="s">
        <v>615</v>
      </c>
      <c r="B79" t="s">
        <v>26</v>
      </c>
    </row>
    <row r="80" spans="1:13" x14ac:dyDescent="0.3">
      <c r="A80" t="s">
        <v>24</v>
      </c>
      <c r="B80">
        <v>142</v>
      </c>
      <c r="L80" t="s">
        <v>615</v>
      </c>
      <c r="M80" t="s">
        <v>26</v>
      </c>
    </row>
    <row r="81" spans="1:13" x14ac:dyDescent="0.3">
      <c r="A81" t="s">
        <v>25</v>
      </c>
      <c r="B81">
        <v>41</v>
      </c>
      <c r="L81" t="s">
        <v>24</v>
      </c>
      <c r="M81">
        <v>13</v>
      </c>
    </row>
    <row r="82" spans="1:13" x14ac:dyDescent="0.3">
      <c r="B82">
        <f>SUM(B80:B81)</f>
        <v>183</v>
      </c>
      <c r="L82" t="s">
        <v>25</v>
      </c>
      <c r="M82">
        <v>7</v>
      </c>
    </row>
    <row r="83" spans="1:13" x14ac:dyDescent="0.3">
      <c r="M83">
        <f>SUM(M81:M82)</f>
        <v>20</v>
      </c>
    </row>
    <row r="105" spans="1:12" x14ac:dyDescent="0.3">
      <c r="A105" t="s">
        <v>664</v>
      </c>
      <c r="B105" t="s">
        <v>26</v>
      </c>
      <c r="K105" t="s">
        <v>664</v>
      </c>
      <c r="L105" t="s">
        <v>26</v>
      </c>
    </row>
    <row r="106" spans="1:12" x14ac:dyDescent="0.3">
      <c r="A106" t="s">
        <v>332</v>
      </c>
      <c r="B106">
        <v>2</v>
      </c>
      <c r="K106" t="s">
        <v>332</v>
      </c>
      <c r="L106">
        <v>0</v>
      </c>
    </row>
    <row r="107" spans="1:12" x14ac:dyDescent="0.3">
      <c r="A107" t="s">
        <v>281</v>
      </c>
      <c r="B107">
        <v>64</v>
      </c>
      <c r="K107" t="s">
        <v>281</v>
      </c>
      <c r="L107">
        <v>8</v>
      </c>
    </row>
    <row r="108" spans="1:12" x14ac:dyDescent="0.3">
      <c r="A108" t="s">
        <v>282</v>
      </c>
      <c r="B108">
        <v>42</v>
      </c>
      <c r="K108" t="s">
        <v>282</v>
      </c>
      <c r="L108">
        <v>1</v>
      </c>
    </row>
    <row r="109" spans="1:12" x14ac:dyDescent="0.3">
      <c r="A109" t="s">
        <v>283</v>
      </c>
      <c r="B109">
        <v>75</v>
      </c>
      <c r="K109" t="s">
        <v>283</v>
      </c>
      <c r="L109">
        <v>5</v>
      </c>
    </row>
    <row r="110" spans="1:12" x14ac:dyDescent="0.3">
      <c r="B110">
        <f>SUM(B106:B109)</f>
        <v>183</v>
      </c>
      <c r="K110" t="s">
        <v>393</v>
      </c>
      <c r="L110">
        <v>6</v>
      </c>
    </row>
    <row r="111" spans="1:12" x14ac:dyDescent="0.3">
      <c r="L111">
        <f>SUM(L106:L110)</f>
        <v>20</v>
      </c>
    </row>
    <row r="134" spans="1:16" x14ac:dyDescent="0.3">
      <c r="A134" s="146" t="s">
        <v>950</v>
      </c>
      <c r="B134" s="146"/>
      <c r="C134" s="146"/>
    </row>
    <row r="137" spans="1:16" x14ac:dyDescent="0.3">
      <c r="O137" t="s">
        <v>664</v>
      </c>
      <c r="P137" t="s">
        <v>26</v>
      </c>
    </row>
    <row r="138" spans="1:16" ht="15.6" x14ac:dyDescent="0.3">
      <c r="O138" s="89" t="s">
        <v>332</v>
      </c>
      <c r="P138" s="90">
        <v>21</v>
      </c>
    </row>
    <row r="139" spans="1:16" ht="15.6" x14ac:dyDescent="0.3">
      <c r="O139" s="89" t="s">
        <v>281</v>
      </c>
      <c r="P139" s="90">
        <v>22</v>
      </c>
    </row>
    <row r="140" spans="1:16" ht="15.6" x14ac:dyDescent="0.3">
      <c r="A140" t="s">
        <v>560</v>
      </c>
      <c r="B140" t="s">
        <v>26</v>
      </c>
      <c r="K140" t="s">
        <v>615</v>
      </c>
      <c r="L140" t="s">
        <v>26</v>
      </c>
      <c r="O140" s="89" t="s">
        <v>282</v>
      </c>
      <c r="P140" s="90">
        <v>17</v>
      </c>
    </row>
    <row r="141" spans="1:16" ht="15.6" x14ac:dyDescent="0.3">
      <c r="A141" t="s">
        <v>951</v>
      </c>
      <c r="B141">
        <v>1</v>
      </c>
      <c r="K141" t="s">
        <v>24</v>
      </c>
      <c r="L141">
        <v>33</v>
      </c>
      <c r="O141" s="89" t="s">
        <v>283</v>
      </c>
      <c r="P141" s="90">
        <v>14</v>
      </c>
    </row>
    <row r="142" spans="1:16" x14ac:dyDescent="0.3">
      <c r="A142" t="s">
        <v>952</v>
      </c>
      <c r="B142">
        <v>27</v>
      </c>
      <c r="K142" t="s">
        <v>25</v>
      </c>
      <c r="L142">
        <v>41</v>
      </c>
      <c r="P142">
        <f>SUM(P138:P141)</f>
        <v>74</v>
      </c>
    </row>
    <row r="143" spans="1:16" x14ac:dyDescent="0.3">
      <c r="A143" t="s">
        <v>953</v>
      </c>
      <c r="B143">
        <v>3</v>
      </c>
      <c r="L143">
        <f>SUM(L141:L142)</f>
        <v>74</v>
      </c>
    </row>
    <row r="144" spans="1:16" x14ac:dyDescent="0.3">
      <c r="A144" t="s">
        <v>954</v>
      </c>
      <c r="B144">
        <v>5</v>
      </c>
    </row>
    <row r="145" spans="1:2" x14ac:dyDescent="0.3">
      <c r="A145" t="s">
        <v>955</v>
      </c>
      <c r="B145">
        <v>10</v>
      </c>
    </row>
    <row r="146" spans="1:2" x14ac:dyDescent="0.3">
      <c r="A146" t="s">
        <v>956</v>
      </c>
      <c r="B146">
        <v>1</v>
      </c>
    </row>
    <row r="147" spans="1:2" x14ac:dyDescent="0.3">
      <c r="A147" t="s">
        <v>957</v>
      </c>
      <c r="B147">
        <v>1</v>
      </c>
    </row>
    <row r="148" spans="1:2" x14ac:dyDescent="0.3">
      <c r="A148" t="s">
        <v>958</v>
      </c>
      <c r="B148">
        <v>1</v>
      </c>
    </row>
    <row r="149" spans="1:2" x14ac:dyDescent="0.3">
      <c r="A149" t="s">
        <v>959</v>
      </c>
      <c r="B149">
        <v>1</v>
      </c>
    </row>
    <row r="150" spans="1:2" x14ac:dyDescent="0.3">
      <c r="A150" t="s">
        <v>960</v>
      </c>
      <c r="B150">
        <v>1</v>
      </c>
    </row>
    <row r="151" spans="1:2" x14ac:dyDescent="0.3">
      <c r="A151" t="s">
        <v>961</v>
      </c>
      <c r="B151">
        <v>1</v>
      </c>
    </row>
    <row r="152" spans="1:2" x14ac:dyDescent="0.3">
      <c r="A152" t="s">
        <v>962</v>
      </c>
      <c r="B152">
        <v>1</v>
      </c>
    </row>
    <row r="153" spans="1:2" x14ac:dyDescent="0.3">
      <c r="A153" t="s">
        <v>963</v>
      </c>
      <c r="B153">
        <v>1</v>
      </c>
    </row>
    <row r="154" spans="1:2" x14ac:dyDescent="0.3">
      <c r="A154" t="s">
        <v>964</v>
      </c>
      <c r="B154">
        <v>3</v>
      </c>
    </row>
    <row r="155" spans="1:2" x14ac:dyDescent="0.3">
      <c r="A155" t="s">
        <v>965</v>
      </c>
      <c r="B155">
        <v>2</v>
      </c>
    </row>
    <row r="156" spans="1:2" x14ac:dyDescent="0.3">
      <c r="A156" t="s">
        <v>966</v>
      </c>
      <c r="B156">
        <v>2</v>
      </c>
    </row>
    <row r="157" spans="1:2" x14ac:dyDescent="0.3">
      <c r="A157" t="s">
        <v>967</v>
      </c>
      <c r="B157">
        <v>1</v>
      </c>
    </row>
    <row r="158" spans="1:2" x14ac:dyDescent="0.3">
      <c r="A158" t="s">
        <v>968</v>
      </c>
      <c r="B158">
        <v>1</v>
      </c>
    </row>
    <row r="159" spans="1:2" x14ac:dyDescent="0.3">
      <c r="A159" t="s">
        <v>969</v>
      </c>
      <c r="B159">
        <v>1</v>
      </c>
    </row>
    <row r="160" spans="1:2" x14ac:dyDescent="0.3">
      <c r="A160" t="s">
        <v>970</v>
      </c>
      <c r="B160">
        <v>2</v>
      </c>
    </row>
    <row r="161" spans="1:2" x14ac:dyDescent="0.3">
      <c r="A161" t="s">
        <v>971</v>
      </c>
      <c r="B161">
        <v>1</v>
      </c>
    </row>
    <row r="162" spans="1:2" x14ac:dyDescent="0.3">
      <c r="A162" t="s">
        <v>972</v>
      </c>
      <c r="B162">
        <v>2</v>
      </c>
    </row>
    <row r="163" spans="1:2" x14ac:dyDescent="0.3">
      <c r="A163" t="s">
        <v>973</v>
      </c>
      <c r="B163">
        <v>1</v>
      </c>
    </row>
    <row r="164" spans="1:2" x14ac:dyDescent="0.3">
      <c r="A164" t="s">
        <v>974</v>
      </c>
      <c r="B164">
        <v>1</v>
      </c>
    </row>
    <row r="165" spans="1:2" x14ac:dyDescent="0.3">
      <c r="A165" t="s">
        <v>975</v>
      </c>
      <c r="B165">
        <v>1</v>
      </c>
    </row>
    <row r="166" spans="1:2" x14ac:dyDescent="0.3">
      <c r="A166" t="s">
        <v>976</v>
      </c>
      <c r="B166">
        <v>1</v>
      </c>
    </row>
    <row r="167" spans="1:2" x14ac:dyDescent="0.3">
      <c r="A167" t="s">
        <v>977</v>
      </c>
      <c r="B167">
        <v>1</v>
      </c>
    </row>
    <row r="168" spans="1:2" x14ac:dyDescent="0.3">
      <c r="B168">
        <f>SUM(B141:B167)</f>
        <v>74</v>
      </c>
    </row>
  </sheetData>
  <mergeCells count="3">
    <mergeCell ref="A25:C25"/>
    <mergeCell ref="O26:Q26"/>
    <mergeCell ref="A134:C134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P243"/>
  <sheetViews>
    <sheetView topLeftCell="A202" zoomScale="70" zoomScaleNormal="70" workbookViewId="0">
      <selection activeCell="A202" sqref="A202:W238"/>
    </sheetView>
  </sheetViews>
  <sheetFormatPr baseColWidth="10" defaultRowHeight="14.4" x14ac:dyDescent="0.3"/>
  <sheetData>
    <row r="23" spans="1:2" x14ac:dyDescent="0.3">
      <c r="A23" t="s">
        <v>47</v>
      </c>
      <c r="B23" s="1" t="s">
        <v>26</v>
      </c>
    </row>
    <row r="24" spans="1:2" x14ac:dyDescent="0.3">
      <c r="A24" s="98" t="s">
        <v>333</v>
      </c>
      <c r="B24" s="99">
        <v>608</v>
      </c>
    </row>
    <row r="25" spans="1:2" x14ac:dyDescent="0.3">
      <c r="A25" s="100" t="s">
        <v>334</v>
      </c>
      <c r="B25" s="99">
        <v>238</v>
      </c>
    </row>
    <row r="26" spans="1:2" x14ac:dyDescent="0.3">
      <c r="A26" s="98" t="s">
        <v>335</v>
      </c>
      <c r="B26" s="99">
        <v>848</v>
      </c>
    </row>
    <row r="27" spans="1:2" x14ac:dyDescent="0.3">
      <c r="A27" s="98" t="s">
        <v>336</v>
      </c>
      <c r="B27" s="99">
        <v>941</v>
      </c>
    </row>
    <row r="28" spans="1:2" x14ac:dyDescent="0.3">
      <c r="A28" s="98" t="s">
        <v>337</v>
      </c>
      <c r="B28" s="99">
        <v>302</v>
      </c>
    </row>
    <row r="29" spans="1:2" x14ac:dyDescent="0.3">
      <c r="A29" s="98" t="s">
        <v>338</v>
      </c>
      <c r="B29" s="99">
        <v>700</v>
      </c>
    </row>
    <row r="30" spans="1:2" x14ac:dyDescent="0.3">
      <c r="A30" s="98" t="s">
        <v>339</v>
      </c>
      <c r="B30" s="99">
        <v>359</v>
      </c>
    </row>
    <row r="31" spans="1:2" x14ac:dyDescent="0.3">
      <c r="A31" s="98" t="s">
        <v>340</v>
      </c>
      <c r="B31" s="99">
        <v>312</v>
      </c>
    </row>
    <row r="32" spans="1:2" x14ac:dyDescent="0.3">
      <c r="A32" s="98" t="s">
        <v>341</v>
      </c>
      <c r="B32" s="99">
        <v>169</v>
      </c>
    </row>
    <row r="33" spans="1:2" x14ac:dyDescent="0.3">
      <c r="A33" s="102" t="s">
        <v>342</v>
      </c>
      <c r="B33" s="99">
        <v>168</v>
      </c>
    </row>
    <row r="34" spans="1:2" x14ac:dyDescent="0.3">
      <c r="A34" s="98" t="s">
        <v>343</v>
      </c>
      <c r="B34" s="99">
        <v>549</v>
      </c>
    </row>
    <row r="35" spans="1:2" x14ac:dyDescent="0.3">
      <c r="A35" s="102" t="s">
        <v>344</v>
      </c>
      <c r="B35" s="99">
        <v>54</v>
      </c>
    </row>
    <row r="36" spans="1:2" x14ac:dyDescent="0.3">
      <c r="A36" s="98" t="s">
        <v>345</v>
      </c>
      <c r="B36" s="99">
        <v>164</v>
      </c>
    </row>
    <row r="37" spans="1:2" x14ac:dyDescent="0.3">
      <c r="A37" s="131" t="s">
        <v>346</v>
      </c>
      <c r="B37" s="132">
        <v>1360</v>
      </c>
    </row>
    <row r="38" spans="1:2" x14ac:dyDescent="0.3">
      <c r="A38" s="98" t="s">
        <v>347</v>
      </c>
      <c r="B38" s="99">
        <v>724</v>
      </c>
    </row>
    <row r="39" spans="1:2" x14ac:dyDescent="0.3">
      <c r="A39" s="98" t="s">
        <v>348</v>
      </c>
      <c r="B39" s="99">
        <v>470</v>
      </c>
    </row>
    <row r="40" spans="1:2" x14ac:dyDescent="0.3">
      <c r="A40" s="98" t="s">
        <v>349</v>
      </c>
      <c r="B40" s="99">
        <v>310</v>
      </c>
    </row>
    <row r="41" spans="1:2" x14ac:dyDescent="0.3">
      <c r="A41" s="98" t="s">
        <v>350</v>
      </c>
      <c r="B41" s="99">
        <v>395</v>
      </c>
    </row>
    <row r="42" spans="1:2" x14ac:dyDescent="0.3">
      <c r="A42" s="98" t="s">
        <v>351</v>
      </c>
      <c r="B42" s="99">
        <v>776</v>
      </c>
    </row>
    <row r="43" spans="1:2" x14ac:dyDescent="0.3">
      <c r="A43" s="98" t="s">
        <v>352</v>
      </c>
      <c r="B43" s="99">
        <v>112</v>
      </c>
    </row>
    <row r="44" spans="1:2" x14ac:dyDescent="0.3">
      <c r="A44" s="98" t="s">
        <v>353</v>
      </c>
      <c r="B44" s="99">
        <v>420</v>
      </c>
    </row>
    <row r="45" spans="1:2" x14ac:dyDescent="0.3">
      <c r="A45" s="98" t="s">
        <v>354</v>
      </c>
      <c r="B45" s="99">
        <v>660</v>
      </c>
    </row>
    <row r="46" spans="1:2" x14ac:dyDescent="0.3">
      <c r="A46" s="98" t="s">
        <v>355</v>
      </c>
      <c r="B46" s="99">
        <v>302</v>
      </c>
    </row>
    <row r="47" spans="1:2" x14ac:dyDescent="0.3">
      <c r="A47" s="98" t="s">
        <v>356</v>
      </c>
      <c r="B47" s="99">
        <v>527</v>
      </c>
    </row>
    <row r="48" spans="1:2" x14ac:dyDescent="0.3">
      <c r="A48" s="98" t="s">
        <v>357</v>
      </c>
      <c r="B48" s="99">
        <v>211</v>
      </c>
    </row>
    <row r="49" spans="1:2" x14ac:dyDescent="0.3">
      <c r="A49" s="98" t="s">
        <v>358</v>
      </c>
      <c r="B49" s="99">
        <v>521</v>
      </c>
    </row>
    <row r="50" spans="1:2" x14ac:dyDescent="0.3">
      <c r="A50" s="98" t="s">
        <v>359</v>
      </c>
      <c r="B50" s="99">
        <v>2055</v>
      </c>
    </row>
    <row r="51" spans="1:2" x14ac:dyDescent="0.3">
      <c r="A51" s="98" t="s">
        <v>360</v>
      </c>
      <c r="B51" s="99">
        <v>149</v>
      </c>
    </row>
    <row r="52" spans="1:2" x14ac:dyDescent="0.3">
      <c r="A52" s="98" t="s">
        <v>361</v>
      </c>
      <c r="B52" s="99">
        <v>160</v>
      </c>
    </row>
    <row r="53" spans="1:2" x14ac:dyDescent="0.3">
      <c r="A53" s="98" t="s">
        <v>362</v>
      </c>
      <c r="B53" s="99">
        <v>1256</v>
      </c>
    </row>
    <row r="54" spans="1:2" x14ac:dyDescent="0.3">
      <c r="A54" s="98" t="s">
        <v>363</v>
      </c>
      <c r="B54" s="99">
        <v>4149</v>
      </c>
    </row>
    <row r="55" spans="1:2" x14ac:dyDescent="0.3">
      <c r="A55" s="98" t="s">
        <v>364</v>
      </c>
      <c r="B55" s="99">
        <v>154</v>
      </c>
    </row>
    <row r="56" spans="1:2" x14ac:dyDescent="0.3">
      <c r="A56" s="98" t="s">
        <v>365</v>
      </c>
      <c r="B56" s="99">
        <v>600</v>
      </c>
    </row>
    <row r="57" spans="1:2" x14ac:dyDescent="0.3">
      <c r="A57" s="98" t="s">
        <v>366</v>
      </c>
      <c r="B57" s="99">
        <v>233</v>
      </c>
    </row>
    <row r="58" spans="1:2" x14ac:dyDescent="0.3">
      <c r="B58" s="1">
        <f>SUM(B24:B57)</f>
        <v>20956</v>
      </c>
    </row>
    <row r="59" spans="1:2" x14ac:dyDescent="0.3">
      <c r="B59" s="1"/>
    </row>
    <row r="60" spans="1:2" x14ac:dyDescent="0.3">
      <c r="B60" s="1"/>
    </row>
    <row r="61" spans="1:2" x14ac:dyDescent="0.3">
      <c r="B61" s="1"/>
    </row>
    <row r="62" spans="1:2" x14ac:dyDescent="0.3">
      <c r="B62" s="1"/>
    </row>
    <row r="63" spans="1:2" x14ac:dyDescent="0.3">
      <c r="B63" s="1"/>
    </row>
    <row r="64" spans="1:2" x14ac:dyDescent="0.3">
      <c r="B64" s="1"/>
    </row>
    <row r="65" spans="1:3" x14ac:dyDescent="0.3">
      <c r="B65" s="1"/>
    </row>
    <row r="66" spans="1:3" x14ac:dyDescent="0.3">
      <c r="B66" s="1"/>
    </row>
    <row r="67" spans="1:3" x14ac:dyDescent="0.3">
      <c r="A67" t="s">
        <v>367</v>
      </c>
      <c r="B67" s="1" t="s">
        <v>368</v>
      </c>
      <c r="C67" s="1" t="s">
        <v>369</v>
      </c>
    </row>
    <row r="68" spans="1:3" x14ac:dyDescent="0.3">
      <c r="A68" s="98" t="s">
        <v>333</v>
      </c>
      <c r="B68" s="99">
        <v>925</v>
      </c>
      <c r="C68" s="99">
        <v>839</v>
      </c>
    </row>
    <row r="69" spans="1:3" x14ac:dyDescent="0.3">
      <c r="A69" s="100" t="s">
        <v>334</v>
      </c>
      <c r="B69" s="101">
        <v>238</v>
      </c>
      <c r="C69" s="101">
        <v>238</v>
      </c>
    </row>
    <row r="70" spans="1:3" x14ac:dyDescent="0.3">
      <c r="A70" s="98" t="s">
        <v>335</v>
      </c>
      <c r="B70" s="99">
        <v>1013</v>
      </c>
      <c r="C70" s="99">
        <v>848</v>
      </c>
    </row>
    <row r="71" spans="1:3" x14ac:dyDescent="0.3">
      <c r="A71" s="98" t="s">
        <v>336</v>
      </c>
      <c r="B71" s="99">
        <v>1506</v>
      </c>
      <c r="C71" s="99">
        <v>1059</v>
      </c>
    </row>
    <row r="72" spans="1:3" x14ac:dyDescent="0.3">
      <c r="A72" s="98" t="s">
        <v>337</v>
      </c>
      <c r="B72" s="99">
        <v>306</v>
      </c>
      <c r="C72" s="99">
        <v>306</v>
      </c>
    </row>
    <row r="73" spans="1:3" x14ac:dyDescent="0.3">
      <c r="A73" s="98" t="s">
        <v>338</v>
      </c>
      <c r="B73" s="99">
        <v>780</v>
      </c>
      <c r="C73" s="99">
        <v>726</v>
      </c>
    </row>
    <row r="74" spans="1:3" x14ac:dyDescent="0.3">
      <c r="A74" s="98" t="s">
        <v>339</v>
      </c>
      <c r="B74" s="99">
        <v>471</v>
      </c>
      <c r="C74" s="99">
        <v>423</v>
      </c>
    </row>
    <row r="75" spans="1:3" x14ac:dyDescent="0.3">
      <c r="A75" s="98" t="s">
        <v>340</v>
      </c>
      <c r="B75" s="99">
        <v>475</v>
      </c>
      <c r="C75" s="99">
        <v>427</v>
      </c>
    </row>
    <row r="76" spans="1:3" x14ac:dyDescent="0.3">
      <c r="A76" s="98" t="s">
        <v>341</v>
      </c>
      <c r="B76" s="99">
        <v>223</v>
      </c>
      <c r="C76" s="99">
        <v>179</v>
      </c>
    </row>
    <row r="77" spans="1:3" x14ac:dyDescent="0.3">
      <c r="A77" s="102" t="s">
        <v>342</v>
      </c>
      <c r="B77" s="99">
        <v>425</v>
      </c>
      <c r="C77" s="99">
        <v>200</v>
      </c>
    </row>
    <row r="78" spans="1:3" x14ac:dyDescent="0.3">
      <c r="A78" s="98" t="s">
        <v>343</v>
      </c>
      <c r="B78" s="99">
        <v>732</v>
      </c>
      <c r="C78" s="99">
        <v>549</v>
      </c>
    </row>
    <row r="79" spans="1:3" x14ac:dyDescent="0.3">
      <c r="A79" s="102" t="s">
        <v>344</v>
      </c>
      <c r="B79" s="99">
        <v>54</v>
      </c>
      <c r="C79" s="99">
        <v>54</v>
      </c>
    </row>
    <row r="80" spans="1:3" x14ac:dyDescent="0.3">
      <c r="A80" s="98" t="s">
        <v>345</v>
      </c>
      <c r="B80" s="99">
        <v>259</v>
      </c>
      <c r="C80" s="99">
        <v>259</v>
      </c>
    </row>
    <row r="81" spans="1:12" x14ac:dyDescent="0.3">
      <c r="A81" s="131" t="s">
        <v>346</v>
      </c>
      <c r="B81" s="133">
        <v>1582</v>
      </c>
      <c r="C81" s="133">
        <v>1360</v>
      </c>
    </row>
    <row r="82" spans="1:12" x14ac:dyDescent="0.3">
      <c r="A82" s="98" t="s">
        <v>347</v>
      </c>
      <c r="B82" s="99">
        <v>988</v>
      </c>
      <c r="C82" s="99">
        <v>777</v>
      </c>
    </row>
    <row r="83" spans="1:12" x14ac:dyDescent="0.3">
      <c r="A83" s="98" t="s">
        <v>348</v>
      </c>
      <c r="B83" s="99">
        <v>1380</v>
      </c>
      <c r="C83" s="99">
        <v>990</v>
      </c>
    </row>
    <row r="84" spans="1:12" x14ac:dyDescent="0.3">
      <c r="A84" s="98" t="s">
        <v>349</v>
      </c>
      <c r="B84" s="99">
        <v>505</v>
      </c>
      <c r="C84" s="99">
        <v>396</v>
      </c>
      <c r="H84" s="39"/>
    </row>
    <row r="85" spans="1:12" x14ac:dyDescent="0.3">
      <c r="A85" s="98" t="s">
        <v>350</v>
      </c>
      <c r="B85" s="99">
        <v>636</v>
      </c>
      <c r="C85" s="99">
        <v>496</v>
      </c>
    </row>
    <row r="86" spans="1:12" x14ac:dyDescent="0.3">
      <c r="A86" s="98" t="s">
        <v>351</v>
      </c>
      <c r="B86" s="103">
        <v>2141</v>
      </c>
      <c r="C86" s="103">
        <v>1445</v>
      </c>
      <c r="J86" t="s">
        <v>370</v>
      </c>
      <c r="K86" t="s">
        <v>371</v>
      </c>
    </row>
    <row r="87" spans="1:12" x14ac:dyDescent="0.3">
      <c r="A87" s="98" t="s">
        <v>352</v>
      </c>
      <c r="B87" s="99">
        <v>125</v>
      </c>
      <c r="C87" s="99">
        <v>115</v>
      </c>
      <c r="J87" s="1">
        <f>+C102</f>
        <v>24110</v>
      </c>
      <c r="K87" s="39">
        <f>+B102-C102</f>
        <v>6533</v>
      </c>
      <c r="L87" s="1"/>
    </row>
    <row r="88" spans="1:12" x14ac:dyDescent="0.3">
      <c r="A88" s="98" t="s">
        <v>353</v>
      </c>
      <c r="B88" s="99">
        <v>557</v>
      </c>
      <c r="C88" s="99">
        <v>420</v>
      </c>
      <c r="G88" s="1"/>
      <c r="J88" s="1"/>
    </row>
    <row r="89" spans="1:12" x14ac:dyDescent="0.3">
      <c r="A89" s="98" t="s">
        <v>354</v>
      </c>
      <c r="B89" s="99">
        <v>838</v>
      </c>
      <c r="C89" s="99">
        <v>690</v>
      </c>
      <c r="J89" s="1"/>
      <c r="L89" s="1"/>
    </row>
    <row r="90" spans="1:12" x14ac:dyDescent="0.3">
      <c r="A90" s="98" t="s">
        <v>355</v>
      </c>
      <c r="B90" s="99">
        <v>440</v>
      </c>
      <c r="C90" s="99">
        <v>331</v>
      </c>
    </row>
    <row r="91" spans="1:12" x14ac:dyDescent="0.3">
      <c r="A91" s="98" t="s">
        <v>356</v>
      </c>
      <c r="B91" s="99">
        <v>816</v>
      </c>
      <c r="C91" s="99">
        <v>594</v>
      </c>
      <c r="J91" s="1"/>
    </row>
    <row r="92" spans="1:12" x14ac:dyDescent="0.3">
      <c r="A92" s="98" t="s">
        <v>357</v>
      </c>
      <c r="B92" s="99">
        <v>385</v>
      </c>
      <c r="C92" s="99">
        <v>341</v>
      </c>
    </row>
    <row r="93" spans="1:12" x14ac:dyDescent="0.3">
      <c r="A93" s="98" t="s">
        <v>358</v>
      </c>
      <c r="B93" s="99">
        <v>925</v>
      </c>
      <c r="C93" s="99">
        <v>637</v>
      </c>
    </row>
    <row r="94" spans="1:12" x14ac:dyDescent="0.3">
      <c r="A94" s="98" t="s">
        <v>359</v>
      </c>
      <c r="B94" s="103">
        <v>4085</v>
      </c>
      <c r="C94" s="103">
        <v>2411</v>
      </c>
    </row>
    <row r="95" spans="1:12" x14ac:dyDescent="0.3">
      <c r="A95" s="98" t="s">
        <v>360</v>
      </c>
      <c r="B95" s="103">
        <v>325</v>
      </c>
      <c r="C95" s="103">
        <v>176</v>
      </c>
    </row>
    <row r="96" spans="1:12" x14ac:dyDescent="0.3">
      <c r="A96" s="98" t="s">
        <v>361</v>
      </c>
      <c r="B96" s="99">
        <v>328</v>
      </c>
      <c r="C96" s="99">
        <v>160</v>
      </c>
    </row>
    <row r="97" spans="1:8" x14ac:dyDescent="0.3">
      <c r="A97" s="98" t="s">
        <v>362</v>
      </c>
      <c r="B97" s="99">
        <v>1580</v>
      </c>
      <c r="C97" s="99">
        <v>1428</v>
      </c>
      <c r="H97" s="1"/>
    </row>
    <row r="98" spans="1:8" x14ac:dyDescent="0.3">
      <c r="A98" s="98" t="s">
        <v>363</v>
      </c>
      <c r="B98" s="99">
        <v>4180</v>
      </c>
      <c r="C98" s="101">
        <v>4180</v>
      </c>
    </row>
    <row r="99" spans="1:8" x14ac:dyDescent="0.3">
      <c r="A99" s="98" t="s">
        <v>364</v>
      </c>
      <c r="B99" s="99">
        <v>516</v>
      </c>
      <c r="C99" s="99">
        <v>175</v>
      </c>
    </row>
    <row r="100" spans="1:8" x14ac:dyDescent="0.3">
      <c r="A100" s="98" t="s">
        <v>365</v>
      </c>
      <c r="B100" s="99">
        <v>615</v>
      </c>
      <c r="C100" s="99">
        <v>615</v>
      </c>
    </row>
    <row r="101" spans="1:8" x14ac:dyDescent="0.3">
      <c r="A101" s="98" t="s">
        <v>366</v>
      </c>
      <c r="B101" s="99">
        <v>289</v>
      </c>
      <c r="C101" s="99">
        <v>266</v>
      </c>
    </row>
    <row r="102" spans="1:8" x14ac:dyDescent="0.3">
      <c r="B102" s="1">
        <f>SUM(B68:B101)</f>
        <v>30643</v>
      </c>
      <c r="C102" s="1">
        <f>SUM(C68:C101)</f>
        <v>24110</v>
      </c>
    </row>
    <row r="103" spans="1:8" x14ac:dyDescent="0.3">
      <c r="B103" s="1"/>
      <c r="C103" s="1"/>
    </row>
    <row r="104" spans="1:8" x14ac:dyDescent="0.3">
      <c r="B104" s="1"/>
      <c r="C104" s="1"/>
    </row>
    <row r="105" spans="1:8" x14ac:dyDescent="0.3">
      <c r="B105" s="1"/>
      <c r="C105" s="1"/>
    </row>
    <row r="108" spans="1:8" x14ac:dyDescent="0.3">
      <c r="A108" t="s">
        <v>367</v>
      </c>
      <c r="B108" s="1" t="s">
        <v>25</v>
      </c>
      <c r="C108" s="1" t="s">
        <v>24</v>
      </c>
    </row>
    <row r="109" spans="1:8" x14ac:dyDescent="0.3">
      <c r="A109" s="98" t="s">
        <v>333</v>
      </c>
      <c r="B109" s="99">
        <v>414</v>
      </c>
      <c r="C109" s="99">
        <v>194</v>
      </c>
    </row>
    <row r="110" spans="1:8" x14ac:dyDescent="0.3">
      <c r="A110" s="100" t="s">
        <v>334</v>
      </c>
      <c r="B110" s="101">
        <v>140</v>
      </c>
      <c r="C110" s="101">
        <v>98</v>
      </c>
    </row>
    <row r="111" spans="1:8" x14ac:dyDescent="0.3">
      <c r="A111" s="98" t="s">
        <v>335</v>
      </c>
      <c r="B111" s="99">
        <v>551</v>
      </c>
      <c r="C111" s="99">
        <v>297</v>
      </c>
    </row>
    <row r="112" spans="1:8" x14ac:dyDescent="0.3">
      <c r="A112" s="98" t="s">
        <v>336</v>
      </c>
      <c r="B112" s="99">
        <v>612</v>
      </c>
      <c r="C112" s="99">
        <v>329</v>
      </c>
    </row>
    <row r="113" spans="1:3" x14ac:dyDescent="0.3">
      <c r="A113" s="98" t="s">
        <v>337</v>
      </c>
      <c r="B113" s="99">
        <v>222</v>
      </c>
      <c r="C113" s="99">
        <v>80</v>
      </c>
    </row>
    <row r="114" spans="1:3" x14ac:dyDescent="0.3">
      <c r="A114" s="98" t="s">
        <v>338</v>
      </c>
      <c r="B114" s="99">
        <v>573</v>
      </c>
      <c r="C114" s="99">
        <v>127</v>
      </c>
    </row>
    <row r="115" spans="1:3" x14ac:dyDescent="0.3">
      <c r="A115" s="98" t="s">
        <v>339</v>
      </c>
      <c r="B115" s="99">
        <v>285</v>
      </c>
      <c r="C115" s="99">
        <v>74</v>
      </c>
    </row>
    <row r="116" spans="1:3" x14ac:dyDescent="0.3">
      <c r="A116" s="98" t="s">
        <v>340</v>
      </c>
      <c r="B116" s="99">
        <v>255</v>
      </c>
      <c r="C116" s="99">
        <v>57</v>
      </c>
    </row>
    <row r="117" spans="1:3" x14ac:dyDescent="0.3">
      <c r="A117" s="98" t="s">
        <v>341</v>
      </c>
      <c r="B117" s="99">
        <v>24</v>
      </c>
      <c r="C117" s="99">
        <v>145</v>
      </c>
    </row>
    <row r="118" spans="1:3" x14ac:dyDescent="0.3">
      <c r="A118" s="102" t="s">
        <v>342</v>
      </c>
      <c r="B118" s="99">
        <v>139</v>
      </c>
      <c r="C118" s="99">
        <v>29</v>
      </c>
    </row>
    <row r="119" spans="1:3" x14ac:dyDescent="0.3">
      <c r="A119" s="98" t="s">
        <v>343</v>
      </c>
      <c r="B119" s="99">
        <v>376</v>
      </c>
      <c r="C119" s="99">
        <v>173</v>
      </c>
    </row>
    <row r="120" spans="1:3" x14ac:dyDescent="0.3">
      <c r="A120" s="102" t="s">
        <v>344</v>
      </c>
      <c r="B120" s="99">
        <v>42</v>
      </c>
      <c r="C120" s="99">
        <v>12</v>
      </c>
    </row>
    <row r="121" spans="1:3" x14ac:dyDescent="0.3">
      <c r="A121" s="98" t="s">
        <v>345</v>
      </c>
      <c r="B121" s="99">
        <v>112</v>
      </c>
      <c r="C121" s="99">
        <v>52</v>
      </c>
    </row>
    <row r="122" spans="1:3" x14ac:dyDescent="0.3">
      <c r="A122" s="131" t="s">
        <v>346</v>
      </c>
      <c r="B122" s="133">
        <v>850</v>
      </c>
      <c r="C122" s="133">
        <v>510</v>
      </c>
    </row>
    <row r="123" spans="1:3" x14ac:dyDescent="0.3">
      <c r="A123" s="98" t="s">
        <v>347</v>
      </c>
      <c r="B123" s="99">
        <v>443</v>
      </c>
      <c r="C123" s="99">
        <v>281</v>
      </c>
    </row>
    <row r="124" spans="1:3" x14ac:dyDescent="0.3">
      <c r="A124" s="98" t="s">
        <v>348</v>
      </c>
      <c r="B124" s="99">
        <v>5</v>
      </c>
      <c r="C124" s="99">
        <v>465</v>
      </c>
    </row>
    <row r="125" spans="1:3" x14ac:dyDescent="0.3">
      <c r="A125" s="98" t="s">
        <v>349</v>
      </c>
      <c r="B125" s="99">
        <v>167</v>
      </c>
      <c r="C125" s="99">
        <v>143</v>
      </c>
    </row>
    <row r="126" spans="1:3" x14ac:dyDescent="0.3">
      <c r="A126" s="98" t="s">
        <v>350</v>
      </c>
      <c r="B126" s="99">
        <v>286</v>
      </c>
      <c r="C126" s="99">
        <v>109</v>
      </c>
    </row>
    <row r="127" spans="1:3" x14ac:dyDescent="0.3">
      <c r="A127" s="98" t="s">
        <v>351</v>
      </c>
      <c r="B127" s="103">
        <v>579</v>
      </c>
      <c r="C127" s="103">
        <v>197</v>
      </c>
    </row>
    <row r="128" spans="1:3" x14ac:dyDescent="0.3">
      <c r="A128" s="98" t="s">
        <v>352</v>
      </c>
      <c r="B128" s="99">
        <v>84</v>
      </c>
      <c r="C128" s="99">
        <v>28</v>
      </c>
    </row>
    <row r="129" spans="1:3" x14ac:dyDescent="0.3">
      <c r="A129" s="98" t="s">
        <v>353</v>
      </c>
      <c r="B129" s="99">
        <v>248</v>
      </c>
      <c r="C129" s="99">
        <v>172</v>
      </c>
    </row>
    <row r="130" spans="1:3" x14ac:dyDescent="0.3">
      <c r="A130" s="98" t="s">
        <v>354</v>
      </c>
      <c r="B130" s="99">
        <v>291</v>
      </c>
      <c r="C130" s="99">
        <v>369</v>
      </c>
    </row>
    <row r="131" spans="1:3" x14ac:dyDescent="0.3">
      <c r="A131" s="98" t="s">
        <v>355</v>
      </c>
      <c r="B131" s="99">
        <v>233</v>
      </c>
      <c r="C131" s="99">
        <v>69</v>
      </c>
    </row>
    <row r="132" spans="1:3" x14ac:dyDescent="0.3">
      <c r="A132" s="98" t="s">
        <v>356</v>
      </c>
      <c r="B132" s="99">
        <v>386</v>
      </c>
      <c r="C132" s="99">
        <v>141</v>
      </c>
    </row>
    <row r="133" spans="1:3" x14ac:dyDescent="0.3">
      <c r="A133" s="98" t="s">
        <v>357</v>
      </c>
      <c r="B133" s="99">
        <v>115</v>
      </c>
      <c r="C133" s="99">
        <v>96</v>
      </c>
    </row>
    <row r="134" spans="1:3" x14ac:dyDescent="0.3">
      <c r="A134" s="98" t="s">
        <v>358</v>
      </c>
      <c r="B134" s="99">
        <v>301</v>
      </c>
      <c r="C134" s="99">
        <v>220</v>
      </c>
    </row>
    <row r="135" spans="1:3" x14ac:dyDescent="0.3">
      <c r="A135" s="98" t="s">
        <v>359</v>
      </c>
      <c r="B135" s="103">
        <v>1483</v>
      </c>
      <c r="C135" s="103">
        <v>572</v>
      </c>
    </row>
    <row r="136" spans="1:3" x14ac:dyDescent="0.3">
      <c r="A136" s="98" t="s">
        <v>360</v>
      </c>
      <c r="B136" s="103">
        <v>72</v>
      </c>
      <c r="C136" s="103">
        <v>77</v>
      </c>
    </row>
    <row r="137" spans="1:3" x14ac:dyDescent="0.3">
      <c r="A137" s="98" t="s">
        <v>361</v>
      </c>
      <c r="B137" s="99">
        <v>105</v>
      </c>
      <c r="C137" s="99">
        <v>55</v>
      </c>
    </row>
    <row r="138" spans="1:3" x14ac:dyDescent="0.3">
      <c r="A138" s="98" t="s">
        <v>362</v>
      </c>
      <c r="B138" s="99">
        <v>816</v>
      </c>
      <c r="C138" s="99">
        <v>440</v>
      </c>
    </row>
    <row r="139" spans="1:3" x14ac:dyDescent="0.3">
      <c r="A139" s="98" t="s">
        <v>363</v>
      </c>
      <c r="B139" s="99">
        <v>2063</v>
      </c>
      <c r="C139" s="99">
        <v>2086</v>
      </c>
    </row>
    <row r="140" spans="1:3" x14ac:dyDescent="0.3">
      <c r="A140" s="98" t="s">
        <v>364</v>
      </c>
      <c r="B140" s="99">
        <v>105</v>
      </c>
      <c r="C140" s="99">
        <v>49</v>
      </c>
    </row>
    <row r="141" spans="1:3" x14ac:dyDescent="0.3">
      <c r="A141" s="98" t="s">
        <v>365</v>
      </c>
      <c r="B141" s="99">
        <v>425</v>
      </c>
      <c r="C141" s="99">
        <v>175</v>
      </c>
    </row>
    <row r="142" spans="1:3" x14ac:dyDescent="0.3">
      <c r="A142" s="98" t="s">
        <v>366</v>
      </c>
      <c r="B142" s="99">
        <v>209</v>
      </c>
      <c r="C142" s="99">
        <v>24</v>
      </c>
    </row>
    <row r="143" spans="1:3" x14ac:dyDescent="0.3">
      <c r="B143" s="1">
        <f>SUM(B109:B142)</f>
        <v>13011</v>
      </c>
      <c r="C143" s="1">
        <f>SUM(C109:C142)</f>
        <v>7945</v>
      </c>
    </row>
    <row r="144" spans="1:3" x14ac:dyDescent="0.3">
      <c r="B144" s="1"/>
      <c r="C144" s="1"/>
    </row>
    <row r="145" spans="1:9" x14ac:dyDescent="0.3">
      <c r="B145" s="1"/>
      <c r="C145" s="1"/>
    </row>
    <row r="146" spans="1:9" x14ac:dyDescent="0.3">
      <c r="B146" s="1"/>
      <c r="C146" s="1"/>
      <c r="H146" s="1"/>
      <c r="I146" s="1"/>
    </row>
    <row r="147" spans="1:9" x14ac:dyDescent="0.3">
      <c r="B147" s="1"/>
      <c r="C147" s="1"/>
    </row>
    <row r="148" spans="1:9" x14ac:dyDescent="0.3">
      <c r="B148" s="1"/>
      <c r="C148" s="1"/>
    </row>
    <row r="149" spans="1:9" x14ac:dyDescent="0.3">
      <c r="B149" s="1"/>
      <c r="C149" s="1"/>
    </row>
    <row r="150" spans="1:9" x14ac:dyDescent="0.3">
      <c r="B150" s="1"/>
      <c r="C150" s="1"/>
    </row>
    <row r="151" spans="1:9" x14ac:dyDescent="0.3">
      <c r="B151" s="1"/>
      <c r="C151" s="1"/>
    </row>
    <row r="153" spans="1:9" x14ac:dyDescent="0.3">
      <c r="A153" s="40" t="s">
        <v>126</v>
      </c>
      <c r="B153" s="1" t="s">
        <v>372</v>
      </c>
      <c r="C153" s="1" t="s">
        <v>373</v>
      </c>
    </row>
    <row r="154" spans="1:9" x14ac:dyDescent="0.3">
      <c r="A154" s="98" t="s">
        <v>333</v>
      </c>
      <c r="B154" s="99">
        <v>601</v>
      </c>
      <c r="C154" s="99">
        <v>7</v>
      </c>
    </row>
    <row r="155" spans="1:9" x14ac:dyDescent="0.3">
      <c r="A155" s="100" t="s">
        <v>334</v>
      </c>
      <c r="B155" s="101">
        <v>238</v>
      </c>
      <c r="C155" s="101">
        <v>0</v>
      </c>
    </row>
    <row r="156" spans="1:9" x14ac:dyDescent="0.3">
      <c r="A156" s="98" t="s">
        <v>335</v>
      </c>
      <c r="B156" s="99">
        <v>843</v>
      </c>
      <c r="C156" s="99">
        <v>5</v>
      </c>
    </row>
    <row r="157" spans="1:9" x14ac:dyDescent="0.3">
      <c r="A157" s="98" t="s">
        <v>336</v>
      </c>
      <c r="B157" s="99">
        <v>929</v>
      </c>
      <c r="C157" s="99">
        <v>12</v>
      </c>
    </row>
    <row r="158" spans="1:9" x14ac:dyDescent="0.3">
      <c r="A158" s="98" t="s">
        <v>337</v>
      </c>
      <c r="B158" s="99">
        <v>302</v>
      </c>
      <c r="C158" s="99">
        <v>0</v>
      </c>
    </row>
    <row r="159" spans="1:9" x14ac:dyDescent="0.3">
      <c r="A159" s="98" t="s">
        <v>338</v>
      </c>
      <c r="B159" s="99">
        <v>699</v>
      </c>
      <c r="C159" s="99">
        <v>1</v>
      </c>
    </row>
    <row r="160" spans="1:9" x14ac:dyDescent="0.3">
      <c r="A160" s="98" t="s">
        <v>339</v>
      </c>
      <c r="B160" s="99">
        <v>356</v>
      </c>
      <c r="C160" s="99">
        <v>3</v>
      </c>
    </row>
    <row r="161" spans="1:12" x14ac:dyDescent="0.3">
      <c r="A161" s="98" t="s">
        <v>340</v>
      </c>
      <c r="B161" s="99">
        <v>311</v>
      </c>
      <c r="C161" s="99">
        <v>1</v>
      </c>
    </row>
    <row r="162" spans="1:12" x14ac:dyDescent="0.3">
      <c r="A162" s="98" t="s">
        <v>341</v>
      </c>
      <c r="B162" s="99">
        <v>168</v>
      </c>
      <c r="C162" s="99">
        <v>1</v>
      </c>
    </row>
    <row r="163" spans="1:12" x14ac:dyDescent="0.3">
      <c r="A163" s="102" t="s">
        <v>342</v>
      </c>
      <c r="B163" s="99">
        <v>168</v>
      </c>
      <c r="C163" s="99">
        <v>0</v>
      </c>
    </row>
    <row r="164" spans="1:12" x14ac:dyDescent="0.3">
      <c r="A164" s="98" t="s">
        <v>343</v>
      </c>
      <c r="B164" s="99">
        <v>533</v>
      </c>
      <c r="C164" s="99">
        <v>16</v>
      </c>
    </row>
    <row r="165" spans="1:12" x14ac:dyDescent="0.3">
      <c r="A165" s="102" t="s">
        <v>344</v>
      </c>
      <c r="B165" s="99">
        <v>54</v>
      </c>
      <c r="C165" s="99">
        <v>0</v>
      </c>
    </row>
    <row r="166" spans="1:12" x14ac:dyDescent="0.3">
      <c r="A166" s="98" t="s">
        <v>345</v>
      </c>
      <c r="B166" s="99">
        <v>158</v>
      </c>
      <c r="C166" s="99">
        <v>6</v>
      </c>
    </row>
    <row r="167" spans="1:12" x14ac:dyDescent="0.3">
      <c r="A167" s="131" t="s">
        <v>346</v>
      </c>
      <c r="B167" s="133">
        <v>1360</v>
      </c>
      <c r="C167" s="133">
        <v>0</v>
      </c>
    </row>
    <row r="168" spans="1:12" x14ac:dyDescent="0.3">
      <c r="A168" s="98" t="s">
        <v>347</v>
      </c>
      <c r="B168" s="99">
        <v>720</v>
      </c>
      <c r="C168" s="99">
        <v>4</v>
      </c>
    </row>
    <row r="169" spans="1:12" x14ac:dyDescent="0.3">
      <c r="A169" s="98" t="s">
        <v>348</v>
      </c>
      <c r="B169" s="99">
        <v>467</v>
      </c>
      <c r="C169" s="99">
        <v>3</v>
      </c>
    </row>
    <row r="170" spans="1:12" x14ac:dyDescent="0.3">
      <c r="A170" s="98" t="s">
        <v>349</v>
      </c>
      <c r="B170" s="99">
        <v>307</v>
      </c>
      <c r="C170" s="99">
        <v>3</v>
      </c>
    </row>
    <row r="171" spans="1:12" x14ac:dyDescent="0.3">
      <c r="A171" s="98" t="s">
        <v>350</v>
      </c>
      <c r="B171" s="99">
        <v>387</v>
      </c>
      <c r="C171" s="99">
        <v>8</v>
      </c>
    </row>
    <row r="172" spans="1:12" x14ac:dyDescent="0.3">
      <c r="A172" s="98" t="s">
        <v>351</v>
      </c>
      <c r="B172" s="103">
        <v>773</v>
      </c>
      <c r="C172" s="103">
        <v>3</v>
      </c>
    </row>
    <row r="173" spans="1:12" x14ac:dyDescent="0.3">
      <c r="A173" s="98" t="s">
        <v>352</v>
      </c>
      <c r="B173" s="99">
        <v>112</v>
      </c>
      <c r="C173" s="99">
        <v>0</v>
      </c>
      <c r="I173" s="41"/>
      <c r="J173" s="41" t="s">
        <v>372</v>
      </c>
      <c r="K173" s="41" t="s">
        <v>373</v>
      </c>
      <c r="L173" s="41"/>
    </row>
    <row r="174" spans="1:12" x14ac:dyDescent="0.3">
      <c r="A174" s="98" t="s">
        <v>353</v>
      </c>
      <c r="B174" s="99">
        <v>418</v>
      </c>
      <c r="C174" s="99">
        <v>2</v>
      </c>
      <c r="G174" s="41"/>
      <c r="H174" s="41"/>
      <c r="I174" s="41"/>
      <c r="J174" s="1">
        <f>+B188</f>
        <v>20759</v>
      </c>
      <c r="K174" s="42">
        <f>+C188</f>
        <v>197</v>
      </c>
      <c r="L174" s="41"/>
    </row>
    <row r="175" spans="1:12" x14ac:dyDescent="0.3">
      <c r="A175" s="98" t="s">
        <v>354</v>
      </c>
      <c r="B175" s="99">
        <v>658</v>
      </c>
      <c r="C175" s="99">
        <v>2</v>
      </c>
    </row>
    <row r="176" spans="1:12" x14ac:dyDescent="0.3">
      <c r="A176" s="98" t="s">
        <v>355</v>
      </c>
      <c r="B176" s="99">
        <v>301</v>
      </c>
      <c r="C176" s="99">
        <v>1</v>
      </c>
    </row>
    <row r="177" spans="1:3" x14ac:dyDescent="0.3">
      <c r="A177" s="98" t="s">
        <v>356</v>
      </c>
      <c r="B177" s="99">
        <v>524</v>
      </c>
      <c r="C177" s="99">
        <v>3</v>
      </c>
    </row>
    <row r="178" spans="1:3" x14ac:dyDescent="0.3">
      <c r="A178" s="98" t="s">
        <v>357</v>
      </c>
      <c r="B178" s="99">
        <v>210</v>
      </c>
      <c r="C178" s="99">
        <v>1</v>
      </c>
    </row>
    <row r="179" spans="1:3" x14ac:dyDescent="0.3">
      <c r="A179" s="98" t="s">
        <v>358</v>
      </c>
      <c r="B179" s="99">
        <v>519</v>
      </c>
      <c r="C179" s="99">
        <v>2</v>
      </c>
    </row>
    <row r="180" spans="1:3" x14ac:dyDescent="0.3">
      <c r="A180" s="98" t="s">
        <v>359</v>
      </c>
      <c r="B180" s="103">
        <v>2048</v>
      </c>
      <c r="C180" s="103">
        <v>7</v>
      </c>
    </row>
    <row r="181" spans="1:3" x14ac:dyDescent="0.3">
      <c r="A181" s="98" t="s">
        <v>360</v>
      </c>
      <c r="B181" s="103">
        <v>148</v>
      </c>
      <c r="C181" s="103">
        <v>1</v>
      </c>
    </row>
    <row r="182" spans="1:3" x14ac:dyDescent="0.3">
      <c r="A182" s="98" t="s">
        <v>361</v>
      </c>
      <c r="B182" s="99">
        <v>160</v>
      </c>
      <c r="C182" s="99">
        <v>0</v>
      </c>
    </row>
    <row r="183" spans="1:3" x14ac:dyDescent="0.3">
      <c r="A183" s="98" t="s">
        <v>362</v>
      </c>
      <c r="B183" s="99">
        <v>1252</v>
      </c>
      <c r="C183" s="99">
        <v>4</v>
      </c>
    </row>
    <row r="184" spans="1:3" x14ac:dyDescent="0.3">
      <c r="A184" s="98" t="s">
        <v>363</v>
      </c>
      <c r="B184" s="99">
        <v>4054</v>
      </c>
      <c r="C184" s="99">
        <v>95</v>
      </c>
    </row>
    <row r="185" spans="1:3" x14ac:dyDescent="0.3">
      <c r="A185" s="98" t="s">
        <v>364</v>
      </c>
      <c r="B185" s="99">
        <v>154</v>
      </c>
      <c r="C185" s="99">
        <v>0</v>
      </c>
    </row>
    <row r="186" spans="1:3" x14ac:dyDescent="0.3">
      <c r="A186" s="98" t="s">
        <v>365</v>
      </c>
      <c r="B186" s="99">
        <v>594</v>
      </c>
      <c r="C186" s="99">
        <v>6</v>
      </c>
    </row>
    <row r="187" spans="1:3" x14ac:dyDescent="0.3">
      <c r="A187" s="98" t="s">
        <v>366</v>
      </c>
      <c r="B187" s="99">
        <v>233</v>
      </c>
      <c r="C187" s="99">
        <v>0</v>
      </c>
    </row>
    <row r="188" spans="1:3" x14ac:dyDescent="0.3">
      <c r="B188" s="1">
        <f>SUM(B154:B187)</f>
        <v>20759</v>
      </c>
      <c r="C188" s="1">
        <f>SUM(C154:C187)</f>
        <v>197</v>
      </c>
    </row>
    <row r="189" spans="1:3" x14ac:dyDescent="0.3">
      <c r="B189" s="1"/>
      <c r="C189" s="1"/>
    </row>
    <row r="190" spans="1:3" x14ac:dyDescent="0.3">
      <c r="B190" s="1"/>
      <c r="C190" s="1"/>
    </row>
    <row r="191" spans="1:3" x14ac:dyDescent="0.3">
      <c r="B191" s="1"/>
      <c r="C191" s="1"/>
    </row>
    <row r="192" spans="1:3" x14ac:dyDescent="0.3">
      <c r="B192" s="1"/>
      <c r="C192" s="1"/>
    </row>
    <row r="193" spans="1:16" x14ac:dyDescent="0.3">
      <c r="B193" s="1"/>
      <c r="C193" s="1"/>
    </row>
    <row r="194" spans="1:16" x14ac:dyDescent="0.3">
      <c r="B194" s="1"/>
      <c r="C194" s="1"/>
    </row>
    <row r="195" spans="1:16" x14ac:dyDescent="0.3">
      <c r="B195" s="1"/>
      <c r="C195" s="1"/>
    </row>
    <row r="196" spans="1:16" x14ac:dyDescent="0.3">
      <c r="B196" s="1"/>
      <c r="C196" s="1"/>
    </row>
    <row r="197" spans="1:16" x14ac:dyDescent="0.3">
      <c r="B197" s="1"/>
      <c r="C197" s="1"/>
    </row>
    <row r="198" spans="1:16" x14ac:dyDescent="0.3">
      <c r="B198" s="1"/>
      <c r="C198" s="1"/>
    </row>
    <row r="199" spans="1:16" x14ac:dyDescent="0.3">
      <c r="B199" s="1"/>
      <c r="C199" s="1"/>
    </row>
    <row r="200" spans="1:16" x14ac:dyDescent="0.3">
      <c r="B200" s="1"/>
      <c r="C200" s="1"/>
    </row>
    <row r="201" spans="1:16" x14ac:dyDescent="0.3">
      <c r="B201" s="1"/>
      <c r="C201" s="1"/>
    </row>
    <row r="202" spans="1:16" ht="22.8" x14ac:dyDescent="0.3">
      <c r="A202" t="s">
        <v>367</v>
      </c>
      <c r="B202" s="54" t="s">
        <v>374</v>
      </c>
      <c r="C202" s="55" t="s">
        <v>375</v>
      </c>
    </row>
    <row r="203" spans="1:16" x14ac:dyDescent="0.3">
      <c r="A203" s="98" t="s">
        <v>333</v>
      </c>
      <c r="B203" s="99">
        <v>599</v>
      </c>
      <c r="C203" s="99">
        <v>9</v>
      </c>
    </row>
    <row r="204" spans="1:16" x14ac:dyDescent="0.3">
      <c r="A204" s="100" t="s">
        <v>334</v>
      </c>
      <c r="B204" s="101">
        <v>238</v>
      </c>
      <c r="C204" s="101">
        <v>0</v>
      </c>
    </row>
    <row r="205" spans="1:16" x14ac:dyDescent="0.3">
      <c r="A205" s="98" t="s">
        <v>335</v>
      </c>
      <c r="B205" s="99">
        <v>844</v>
      </c>
      <c r="C205" s="99">
        <v>4</v>
      </c>
      <c r="N205" s="58" t="s">
        <v>333</v>
      </c>
      <c r="O205" s="59">
        <v>4</v>
      </c>
      <c r="P205" s="59">
        <v>767</v>
      </c>
    </row>
    <row r="206" spans="1:16" x14ac:dyDescent="0.3">
      <c r="A206" s="98" t="s">
        <v>336</v>
      </c>
      <c r="B206" s="99">
        <v>923</v>
      </c>
      <c r="C206" s="99">
        <v>18</v>
      </c>
      <c r="N206" s="60" t="s">
        <v>334</v>
      </c>
      <c r="O206" s="61">
        <v>0</v>
      </c>
      <c r="P206" s="61">
        <v>296</v>
      </c>
    </row>
    <row r="207" spans="1:16" x14ac:dyDescent="0.3">
      <c r="A207" s="98" t="s">
        <v>337</v>
      </c>
      <c r="B207" s="99">
        <v>300</v>
      </c>
      <c r="C207" s="99">
        <v>2</v>
      </c>
      <c r="N207" s="62" t="s">
        <v>335</v>
      </c>
      <c r="O207" s="63">
        <v>13</v>
      </c>
      <c r="P207" s="63">
        <v>1133</v>
      </c>
    </row>
    <row r="208" spans="1:16" x14ac:dyDescent="0.3">
      <c r="A208" s="98" t="s">
        <v>338</v>
      </c>
      <c r="B208" s="99">
        <v>695</v>
      </c>
      <c r="C208" s="99">
        <v>5</v>
      </c>
      <c r="N208" s="62" t="s">
        <v>336</v>
      </c>
      <c r="O208" s="63">
        <v>16</v>
      </c>
      <c r="P208" s="63">
        <v>917</v>
      </c>
    </row>
    <row r="209" spans="1:16" x14ac:dyDescent="0.3">
      <c r="A209" s="98" t="s">
        <v>339</v>
      </c>
      <c r="B209" s="99">
        <v>359</v>
      </c>
      <c r="C209" s="99">
        <v>0</v>
      </c>
      <c r="N209" s="62" t="s">
        <v>625</v>
      </c>
      <c r="O209" s="64">
        <v>0</v>
      </c>
      <c r="P209" s="64">
        <v>369</v>
      </c>
    </row>
    <row r="210" spans="1:16" x14ac:dyDescent="0.3">
      <c r="A210" s="98" t="s">
        <v>340</v>
      </c>
      <c r="B210" s="99">
        <v>308</v>
      </c>
      <c r="C210" s="99">
        <v>4</v>
      </c>
      <c r="N210" s="62" t="s">
        <v>338</v>
      </c>
      <c r="O210" s="65">
        <v>21</v>
      </c>
      <c r="P210" s="65">
        <v>688</v>
      </c>
    </row>
    <row r="211" spans="1:16" x14ac:dyDescent="0.3">
      <c r="A211" s="98" t="s">
        <v>341</v>
      </c>
      <c r="B211" s="99">
        <v>164</v>
      </c>
      <c r="C211" s="99">
        <v>5</v>
      </c>
      <c r="N211" s="62" t="s">
        <v>626</v>
      </c>
      <c r="O211" s="64">
        <v>0</v>
      </c>
      <c r="P211" s="64">
        <v>433</v>
      </c>
    </row>
    <row r="212" spans="1:16" x14ac:dyDescent="0.3">
      <c r="A212" s="102" t="s">
        <v>342</v>
      </c>
      <c r="B212" s="99">
        <v>162</v>
      </c>
      <c r="C212" s="99">
        <v>6</v>
      </c>
      <c r="N212" s="62" t="s">
        <v>340</v>
      </c>
      <c r="O212" s="64">
        <v>7</v>
      </c>
      <c r="P212" s="64">
        <v>484</v>
      </c>
    </row>
    <row r="213" spans="1:16" x14ac:dyDescent="0.3">
      <c r="A213" s="98" t="s">
        <v>343</v>
      </c>
      <c r="B213" s="99">
        <v>549</v>
      </c>
      <c r="C213" s="99">
        <v>0</v>
      </c>
      <c r="N213" s="62" t="s">
        <v>627</v>
      </c>
      <c r="O213" s="64">
        <v>2</v>
      </c>
      <c r="P213" s="64">
        <v>316</v>
      </c>
    </row>
    <row r="214" spans="1:16" x14ac:dyDescent="0.3">
      <c r="A214" s="102" t="s">
        <v>344</v>
      </c>
      <c r="B214" s="99">
        <v>50</v>
      </c>
      <c r="C214" s="99">
        <v>4</v>
      </c>
      <c r="N214" s="62" t="s">
        <v>346</v>
      </c>
      <c r="O214" s="66">
        <v>13</v>
      </c>
      <c r="P214" s="66">
        <v>1636</v>
      </c>
    </row>
    <row r="215" spans="1:16" x14ac:dyDescent="0.3">
      <c r="A215" s="98" t="s">
        <v>345</v>
      </c>
      <c r="B215" s="99">
        <v>164</v>
      </c>
      <c r="C215" s="99">
        <v>0</v>
      </c>
      <c r="N215" s="62" t="s">
        <v>347</v>
      </c>
      <c r="O215" s="65">
        <v>5</v>
      </c>
      <c r="P215" s="67">
        <v>775</v>
      </c>
    </row>
    <row r="216" spans="1:16" x14ac:dyDescent="0.3">
      <c r="A216" s="131" t="s">
        <v>346</v>
      </c>
      <c r="B216" s="133">
        <v>1326</v>
      </c>
      <c r="C216" s="133">
        <v>34</v>
      </c>
      <c r="N216" s="62" t="s">
        <v>348</v>
      </c>
      <c r="O216" s="64">
        <v>6</v>
      </c>
      <c r="P216" s="64">
        <v>856</v>
      </c>
    </row>
    <row r="217" spans="1:16" x14ac:dyDescent="0.3">
      <c r="A217" s="98" t="s">
        <v>347</v>
      </c>
      <c r="B217" s="99">
        <v>695</v>
      </c>
      <c r="C217" s="99">
        <v>29</v>
      </c>
      <c r="N217" s="62" t="s">
        <v>628</v>
      </c>
      <c r="O217" s="65">
        <v>7</v>
      </c>
      <c r="P217" s="65">
        <v>715</v>
      </c>
    </row>
    <row r="218" spans="1:16" x14ac:dyDescent="0.3">
      <c r="A218" s="98" t="s">
        <v>348</v>
      </c>
      <c r="B218" s="99">
        <v>458</v>
      </c>
      <c r="C218" s="99">
        <v>12</v>
      </c>
      <c r="N218" s="62" t="s">
        <v>351</v>
      </c>
      <c r="O218" s="68">
        <v>0</v>
      </c>
      <c r="P218" s="68">
        <v>1218</v>
      </c>
    </row>
    <row r="219" spans="1:16" x14ac:dyDescent="0.3">
      <c r="A219" s="98" t="s">
        <v>349</v>
      </c>
      <c r="B219" s="99">
        <v>309</v>
      </c>
      <c r="C219" s="99">
        <v>1</v>
      </c>
      <c r="N219" s="62" t="s">
        <v>352</v>
      </c>
      <c r="O219" s="64">
        <v>0</v>
      </c>
      <c r="P219" s="64">
        <v>90</v>
      </c>
    </row>
    <row r="220" spans="1:16" x14ac:dyDescent="0.3">
      <c r="A220" s="98" t="s">
        <v>350</v>
      </c>
      <c r="B220" s="99">
        <v>355</v>
      </c>
      <c r="C220" s="99">
        <v>40</v>
      </c>
      <c r="N220" s="62" t="s">
        <v>353</v>
      </c>
      <c r="O220" s="65">
        <v>20</v>
      </c>
      <c r="P220" s="65">
        <v>1353</v>
      </c>
    </row>
    <row r="221" spans="1:16" x14ac:dyDescent="0.3">
      <c r="A221" s="98" t="s">
        <v>351</v>
      </c>
      <c r="B221" s="103">
        <v>720</v>
      </c>
      <c r="C221" s="103">
        <v>56</v>
      </c>
      <c r="N221" s="62" t="s">
        <v>354</v>
      </c>
      <c r="O221" s="65">
        <v>45</v>
      </c>
      <c r="P221" s="65">
        <v>1722</v>
      </c>
    </row>
    <row r="222" spans="1:16" x14ac:dyDescent="0.3">
      <c r="A222" s="98" t="s">
        <v>352</v>
      </c>
      <c r="B222" s="99">
        <v>112</v>
      </c>
      <c r="C222" s="99">
        <v>0</v>
      </c>
      <c r="N222" s="62" t="s">
        <v>355</v>
      </c>
      <c r="O222" s="64">
        <v>25</v>
      </c>
      <c r="P222" s="64">
        <v>839</v>
      </c>
    </row>
    <row r="223" spans="1:16" x14ac:dyDescent="0.3">
      <c r="A223" s="98" t="s">
        <v>353</v>
      </c>
      <c r="B223" s="99">
        <v>400</v>
      </c>
      <c r="C223" s="99">
        <v>20</v>
      </c>
      <c r="N223" s="69" t="s">
        <v>358</v>
      </c>
      <c r="O223" s="64">
        <v>6</v>
      </c>
      <c r="P223" s="64">
        <v>743</v>
      </c>
    </row>
    <row r="224" spans="1:16" x14ac:dyDescent="0.3">
      <c r="A224" s="98" t="s">
        <v>354</v>
      </c>
      <c r="B224" s="99">
        <v>640</v>
      </c>
      <c r="C224" s="99">
        <v>20</v>
      </c>
      <c r="F224" t="s">
        <v>561</v>
      </c>
      <c r="G224" t="s">
        <v>374</v>
      </c>
      <c r="N224" s="69" t="s">
        <v>629</v>
      </c>
      <c r="O224" s="64">
        <v>6</v>
      </c>
      <c r="P224" s="64">
        <v>2170</v>
      </c>
    </row>
    <row r="225" spans="1:16" x14ac:dyDescent="0.3">
      <c r="A225" s="98" t="s">
        <v>355</v>
      </c>
      <c r="B225" s="99">
        <v>299</v>
      </c>
      <c r="C225" s="99">
        <v>3</v>
      </c>
      <c r="F225" s="1">
        <f>+C237</f>
        <v>315</v>
      </c>
      <c r="G225" s="1">
        <f>+B237</f>
        <v>20641</v>
      </c>
      <c r="N225" s="69" t="s">
        <v>630</v>
      </c>
      <c r="O225" s="64">
        <v>0</v>
      </c>
      <c r="P225" s="64">
        <v>271</v>
      </c>
    </row>
    <row r="226" spans="1:16" x14ac:dyDescent="0.3">
      <c r="A226" s="98" t="s">
        <v>356</v>
      </c>
      <c r="B226" s="99">
        <v>524</v>
      </c>
      <c r="C226" s="99">
        <v>3</v>
      </c>
      <c r="N226" s="62" t="s">
        <v>631</v>
      </c>
      <c r="O226" s="65">
        <v>0</v>
      </c>
      <c r="P226" s="65">
        <v>292</v>
      </c>
    </row>
    <row r="227" spans="1:16" x14ac:dyDescent="0.3">
      <c r="A227" s="98" t="s">
        <v>357</v>
      </c>
      <c r="B227" s="99">
        <v>209</v>
      </c>
      <c r="C227" s="99">
        <v>2</v>
      </c>
      <c r="N227" s="62" t="s">
        <v>362</v>
      </c>
      <c r="O227" s="63">
        <v>55</v>
      </c>
      <c r="P227" s="63">
        <v>2280</v>
      </c>
    </row>
    <row r="228" spans="1:16" x14ac:dyDescent="0.3">
      <c r="A228" s="98" t="s">
        <v>358</v>
      </c>
      <c r="B228" s="99">
        <v>521</v>
      </c>
      <c r="C228" s="99">
        <v>0</v>
      </c>
      <c r="N228" s="62" t="s">
        <v>363</v>
      </c>
      <c r="O228" s="70">
        <v>112</v>
      </c>
      <c r="P228" s="70">
        <v>2618</v>
      </c>
    </row>
    <row r="229" spans="1:16" x14ac:dyDescent="0.3">
      <c r="A229" s="98" t="s">
        <v>359</v>
      </c>
      <c r="B229" s="103">
        <v>2046</v>
      </c>
      <c r="C229" s="103">
        <v>9</v>
      </c>
      <c r="N229" s="62" t="s">
        <v>364</v>
      </c>
      <c r="O229" s="65">
        <v>0</v>
      </c>
      <c r="P229" s="65">
        <v>199</v>
      </c>
    </row>
    <row r="230" spans="1:16" x14ac:dyDescent="0.3">
      <c r="A230" s="98" t="s">
        <v>360</v>
      </c>
      <c r="B230" s="103">
        <v>147</v>
      </c>
      <c r="C230" s="103">
        <v>2</v>
      </c>
      <c r="N230" s="62" t="s">
        <v>366</v>
      </c>
      <c r="O230" s="64">
        <v>1</v>
      </c>
      <c r="P230" s="64">
        <v>232</v>
      </c>
    </row>
    <row r="231" spans="1:16" x14ac:dyDescent="0.3">
      <c r="A231" s="98" t="s">
        <v>361</v>
      </c>
      <c r="B231" s="99">
        <v>160</v>
      </c>
      <c r="C231" s="99">
        <v>0</v>
      </c>
    </row>
    <row r="232" spans="1:16" x14ac:dyDescent="0.3">
      <c r="A232" s="98" t="s">
        <v>362</v>
      </c>
      <c r="B232" s="99">
        <v>1232</v>
      </c>
      <c r="C232" s="99">
        <v>24</v>
      </c>
    </row>
    <row r="233" spans="1:16" x14ac:dyDescent="0.3">
      <c r="A233" s="98" t="s">
        <v>363</v>
      </c>
      <c r="B233" s="99">
        <v>4149</v>
      </c>
      <c r="C233" s="99">
        <v>0</v>
      </c>
    </row>
    <row r="234" spans="1:16" x14ac:dyDescent="0.3">
      <c r="A234" s="98" t="s">
        <v>364</v>
      </c>
      <c r="B234" s="99">
        <v>154</v>
      </c>
      <c r="C234" s="99">
        <v>0</v>
      </c>
    </row>
    <row r="235" spans="1:16" x14ac:dyDescent="0.3">
      <c r="A235" s="98" t="s">
        <v>365</v>
      </c>
      <c r="B235" s="134">
        <v>598</v>
      </c>
      <c r="C235" s="99">
        <v>2</v>
      </c>
    </row>
    <row r="236" spans="1:16" x14ac:dyDescent="0.3">
      <c r="A236" s="98" t="s">
        <v>366</v>
      </c>
      <c r="B236" s="99">
        <v>232</v>
      </c>
      <c r="C236" s="99">
        <v>1</v>
      </c>
    </row>
    <row r="237" spans="1:16" x14ac:dyDescent="0.3">
      <c r="B237" s="1">
        <f>SUM(B203:B236)</f>
        <v>20641</v>
      </c>
      <c r="C237" s="1">
        <f>SUM(C203:C236)</f>
        <v>315</v>
      </c>
    </row>
    <row r="238" spans="1:16" x14ac:dyDescent="0.3">
      <c r="B238" s="1"/>
      <c r="C238" s="1"/>
    </row>
    <row r="239" spans="1:16" x14ac:dyDescent="0.3">
      <c r="B239" s="1"/>
      <c r="C239" s="1"/>
    </row>
    <row r="240" spans="1:16" x14ac:dyDescent="0.3">
      <c r="B240" s="1"/>
      <c r="C240" s="1"/>
    </row>
    <row r="241" spans="2:3" x14ac:dyDescent="0.3">
      <c r="B241" s="1"/>
      <c r="C241" s="1"/>
    </row>
    <row r="242" spans="2:3" x14ac:dyDescent="0.3">
      <c r="B242" s="1"/>
      <c r="C242" s="1"/>
    </row>
    <row r="243" spans="2:3" x14ac:dyDescent="0.3">
      <c r="B243" s="1"/>
      <c r="C243" s="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H55"/>
  <sheetViews>
    <sheetView topLeftCell="A31" workbookViewId="0">
      <selection activeCell="A20" sqref="A20:H55"/>
    </sheetView>
  </sheetViews>
  <sheetFormatPr baseColWidth="10" defaultRowHeight="14.4" x14ac:dyDescent="0.3"/>
  <sheetData>
    <row r="21" spans="1:8" x14ac:dyDescent="0.3">
      <c r="A21" t="s">
        <v>0</v>
      </c>
      <c r="B21" t="s">
        <v>26</v>
      </c>
      <c r="D21" t="s">
        <v>0</v>
      </c>
      <c r="E21" t="s">
        <v>26</v>
      </c>
    </row>
    <row r="22" spans="1:8" x14ac:dyDescent="0.3">
      <c r="A22" s="2" t="s">
        <v>376</v>
      </c>
      <c r="B22" s="3">
        <v>5</v>
      </c>
      <c r="D22" s="2" t="s">
        <v>332</v>
      </c>
      <c r="E22" s="3">
        <v>22</v>
      </c>
      <c r="H22" s="2"/>
    </row>
    <row r="23" spans="1:8" x14ac:dyDescent="0.3">
      <c r="A23" s="2" t="s">
        <v>377</v>
      </c>
      <c r="B23" s="3">
        <v>27</v>
      </c>
      <c r="D23" s="2" t="s">
        <v>281</v>
      </c>
      <c r="E23" s="3">
        <v>215</v>
      </c>
      <c r="H23" s="2"/>
    </row>
    <row r="24" spans="1:8" x14ac:dyDescent="0.3">
      <c r="A24" s="2" t="s">
        <v>378</v>
      </c>
      <c r="B24" s="3">
        <v>49</v>
      </c>
      <c r="D24" s="2" t="s">
        <v>282</v>
      </c>
      <c r="E24" s="3">
        <v>101</v>
      </c>
      <c r="H24" s="2"/>
    </row>
    <row r="25" spans="1:8" x14ac:dyDescent="0.3">
      <c r="A25" s="2" t="s">
        <v>379</v>
      </c>
      <c r="B25" s="3">
        <v>54</v>
      </c>
      <c r="D25" s="2" t="s">
        <v>283</v>
      </c>
      <c r="E25" s="3">
        <v>126</v>
      </c>
      <c r="H25" s="2"/>
    </row>
    <row r="26" spans="1:8" x14ac:dyDescent="0.3">
      <c r="A26" s="2" t="s">
        <v>380</v>
      </c>
      <c r="B26" s="3">
        <v>54</v>
      </c>
      <c r="E26">
        <f>SUM(E22:E25)</f>
        <v>464</v>
      </c>
    </row>
    <row r="27" spans="1:8" x14ac:dyDescent="0.3">
      <c r="A27" s="2" t="s">
        <v>381</v>
      </c>
      <c r="B27" s="3">
        <v>53</v>
      </c>
    </row>
    <row r="28" spans="1:8" x14ac:dyDescent="0.3">
      <c r="A28" s="2" t="s">
        <v>382</v>
      </c>
      <c r="B28" s="3">
        <v>49</v>
      </c>
    </row>
    <row r="29" spans="1:8" x14ac:dyDescent="0.3">
      <c r="A29" s="2" t="s">
        <v>43</v>
      </c>
      <c r="B29" s="3">
        <v>15</v>
      </c>
    </row>
    <row r="30" spans="1:8" x14ac:dyDescent="0.3">
      <c r="A30" s="2" t="s">
        <v>383</v>
      </c>
      <c r="B30" s="3">
        <v>3</v>
      </c>
      <c r="D30" s="2"/>
      <c r="E30" s="3"/>
    </row>
    <row r="31" spans="1:8" x14ac:dyDescent="0.3">
      <c r="A31" s="2" t="s">
        <v>68</v>
      </c>
      <c r="B31" s="3">
        <v>40</v>
      </c>
    </row>
    <row r="32" spans="1:8" x14ac:dyDescent="0.3">
      <c r="A32" s="2" t="s">
        <v>386</v>
      </c>
      <c r="B32" s="3">
        <v>87</v>
      </c>
      <c r="D32" s="2"/>
      <c r="E32" s="3"/>
    </row>
    <row r="33" spans="1:8" x14ac:dyDescent="0.3">
      <c r="A33" s="2" t="s">
        <v>387</v>
      </c>
      <c r="B33" s="3">
        <v>4</v>
      </c>
    </row>
    <row r="34" spans="1:8" x14ac:dyDescent="0.3">
      <c r="A34" s="2" t="s">
        <v>384</v>
      </c>
      <c r="B34" s="3">
        <v>23</v>
      </c>
    </row>
    <row r="35" spans="1:8" x14ac:dyDescent="0.3">
      <c r="A35" s="2" t="s">
        <v>385</v>
      </c>
      <c r="B35" s="3">
        <v>1</v>
      </c>
    </row>
    <row r="36" spans="1:8" x14ac:dyDescent="0.3">
      <c r="B36">
        <f>SUM(B22:B35)</f>
        <v>464</v>
      </c>
    </row>
    <row r="41" spans="1:8" x14ac:dyDescent="0.3">
      <c r="G41" s="2"/>
      <c r="H41" s="3"/>
    </row>
    <row r="42" spans="1:8" x14ac:dyDescent="0.3">
      <c r="D42" s="2"/>
      <c r="E42" s="3"/>
      <c r="G42" s="2"/>
      <c r="H42" s="3"/>
    </row>
    <row r="43" spans="1:8" x14ac:dyDescent="0.3">
      <c r="G43" s="2"/>
      <c r="H43" s="3"/>
    </row>
    <row r="44" spans="1:8" x14ac:dyDescent="0.3">
      <c r="G44" s="2"/>
      <c r="H44" s="3"/>
    </row>
    <row r="45" spans="1:8" x14ac:dyDescent="0.3">
      <c r="G45" s="2"/>
      <c r="H45" s="3"/>
    </row>
    <row r="46" spans="1:8" x14ac:dyDescent="0.3">
      <c r="D46" s="2"/>
      <c r="E46" s="3"/>
      <c r="G46" s="2"/>
      <c r="H46" s="3"/>
    </row>
    <row r="47" spans="1:8" x14ac:dyDescent="0.3">
      <c r="D47" s="2"/>
      <c r="E47" s="3"/>
      <c r="G47" s="2"/>
      <c r="H47" s="3"/>
    </row>
    <row r="48" spans="1:8" x14ac:dyDescent="0.3">
      <c r="D48" s="2"/>
      <c r="E48" s="3"/>
      <c r="G48" s="2"/>
      <c r="H48" s="3"/>
    </row>
    <row r="49" spans="4:8" x14ac:dyDescent="0.3">
      <c r="D49" s="2"/>
      <c r="E49" s="3"/>
      <c r="F49" s="2"/>
      <c r="G49" s="3"/>
      <c r="H49" s="3"/>
    </row>
    <row r="50" spans="4:8" x14ac:dyDescent="0.3">
      <c r="F50" s="2"/>
      <c r="G50" s="3"/>
      <c r="H50" s="3"/>
    </row>
    <row r="51" spans="4:8" x14ac:dyDescent="0.3">
      <c r="D51" s="2"/>
      <c r="E51" s="3"/>
      <c r="F51" s="2"/>
      <c r="G51" s="3"/>
      <c r="H51" s="3"/>
    </row>
    <row r="52" spans="4:8" x14ac:dyDescent="0.3">
      <c r="F52" s="2"/>
      <c r="G52" s="3"/>
      <c r="H52" s="3"/>
    </row>
    <row r="53" spans="4:8" x14ac:dyDescent="0.3">
      <c r="G53" s="2"/>
      <c r="H53" s="3"/>
    </row>
    <row r="54" spans="4:8" x14ac:dyDescent="0.3">
      <c r="G54" s="2"/>
      <c r="H54" s="3"/>
    </row>
    <row r="55" spans="4:8" x14ac:dyDescent="0.3">
      <c r="G55" s="2"/>
      <c r="H55" s="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M20"/>
  <sheetViews>
    <sheetView tabSelected="1" workbookViewId="0">
      <selection activeCell="D3" sqref="D2:D3"/>
    </sheetView>
  </sheetViews>
  <sheetFormatPr baseColWidth="10" defaultRowHeight="14.4" x14ac:dyDescent="0.3"/>
  <sheetData>
    <row r="14" spans="1:13" x14ac:dyDescent="0.3">
      <c r="A14" s="104" t="s">
        <v>1001</v>
      </c>
      <c r="B14" s="104"/>
      <c r="C14" s="104"/>
      <c r="D14" s="104"/>
      <c r="E14" s="104" t="s">
        <v>1002</v>
      </c>
      <c r="F14" s="104"/>
      <c r="G14" s="104"/>
      <c r="H14" s="104"/>
      <c r="I14" s="104"/>
      <c r="J14" s="104" t="s">
        <v>1003</v>
      </c>
      <c r="K14" s="104"/>
      <c r="L14" s="104"/>
      <c r="M14" s="104"/>
    </row>
    <row r="15" spans="1:13" x14ac:dyDescent="0.3">
      <c r="A15" s="2" t="s">
        <v>1004</v>
      </c>
      <c r="B15" s="3">
        <v>1880</v>
      </c>
      <c r="C15" s="104"/>
      <c r="D15" s="104"/>
      <c r="E15" s="2" t="s">
        <v>1004</v>
      </c>
      <c r="F15" s="3">
        <v>962</v>
      </c>
      <c r="G15" s="104"/>
      <c r="H15" s="104"/>
      <c r="I15" s="104"/>
      <c r="J15" s="2" t="s">
        <v>1004</v>
      </c>
      <c r="K15" s="3">
        <v>262</v>
      </c>
      <c r="L15" s="104"/>
      <c r="M15" s="104"/>
    </row>
    <row r="16" spans="1:13" x14ac:dyDescent="0.3">
      <c r="A16" s="2" t="s">
        <v>1005</v>
      </c>
      <c r="B16" s="3">
        <v>10030</v>
      </c>
      <c r="C16" s="104"/>
      <c r="D16" s="104"/>
      <c r="E16" s="2" t="s">
        <v>1005</v>
      </c>
      <c r="F16" s="3">
        <v>869</v>
      </c>
      <c r="G16" s="104"/>
      <c r="H16" s="104"/>
      <c r="I16" s="104"/>
      <c r="J16" s="2" t="s">
        <v>1005</v>
      </c>
      <c r="K16" s="3">
        <v>81</v>
      </c>
      <c r="L16" s="104"/>
      <c r="M16" s="104"/>
    </row>
    <row r="17" spans="1:13" x14ac:dyDescent="0.3">
      <c r="A17" s="2" t="s">
        <v>1006</v>
      </c>
      <c r="B17" s="3">
        <v>5500</v>
      </c>
      <c r="C17" s="104"/>
      <c r="D17" s="104"/>
      <c r="E17" s="2" t="s">
        <v>1006</v>
      </c>
      <c r="F17" s="3">
        <v>248</v>
      </c>
      <c r="G17" s="104"/>
      <c r="H17" s="104"/>
      <c r="I17" s="104"/>
      <c r="J17" s="2" t="s">
        <v>1006</v>
      </c>
      <c r="K17" s="3">
        <v>104</v>
      </c>
      <c r="L17" s="104"/>
      <c r="M17" s="104"/>
    </row>
    <row r="18" spans="1:13" x14ac:dyDescent="0.3">
      <c r="A18" s="2" t="s">
        <v>1007</v>
      </c>
      <c r="B18" s="3">
        <v>2926</v>
      </c>
      <c r="C18" s="104"/>
      <c r="D18" s="104"/>
      <c r="E18" s="2" t="s">
        <v>1007</v>
      </c>
      <c r="F18" s="3">
        <v>219</v>
      </c>
      <c r="G18" s="104"/>
      <c r="H18" s="104"/>
      <c r="I18" s="104"/>
      <c r="J18" s="2" t="s">
        <v>1007</v>
      </c>
      <c r="K18" s="3">
        <v>305</v>
      </c>
      <c r="L18" s="104"/>
      <c r="M18" s="104"/>
    </row>
    <row r="19" spans="1:13" x14ac:dyDescent="0.3">
      <c r="B19" s="1">
        <f>SUM(B15:B18)</f>
        <v>20336</v>
      </c>
      <c r="F19" s="1">
        <f>SUM(F15:F18)</f>
        <v>2298</v>
      </c>
      <c r="K19" s="1">
        <f>SUM(K15:K18)</f>
        <v>752</v>
      </c>
    </row>
    <row r="20" spans="1:13" x14ac:dyDescent="0.3">
      <c r="K20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V170"/>
  <sheetViews>
    <sheetView zoomScale="70" zoomScaleNormal="70" workbookViewId="0">
      <selection activeCell="J184" sqref="J184:M199"/>
    </sheetView>
  </sheetViews>
  <sheetFormatPr baseColWidth="10" defaultRowHeight="14.4" x14ac:dyDescent="0.3"/>
  <sheetData>
    <row r="19" spans="1:17" x14ac:dyDescent="0.3">
      <c r="A19" t="s">
        <v>508</v>
      </c>
    </row>
    <row r="20" spans="1:17" ht="15.6" customHeight="1" x14ac:dyDescent="0.3">
      <c r="A20" s="172" t="s">
        <v>388</v>
      </c>
      <c r="B20" s="174" t="s">
        <v>389</v>
      </c>
      <c r="C20" s="175"/>
      <c r="D20" s="176"/>
    </row>
    <row r="21" spans="1:17" ht="15.6" customHeight="1" x14ac:dyDescent="0.3">
      <c r="A21" s="173"/>
      <c r="B21" s="43" t="s">
        <v>24</v>
      </c>
      <c r="C21" s="43" t="s">
        <v>25</v>
      </c>
      <c r="D21" s="43" t="s">
        <v>92</v>
      </c>
      <c r="G21" s="56" t="s">
        <v>395</v>
      </c>
      <c r="H21" s="56" t="s">
        <v>390</v>
      </c>
      <c r="I21" s="56" t="s">
        <v>391</v>
      </c>
      <c r="J21" s="56" t="s">
        <v>280</v>
      </c>
      <c r="K21" s="56" t="s">
        <v>392</v>
      </c>
      <c r="L21" s="56" t="s">
        <v>396</v>
      </c>
      <c r="M21" s="56" t="s">
        <v>393</v>
      </c>
      <c r="N21" s="56" t="s">
        <v>421</v>
      </c>
      <c r="O21" s="56" t="s">
        <v>372</v>
      </c>
      <c r="P21" s="56" t="s">
        <v>92</v>
      </c>
    </row>
    <row r="22" spans="1:17" ht="28.8" x14ac:dyDescent="0.3">
      <c r="A22" s="44" t="s">
        <v>394</v>
      </c>
      <c r="B22" s="45">
        <v>536</v>
      </c>
      <c r="C22" s="45">
        <v>485</v>
      </c>
      <c r="D22" s="44">
        <f>SUM(B22:C22)</f>
        <v>1021</v>
      </c>
      <c r="G22" s="2" t="s">
        <v>394</v>
      </c>
      <c r="H22" s="3">
        <v>85</v>
      </c>
      <c r="I22" s="3">
        <v>163</v>
      </c>
      <c r="J22" s="3">
        <v>238</v>
      </c>
      <c r="K22" s="3">
        <v>119</v>
      </c>
      <c r="L22" s="3">
        <v>112</v>
      </c>
      <c r="M22" s="3">
        <v>115</v>
      </c>
      <c r="N22" s="3">
        <v>108</v>
      </c>
      <c r="O22" s="3">
        <v>81</v>
      </c>
      <c r="P22">
        <f>SUM(H22:O22)</f>
        <v>1021</v>
      </c>
    </row>
    <row r="26" spans="1:17" x14ac:dyDescent="0.3">
      <c r="L26" s="77"/>
      <c r="M26" s="3"/>
    </row>
    <row r="27" spans="1:17" x14ac:dyDescent="0.3">
      <c r="L27" s="77"/>
      <c r="M27" s="3"/>
    </row>
    <row r="28" spans="1:17" x14ac:dyDescent="0.3">
      <c r="L28" s="77"/>
      <c r="M28" s="3"/>
    </row>
    <row r="29" spans="1:17" x14ac:dyDescent="0.3">
      <c r="L29" s="77"/>
      <c r="M29" s="3"/>
    </row>
    <row r="30" spans="1:17" x14ac:dyDescent="0.3">
      <c r="L30" s="77"/>
      <c r="M30" s="3"/>
    </row>
    <row r="31" spans="1:17" x14ac:dyDescent="0.3">
      <c r="L31" s="77"/>
      <c r="M31" s="3"/>
    </row>
    <row r="32" spans="1:17" x14ac:dyDescent="0.3">
      <c r="L32" s="77"/>
      <c r="M32" s="3"/>
      <c r="N32" s="77"/>
      <c r="O32" s="3"/>
      <c r="P32" s="77"/>
      <c r="Q32" s="3"/>
    </row>
    <row r="33" spans="1:22" x14ac:dyDescent="0.3">
      <c r="L33" s="77"/>
      <c r="M33" s="3"/>
      <c r="N33" s="77"/>
      <c r="O33" s="3"/>
      <c r="P33" s="77"/>
      <c r="Q33" s="3"/>
    </row>
    <row r="34" spans="1:22" x14ac:dyDescent="0.3">
      <c r="N34" s="77"/>
      <c r="O34" s="3"/>
    </row>
    <row r="38" spans="1:22" x14ac:dyDescent="0.3">
      <c r="N38" s="77"/>
      <c r="O38" s="3"/>
    </row>
    <row r="41" spans="1:22" x14ac:dyDescent="0.3">
      <c r="A41" t="s">
        <v>563</v>
      </c>
    </row>
    <row r="43" spans="1:22" x14ac:dyDescent="0.3">
      <c r="M43" t="s">
        <v>47</v>
      </c>
      <c r="N43" s="1" t="s">
        <v>26</v>
      </c>
      <c r="O43" s="1"/>
    </row>
    <row r="44" spans="1:22" ht="15.6" x14ac:dyDescent="0.3">
      <c r="B44" s="177" t="s">
        <v>978</v>
      </c>
      <c r="C44" s="178"/>
      <c r="D44" s="178"/>
      <c r="E44" s="178"/>
      <c r="F44" s="178"/>
      <c r="G44" s="135"/>
      <c r="H44" s="135"/>
      <c r="I44" s="135"/>
      <c r="M44" s="2" t="s">
        <v>564</v>
      </c>
      <c r="N44" s="3">
        <v>45</v>
      </c>
    </row>
    <row r="45" spans="1:22" ht="31.2" x14ac:dyDescent="0.3">
      <c r="A45" s="136" t="s">
        <v>979</v>
      </c>
      <c r="B45" s="2" t="s">
        <v>390</v>
      </c>
      <c r="C45" s="2" t="s">
        <v>391</v>
      </c>
      <c r="D45" s="2" t="s">
        <v>280</v>
      </c>
      <c r="E45" s="2" t="s">
        <v>392</v>
      </c>
      <c r="F45" s="2" t="s">
        <v>396</v>
      </c>
      <c r="G45" s="2" t="s">
        <v>980</v>
      </c>
      <c r="H45" s="2" t="s">
        <v>393</v>
      </c>
      <c r="I45" s="2" t="s">
        <v>421</v>
      </c>
      <c r="J45" s="2" t="s">
        <v>92</v>
      </c>
      <c r="K45" s="2"/>
      <c r="L45" s="2"/>
      <c r="M45" s="2" t="s">
        <v>565</v>
      </c>
      <c r="N45" s="3">
        <v>157</v>
      </c>
    </row>
    <row r="46" spans="1:22" ht="15.6" x14ac:dyDescent="0.3">
      <c r="A46" s="137" t="s">
        <v>981</v>
      </c>
      <c r="B46" s="3">
        <v>64</v>
      </c>
      <c r="C46" s="3">
        <v>115</v>
      </c>
      <c r="D46" s="3">
        <v>129</v>
      </c>
      <c r="E46" s="3">
        <v>230</v>
      </c>
      <c r="F46" s="3">
        <v>33</v>
      </c>
      <c r="G46" s="3">
        <v>13</v>
      </c>
      <c r="H46" s="3">
        <v>128</v>
      </c>
      <c r="I46" s="3">
        <v>134</v>
      </c>
      <c r="J46">
        <f>SUM(B46:I46)</f>
        <v>846</v>
      </c>
      <c r="M46" s="2" t="s">
        <v>566</v>
      </c>
      <c r="N46" s="3">
        <v>5</v>
      </c>
    </row>
    <row r="47" spans="1:22" x14ac:dyDescent="0.3">
      <c r="M47" s="2" t="s">
        <v>567</v>
      </c>
      <c r="N47" s="3">
        <v>187</v>
      </c>
    </row>
    <row r="48" spans="1:22" x14ac:dyDescent="0.3">
      <c r="M48" s="2" t="s">
        <v>568</v>
      </c>
      <c r="N48" s="3">
        <v>38</v>
      </c>
      <c r="U48" s="2"/>
      <c r="V48" s="3"/>
    </row>
    <row r="49" spans="13:22" x14ac:dyDescent="0.3">
      <c r="M49" s="2" t="s">
        <v>569</v>
      </c>
      <c r="N49" s="3">
        <v>45</v>
      </c>
      <c r="U49" s="2"/>
      <c r="V49" s="3"/>
    </row>
    <row r="50" spans="13:22" x14ac:dyDescent="0.3">
      <c r="M50" s="2" t="s">
        <v>570</v>
      </c>
      <c r="N50" s="3">
        <v>30</v>
      </c>
      <c r="U50" s="2"/>
      <c r="V50" s="3"/>
    </row>
    <row r="51" spans="13:22" x14ac:dyDescent="0.3">
      <c r="M51" s="2" t="s">
        <v>571</v>
      </c>
      <c r="N51" s="3">
        <v>157</v>
      </c>
      <c r="U51" s="2"/>
      <c r="V51" s="3"/>
    </row>
    <row r="52" spans="13:22" x14ac:dyDescent="0.3">
      <c r="M52" s="2" t="s">
        <v>572</v>
      </c>
      <c r="N52" s="3">
        <v>150</v>
      </c>
      <c r="U52" s="2"/>
      <c r="V52" s="3"/>
    </row>
    <row r="53" spans="13:22" x14ac:dyDescent="0.3">
      <c r="M53" s="2" t="s">
        <v>573</v>
      </c>
      <c r="N53" s="3">
        <v>295</v>
      </c>
      <c r="U53" s="2"/>
      <c r="V53" s="3"/>
    </row>
    <row r="54" spans="13:22" x14ac:dyDescent="0.3">
      <c r="M54" s="2" t="s">
        <v>574</v>
      </c>
      <c r="N54" s="3">
        <v>65</v>
      </c>
      <c r="U54" s="2"/>
      <c r="V54" s="3"/>
    </row>
    <row r="55" spans="13:22" x14ac:dyDescent="0.3">
      <c r="M55" s="2" t="s">
        <v>763</v>
      </c>
      <c r="N55" s="3">
        <v>12</v>
      </c>
      <c r="U55" s="2"/>
      <c r="V55" s="3"/>
    </row>
    <row r="56" spans="13:22" x14ac:dyDescent="0.3">
      <c r="M56" s="2" t="s">
        <v>764</v>
      </c>
      <c r="N56" s="3">
        <v>12</v>
      </c>
    </row>
    <row r="57" spans="13:22" x14ac:dyDescent="0.3">
      <c r="M57" s="2" t="s">
        <v>575</v>
      </c>
      <c r="N57" s="3">
        <v>141</v>
      </c>
    </row>
    <row r="58" spans="13:22" x14ac:dyDescent="0.3">
      <c r="M58" s="2" t="s">
        <v>576</v>
      </c>
      <c r="N58" s="3">
        <v>141</v>
      </c>
    </row>
    <row r="59" spans="13:22" x14ac:dyDescent="0.3">
      <c r="M59" s="2" t="s">
        <v>577</v>
      </c>
      <c r="N59" s="3">
        <v>108</v>
      </c>
    </row>
    <row r="60" spans="13:22" x14ac:dyDescent="0.3">
      <c r="M60" s="2" t="s">
        <v>578</v>
      </c>
      <c r="N60" s="3">
        <v>5</v>
      </c>
    </row>
    <row r="61" spans="13:22" x14ac:dyDescent="0.3">
      <c r="M61" s="2" t="s">
        <v>579</v>
      </c>
      <c r="N61" s="3">
        <v>8</v>
      </c>
    </row>
    <row r="62" spans="13:22" x14ac:dyDescent="0.3">
      <c r="M62" s="2" t="s">
        <v>580</v>
      </c>
      <c r="N62" s="3">
        <v>6</v>
      </c>
    </row>
    <row r="63" spans="13:22" x14ac:dyDescent="0.3">
      <c r="M63" s="2" t="s">
        <v>765</v>
      </c>
      <c r="N63" s="3">
        <v>5</v>
      </c>
    </row>
    <row r="64" spans="13:22" x14ac:dyDescent="0.3">
      <c r="M64" s="2" t="s">
        <v>982</v>
      </c>
      <c r="N64" s="3">
        <v>7</v>
      </c>
    </row>
    <row r="65" spans="13:14" x14ac:dyDescent="0.3">
      <c r="M65" s="2" t="s">
        <v>766</v>
      </c>
      <c r="N65" s="3">
        <v>9</v>
      </c>
    </row>
    <row r="66" spans="13:14" x14ac:dyDescent="0.3">
      <c r="M66" s="2" t="s">
        <v>581</v>
      </c>
      <c r="N66" s="3">
        <v>39</v>
      </c>
    </row>
    <row r="67" spans="13:14" x14ac:dyDescent="0.3">
      <c r="M67" s="2" t="s">
        <v>582</v>
      </c>
      <c r="N67" s="3">
        <v>39</v>
      </c>
    </row>
    <row r="68" spans="13:14" x14ac:dyDescent="0.3">
      <c r="M68" s="2" t="s">
        <v>583</v>
      </c>
      <c r="N68" s="3">
        <v>39</v>
      </c>
    </row>
    <row r="69" spans="13:14" x14ac:dyDescent="0.3">
      <c r="M69" s="2" t="s">
        <v>584</v>
      </c>
      <c r="N69" s="3">
        <v>295</v>
      </c>
    </row>
    <row r="70" spans="13:14" x14ac:dyDescent="0.3">
      <c r="M70" s="2" t="s">
        <v>983</v>
      </c>
      <c r="N70" s="3">
        <v>1</v>
      </c>
    </row>
    <row r="71" spans="13:14" x14ac:dyDescent="0.3">
      <c r="M71" s="2" t="s">
        <v>585</v>
      </c>
      <c r="N71" s="3">
        <v>17</v>
      </c>
    </row>
    <row r="72" spans="13:14" x14ac:dyDescent="0.3">
      <c r="M72" s="2" t="s">
        <v>586</v>
      </c>
      <c r="N72" s="3">
        <v>18</v>
      </c>
    </row>
    <row r="73" spans="13:14" x14ac:dyDescent="0.3">
      <c r="M73" s="2" t="s">
        <v>467</v>
      </c>
      <c r="N73" s="3">
        <v>27</v>
      </c>
    </row>
    <row r="74" spans="13:14" x14ac:dyDescent="0.3">
      <c r="M74" s="2" t="s">
        <v>587</v>
      </c>
      <c r="N74" s="3">
        <v>23</v>
      </c>
    </row>
    <row r="75" spans="13:14" x14ac:dyDescent="0.3">
      <c r="M75" s="2" t="s">
        <v>633</v>
      </c>
      <c r="N75" s="3">
        <v>130</v>
      </c>
    </row>
    <row r="76" spans="13:14" x14ac:dyDescent="0.3">
      <c r="M76" s="2" t="s">
        <v>634</v>
      </c>
      <c r="N76" s="3">
        <v>130</v>
      </c>
    </row>
    <row r="77" spans="13:14" x14ac:dyDescent="0.3">
      <c r="M77" s="2" t="s">
        <v>635</v>
      </c>
      <c r="N77" s="3">
        <v>3</v>
      </c>
    </row>
    <row r="78" spans="13:14" x14ac:dyDescent="0.3">
      <c r="M78" s="2" t="s">
        <v>636</v>
      </c>
      <c r="N78" s="3">
        <v>3</v>
      </c>
    </row>
    <row r="79" spans="13:14" x14ac:dyDescent="0.3">
      <c r="M79" s="2" t="s">
        <v>637</v>
      </c>
      <c r="N79" s="3">
        <v>30</v>
      </c>
    </row>
    <row r="80" spans="13:14" x14ac:dyDescent="0.3">
      <c r="M80" s="2" t="s">
        <v>638</v>
      </c>
      <c r="N80" s="3">
        <v>12</v>
      </c>
    </row>
    <row r="81" spans="2:14" x14ac:dyDescent="0.3">
      <c r="M81" s="2" t="s">
        <v>767</v>
      </c>
      <c r="N81" s="3">
        <v>15</v>
      </c>
    </row>
    <row r="82" spans="2:14" x14ac:dyDescent="0.3">
      <c r="M82" s="2" t="s">
        <v>639</v>
      </c>
      <c r="N82" s="3">
        <v>116</v>
      </c>
    </row>
    <row r="83" spans="2:14" x14ac:dyDescent="0.3">
      <c r="M83" s="2" t="s">
        <v>665</v>
      </c>
      <c r="N83" s="3">
        <v>8</v>
      </c>
    </row>
    <row r="84" spans="2:14" x14ac:dyDescent="0.3">
      <c r="M84" s="2" t="s">
        <v>666</v>
      </c>
      <c r="N84" s="3">
        <v>8</v>
      </c>
    </row>
    <row r="85" spans="2:14" x14ac:dyDescent="0.3">
      <c r="M85" s="2" t="s">
        <v>667</v>
      </c>
      <c r="N85" s="3">
        <v>46</v>
      </c>
    </row>
    <row r="86" spans="2:14" x14ac:dyDescent="0.3">
      <c r="M86" s="2" t="s">
        <v>668</v>
      </c>
      <c r="N86" s="3">
        <v>76</v>
      </c>
    </row>
    <row r="87" spans="2:14" x14ac:dyDescent="0.3">
      <c r="M87" s="2" t="s">
        <v>669</v>
      </c>
      <c r="N87" s="3">
        <v>10</v>
      </c>
    </row>
    <row r="88" spans="2:14" x14ac:dyDescent="0.3">
      <c r="M88" s="2" t="s">
        <v>768</v>
      </c>
      <c r="N88" s="3">
        <v>46</v>
      </c>
    </row>
    <row r="89" spans="2:14" x14ac:dyDescent="0.3">
      <c r="M89" s="2" t="s">
        <v>769</v>
      </c>
      <c r="N89" s="3">
        <v>216</v>
      </c>
    </row>
    <row r="90" spans="2:14" x14ac:dyDescent="0.3">
      <c r="M90" s="2" t="s">
        <v>770</v>
      </c>
      <c r="N90" s="3">
        <v>22</v>
      </c>
    </row>
    <row r="91" spans="2:14" x14ac:dyDescent="0.3">
      <c r="M91" s="2" t="s">
        <v>984</v>
      </c>
      <c r="N91" s="3">
        <v>47</v>
      </c>
    </row>
    <row r="92" spans="2:14" x14ac:dyDescent="0.3">
      <c r="M92" s="2" t="s">
        <v>985</v>
      </c>
      <c r="N92" s="3">
        <v>7</v>
      </c>
    </row>
    <row r="93" spans="2:14" x14ac:dyDescent="0.3">
      <c r="M93" s="2" t="s">
        <v>986</v>
      </c>
      <c r="N93" s="3">
        <v>4</v>
      </c>
    </row>
    <row r="94" spans="2:14" x14ac:dyDescent="0.3">
      <c r="M94" s="71" t="s">
        <v>562</v>
      </c>
      <c r="N94" s="72">
        <v>3055</v>
      </c>
    </row>
    <row r="95" spans="2:14" x14ac:dyDescent="0.3">
      <c r="B95" s="1"/>
    </row>
    <row r="96" spans="2:14" x14ac:dyDescent="0.3">
      <c r="B96" s="1"/>
    </row>
    <row r="97" spans="1:16" x14ac:dyDescent="0.3">
      <c r="B97" s="1"/>
    </row>
    <row r="98" spans="1:16" x14ac:dyDescent="0.3">
      <c r="B98" s="1"/>
    </row>
    <row r="100" spans="1:16" x14ac:dyDescent="0.3">
      <c r="A100" t="s">
        <v>771</v>
      </c>
    </row>
    <row r="103" spans="1:16" x14ac:dyDescent="0.3">
      <c r="A103" s="179" t="s">
        <v>987</v>
      </c>
      <c r="B103" s="180"/>
      <c r="C103" s="180"/>
      <c r="D103" s="180"/>
    </row>
    <row r="104" spans="1:16" x14ac:dyDescent="0.3">
      <c r="A104" s="78" t="s">
        <v>395</v>
      </c>
      <c r="B104" s="78" t="s">
        <v>25</v>
      </c>
      <c r="C104" s="78" t="s">
        <v>24</v>
      </c>
      <c r="D104" s="78" t="s">
        <v>562</v>
      </c>
      <c r="E104" s="138"/>
      <c r="F104" s="138"/>
      <c r="G104" s="138"/>
      <c r="H104" s="181" t="s">
        <v>988</v>
      </c>
      <c r="I104" s="182"/>
      <c r="J104" s="182"/>
      <c r="K104" s="182"/>
      <c r="L104" s="182"/>
      <c r="M104" s="182"/>
      <c r="N104" s="182"/>
      <c r="O104" s="182"/>
      <c r="P104" s="182"/>
    </row>
    <row r="105" spans="1:16" x14ac:dyDescent="0.3">
      <c r="A105" s="2" t="s">
        <v>488</v>
      </c>
      <c r="B105" s="3">
        <v>41</v>
      </c>
      <c r="C105" s="3">
        <v>58</v>
      </c>
      <c r="D105" s="3">
        <v>99</v>
      </c>
      <c r="E105" s="3"/>
      <c r="F105" s="3"/>
      <c r="G105" s="3"/>
      <c r="H105" s="78" t="s">
        <v>395</v>
      </c>
      <c r="I105" s="78" t="s">
        <v>390</v>
      </c>
      <c r="J105" s="78" t="s">
        <v>391</v>
      </c>
      <c r="K105" s="78" t="s">
        <v>280</v>
      </c>
      <c r="L105" s="78" t="s">
        <v>392</v>
      </c>
      <c r="M105" s="78" t="s">
        <v>396</v>
      </c>
      <c r="N105" s="78" t="s">
        <v>421</v>
      </c>
      <c r="O105" s="78" t="s">
        <v>393</v>
      </c>
      <c r="P105" s="78" t="s">
        <v>372</v>
      </c>
    </row>
    <row r="106" spans="1:16" x14ac:dyDescent="0.3">
      <c r="A106" s="2" t="s">
        <v>490</v>
      </c>
      <c r="B106" s="3">
        <v>87</v>
      </c>
      <c r="C106" s="3"/>
      <c r="D106" s="3">
        <v>87</v>
      </c>
      <c r="E106" s="3"/>
      <c r="F106" s="3"/>
      <c r="G106" s="3"/>
      <c r="H106" s="2" t="s">
        <v>488</v>
      </c>
      <c r="I106" s="3">
        <v>9</v>
      </c>
      <c r="J106" s="3">
        <v>26</v>
      </c>
      <c r="K106" s="3">
        <v>19</v>
      </c>
      <c r="L106" s="3">
        <v>13</v>
      </c>
      <c r="M106" s="3">
        <v>9</v>
      </c>
      <c r="N106" s="3">
        <v>6</v>
      </c>
      <c r="O106" s="3">
        <v>10</v>
      </c>
      <c r="P106" s="3">
        <v>7</v>
      </c>
    </row>
    <row r="107" spans="1:16" x14ac:dyDescent="0.3">
      <c r="A107" s="2" t="s">
        <v>498</v>
      </c>
      <c r="B107" s="3">
        <v>8</v>
      </c>
      <c r="C107" s="3">
        <v>5</v>
      </c>
      <c r="D107" s="3">
        <v>13</v>
      </c>
      <c r="E107" s="3"/>
      <c r="F107" s="3"/>
      <c r="G107" s="3"/>
      <c r="H107" s="2" t="s">
        <v>490</v>
      </c>
      <c r="I107" s="3">
        <v>2</v>
      </c>
      <c r="J107" s="3">
        <v>8</v>
      </c>
      <c r="K107" s="3">
        <v>10</v>
      </c>
      <c r="L107" s="3">
        <v>20</v>
      </c>
      <c r="M107" s="3">
        <v>8</v>
      </c>
      <c r="N107" s="3">
        <v>9</v>
      </c>
      <c r="O107" s="3">
        <v>27</v>
      </c>
      <c r="P107" s="3">
        <v>3</v>
      </c>
    </row>
    <row r="108" spans="1:16" x14ac:dyDescent="0.3">
      <c r="A108" s="2" t="s">
        <v>401</v>
      </c>
      <c r="B108" s="3">
        <v>19</v>
      </c>
      <c r="C108" s="3">
        <v>12</v>
      </c>
      <c r="D108" s="3">
        <v>31</v>
      </c>
      <c r="E108" s="3"/>
      <c r="F108" s="3"/>
      <c r="G108" s="3"/>
      <c r="H108" s="2" t="s">
        <v>498</v>
      </c>
      <c r="I108" s="3">
        <v>1</v>
      </c>
      <c r="J108" s="3">
        <v>0</v>
      </c>
      <c r="K108" s="3">
        <v>3</v>
      </c>
      <c r="L108" s="3">
        <v>1</v>
      </c>
      <c r="M108" s="3">
        <v>0</v>
      </c>
      <c r="N108" s="3">
        <v>1</v>
      </c>
      <c r="O108" s="3">
        <v>0</v>
      </c>
      <c r="P108" s="3">
        <v>7</v>
      </c>
    </row>
    <row r="109" spans="1:16" x14ac:dyDescent="0.3">
      <c r="A109" s="2" t="s">
        <v>501</v>
      </c>
      <c r="B109" s="3">
        <v>38</v>
      </c>
      <c r="C109" s="3">
        <v>23</v>
      </c>
      <c r="D109" s="3">
        <v>61</v>
      </c>
      <c r="E109" s="3"/>
      <c r="F109" s="3"/>
      <c r="G109" s="3"/>
      <c r="H109" s="2" t="s">
        <v>401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22</v>
      </c>
      <c r="O109" s="3">
        <v>9</v>
      </c>
      <c r="P109" s="3">
        <v>0</v>
      </c>
    </row>
    <row r="110" spans="1:16" x14ac:dyDescent="0.3">
      <c r="A110" s="2" t="s">
        <v>499</v>
      </c>
      <c r="B110" s="3">
        <v>44</v>
      </c>
      <c r="C110" s="3">
        <v>59</v>
      </c>
      <c r="D110" s="3">
        <v>103</v>
      </c>
      <c r="E110" s="3"/>
      <c r="F110" s="3"/>
      <c r="G110" s="3"/>
      <c r="H110" s="2" t="s">
        <v>501</v>
      </c>
      <c r="I110" s="3">
        <v>7</v>
      </c>
      <c r="J110" s="3">
        <v>8</v>
      </c>
      <c r="K110" s="3">
        <v>10</v>
      </c>
      <c r="L110" s="3">
        <v>11</v>
      </c>
      <c r="M110" s="3">
        <v>4</v>
      </c>
      <c r="N110" s="3">
        <v>3</v>
      </c>
      <c r="O110" s="3">
        <v>11</v>
      </c>
      <c r="P110" s="3">
        <v>7</v>
      </c>
    </row>
    <row r="111" spans="1:16" x14ac:dyDescent="0.3">
      <c r="A111" s="2" t="s">
        <v>484</v>
      </c>
      <c r="B111" s="3">
        <v>40</v>
      </c>
      <c r="C111" s="3">
        <v>42</v>
      </c>
      <c r="D111" s="3">
        <v>82</v>
      </c>
      <c r="E111" s="3"/>
      <c r="F111" s="3"/>
      <c r="G111" s="3"/>
      <c r="H111" s="2" t="s">
        <v>499</v>
      </c>
      <c r="I111" s="3">
        <v>7</v>
      </c>
      <c r="J111" s="3">
        <v>14</v>
      </c>
      <c r="K111" s="3">
        <v>18</v>
      </c>
      <c r="L111" s="3">
        <v>14</v>
      </c>
      <c r="M111" s="3">
        <v>9</v>
      </c>
      <c r="N111" s="3">
        <v>14</v>
      </c>
      <c r="O111" s="3">
        <v>19</v>
      </c>
      <c r="P111" s="3">
        <v>8</v>
      </c>
    </row>
    <row r="112" spans="1:16" x14ac:dyDescent="0.3">
      <c r="A112" s="2" t="s">
        <v>588</v>
      </c>
      <c r="B112" s="3">
        <v>28</v>
      </c>
      <c r="C112" s="3">
        <v>32</v>
      </c>
      <c r="D112" s="3">
        <v>60</v>
      </c>
      <c r="E112" s="3"/>
      <c r="F112" s="3"/>
      <c r="G112" s="3"/>
      <c r="H112" s="2" t="s">
        <v>484</v>
      </c>
      <c r="I112" s="3">
        <v>8</v>
      </c>
      <c r="J112" s="3">
        <v>15</v>
      </c>
      <c r="K112" s="3">
        <v>14</v>
      </c>
      <c r="L112" s="3">
        <v>8</v>
      </c>
      <c r="M112" s="3">
        <v>10</v>
      </c>
      <c r="N112" s="3">
        <v>7</v>
      </c>
      <c r="O112" s="3">
        <v>13</v>
      </c>
      <c r="P112" s="3">
        <v>7</v>
      </c>
    </row>
    <row r="113" spans="1:16" x14ac:dyDescent="0.3">
      <c r="A113" s="2" t="s">
        <v>492</v>
      </c>
      <c r="B113" s="3">
        <v>34</v>
      </c>
      <c r="C113" s="3">
        <v>23</v>
      </c>
      <c r="D113" s="3">
        <v>57</v>
      </c>
      <c r="E113" s="3"/>
      <c r="F113" s="3"/>
      <c r="G113" s="3"/>
      <c r="H113" s="2" t="s">
        <v>588</v>
      </c>
      <c r="I113" s="3">
        <v>6</v>
      </c>
      <c r="J113" s="3">
        <v>8</v>
      </c>
      <c r="K113" s="3">
        <v>12</v>
      </c>
      <c r="L113" s="3">
        <v>10</v>
      </c>
      <c r="M113" s="3">
        <v>5</v>
      </c>
      <c r="N113" s="3">
        <v>6</v>
      </c>
      <c r="O113" s="3">
        <v>9</v>
      </c>
      <c r="P113" s="3">
        <v>4</v>
      </c>
    </row>
    <row r="114" spans="1:16" x14ac:dyDescent="0.3">
      <c r="A114" s="2" t="s">
        <v>503</v>
      </c>
      <c r="B114" s="3">
        <v>3</v>
      </c>
      <c r="C114" s="3">
        <v>83</v>
      </c>
      <c r="D114" s="3">
        <v>86</v>
      </c>
      <c r="E114" s="3"/>
      <c r="F114" s="3"/>
      <c r="G114" s="3"/>
      <c r="H114" s="2" t="s">
        <v>492</v>
      </c>
      <c r="I114" s="3">
        <v>7</v>
      </c>
      <c r="J114" s="3">
        <v>16</v>
      </c>
      <c r="K114" s="3">
        <v>13</v>
      </c>
      <c r="L114" s="3">
        <v>4</v>
      </c>
      <c r="M114" s="3">
        <v>4</v>
      </c>
      <c r="N114" s="3">
        <v>6</v>
      </c>
      <c r="O114" s="3">
        <v>6</v>
      </c>
      <c r="P114" s="3">
        <v>1</v>
      </c>
    </row>
    <row r="115" spans="1:16" x14ac:dyDescent="0.3">
      <c r="A115" s="2" t="s">
        <v>670</v>
      </c>
      <c r="B115" s="3">
        <v>21</v>
      </c>
      <c r="C115" s="3">
        <v>13</v>
      </c>
      <c r="D115" s="3">
        <v>34</v>
      </c>
      <c r="E115" s="3"/>
      <c r="F115" s="3"/>
      <c r="G115" s="3"/>
      <c r="H115" s="2" t="s">
        <v>503</v>
      </c>
      <c r="I115" s="3">
        <v>9</v>
      </c>
      <c r="J115" s="3">
        <v>17</v>
      </c>
      <c r="K115" s="3">
        <v>23</v>
      </c>
      <c r="L115" s="3">
        <v>6</v>
      </c>
      <c r="M115" s="3">
        <v>8</v>
      </c>
      <c r="N115" s="3">
        <v>8</v>
      </c>
      <c r="O115" s="3">
        <v>9</v>
      </c>
      <c r="P115" s="3">
        <v>6</v>
      </c>
    </row>
    <row r="116" spans="1:16" x14ac:dyDescent="0.3">
      <c r="A116" s="2" t="s">
        <v>394</v>
      </c>
      <c r="B116" s="3">
        <v>145</v>
      </c>
      <c r="C116" s="3">
        <v>178</v>
      </c>
      <c r="D116" s="3">
        <v>323</v>
      </c>
      <c r="E116" s="3"/>
      <c r="F116" s="3"/>
      <c r="G116" s="3"/>
      <c r="H116" s="2" t="s">
        <v>670</v>
      </c>
      <c r="I116" s="3">
        <v>2</v>
      </c>
      <c r="J116" s="3">
        <v>5</v>
      </c>
      <c r="K116" s="3">
        <v>10</v>
      </c>
      <c r="L116" s="3">
        <v>4</v>
      </c>
      <c r="M116" s="3">
        <v>2</v>
      </c>
      <c r="N116" s="3">
        <v>6</v>
      </c>
      <c r="O116" s="3">
        <v>3</v>
      </c>
      <c r="P116" s="3">
        <v>2</v>
      </c>
    </row>
    <row r="117" spans="1:16" x14ac:dyDescent="0.3">
      <c r="A117" s="71" t="s">
        <v>562</v>
      </c>
      <c r="B117" s="72">
        <v>508</v>
      </c>
      <c r="C117" s="72">
        <v>528</v>
      </c>
      <c r="D117" s="72">
        <v>1036</v>
      </c>
      <c r="E117" s="3"/>
      <c r="F117" s="3"/>
      <c r="G117" s="3"/>
      <c r="H117" s="2" t="s">
        <v>394</v>
      </c>
      <c r="I117" s="3">
        <v>19</v>
      </c>
      <c r="J117" s="3">
        <v>53</v>
      </c>
      <c r="K117" s="3">
        <v>60</v>
      </c>
      <c r="L117" s="3">
        <v>54</v>
      </c>
      <c r="M117" s="3">
        <v>31</v>
      </c>
      <c r="N117" s="3">
        <v>48</v>
      </c>
      <c r="O117" s="3">
        <v>35</v>
      </c>
      <c r="P117" s="3">
        <v>23</v>
      </c>
    </row>
    <row r="118" spans="1:16" x14ac:dyDescent="0.3">
      <c r="E118" s="3"/>
      <c r="F118" s="3"/>
      <c r="G118" s="3"/>
      <c r="H118" s="71" t="s">
        <v>562</v>
      </c>
      <c r="I118" s="72">
        <v>77</v>
      </c>
      <c r="J118" s="72">
        <v>170</v>
      </c>
      <c r="K118" s="72">
        <v>192</v>
      </c>
      <c r="L118" s="72">
        <v>145</v>
      </c>
      <c r="M118" s="72">
        <v>90</v>
      </c>
      <c r="N118" s="72">
        <v>136</v>
      </c>
      <c r="O118" s="72">
        <v>151</v>
      </c>
      <c r="P118" s="72">
        <v>75</v>
      </c>
    </row>
    <row r="119" spans="1:16" x14ac:dyDescent="0.3">
      <c r="D119" s="139"/>
      <c r="E119" s="139"/>
      <c r="F119" s="139"/>
      <c r="G119" s="139"/>
      <c r="H119" s="2"/>
      <c r="I119" s="3"/>
      <c r="J119" s="3"/>
      <c r="K119" s="3"/>
      <c r="L119" s="3"/>
      <c r="M119" s="3"/>
      <c r="N119" s="3"/>
      <c r="O119" s="3"/>
      <c r="P119" s="3"/>
    </row>
    <row r="120" spans="1:16" x14ac:dyDescent="0.3">
      <c r="H120" s="2"/>
      <c r="I120" s="3"/>
      <c r="J120" s="3"/>
      <c r="K120" s="3"/>
      <c r="L120" s="3"/>
      <c r="M120" s="3"/>
      <c r="N120" s="3"/>
      <c r="O120" s="3"/>
      <c r="P120" s="3"/>
    </row>
    <row r="121" spans="1:16" x14ac:dyDescent="0.3">
      <c r="H121" s="2"/>
      <c r="I121" s="3"/>
      <c r="J121" s="3"/>
      <c r="K121" s="3"/>
      <c r="L121" s="3"/>
      <c r="M121" s="3"/>
      <c r="N121" s="3"/>
      <c r="O121" s="3"/>
      <c r="P121" s="3"/>
    </row>
    <row r="122" spans="1:16" x14ac:dyDescent="0.3">
      <c r="H122" s="2"/>
      <c r="I122" s="3"/>
      <c r="J122" s="3"/>
      <c r="K122" s="3"/>
      <c r="L122" s="3"/>
      <c r="M122" s="3"/>
      <c r="N122" s="3"/>
      <c r="O122" s="3"/>
      <c r="P122" s="3"/>
    </row>
    <row r="123" spans="1:16" x14ac:dyDescent="0.3">
      <c r="H123" s="2"/>
      <c r="I123" s="3"/>
      <c r="J123" s="3"/>
      <c r="K123" s="3"/>
      <c r="L123" s="3"/>
      <c r="M123" s="3"/>
      <c r="N123" s="3"/>
      <c r="O123" s="3"/>
      <c r="P123" s="3"/>
    </row>
    <row r="124" spans="1:16" x14ac:dyDescent="0.3">
      <c r="H124" s="2"/>
      <c r="I124" s="3"/>
      <c r="J124" s="3"/>
      <c r="K124" s="3"/>
      <c r="L124" s="3"/>
      <c r="M124" s="3"/>
      <c r="N124" s="3"/>
      <c r="O124" s="3"/>
      <c r="P124" s="3"/>
    </row>
    <row r="125" spans="1:16" x14ac:dyDescent="0.3">
      <c r="H125" s="2"/>
      <c r="I125" s="3"/>
      <c r="J125" s="3"/>
      <c r="K125" s="3"/>
      <c r="L125" s="3"/>
      <c r="M125" s="3"/>
      <c r="N125" s="3"/>
      <c r="O125" s="3"/>
      <c r="P125" s="3"/>
    </row>
    <row r="126" spans="1:16" x14ac:dyDescent="0.3">
      <c r="H126" s="2"/>
      <c r="I126" s="3"/>
      <c r="J126" s="3"/>
      <c r="K126" s="3"/>
      <c r="L126" s="3"/>
      <c r="M126" s="3"/>
      <c r="N126" s="3"/>
      <c r="O126" s="3"/>
      <c r="P126" s="3"/>
    </row>
    <row r="127" spans="1:16" x14ac:dyDescent="0.3">
      <c r="E127" s="139"/>
      <c r="F127" s="139"/>
      <c r="G127" s="139"/>
      <c r="H127" s="2"/>
      <c r="I127" s="3"/>
      <c r="J127" s="3"/>
      <c r="K127" s="3"/>
      <c r="L127" s="3"/>
      <c r="M127" s="3"/>
      <c r="N127" s="3"/>
      <c r="O127" s="3"/>
      <c r="P127" s="3"/>
    </row>
    <row r="128" spans="1:16" x14ac:dyDescent="0.3">
      <c r="H128" s="2"/>
      <c r="I128" s="3"/>
      <c r="J128" s="3"/>
      <c r="K128" s="3"/>
      <c r="L128" s="3"/>
      <c r="M128" s="3"/>
      <c r="N128" s="3"/>
      <c r="O128" s="3"/>
      <c r="P128" s="3"/>
    </row>
    <row r="129" spans="8:16" x14ac:dyDescent="0.3">
      <c r="H129" s="2"/>
      <c r="I129" s="3"/>
      <c r="J129" s="3"/>
      <c r="K129" s="3"/>
      <c r="L129" s="3"/>
      <c r="M129" s="3"/>
      <c r="N129" s="3"/>
      <c r="O129" s="3"/>
      <c r="P129" s="3"/>
    </row>
    <row r="130" spans="8:16" x14ac:dyDescent="0.3">
      <c r="H130" s="2"/>
      <c r="I130" s="3"/>
      <c r="J130" s="3"/>
      <c r="K130" s="3"/>
      <c r="L130" s="3"/>
      <c r="M130" s="3"/>
      <c r="N130" s="3"/>
      <c r="O130" s="3"/>
      <c r="P130" s="3"/>
    </row>
    <row r="131" spans="8:16" x14ac:dyDescent="0.3">
      <c r="H131" s="2"/>
      <c r="I131" s="3"/>
      <c r="J131" s="3"/>
      <c r="K131" s="3"/>
      <c r="L131" s="3"/>
      <c r="M131" s="3"/>
      <c r="N131" s="3"/>
      <c r="O131" s="3"/>
      <c r="P131" s="3"/>
    </row>
    <row r="132" spans="8:16" x14ac:dyDescent="0.3">
      <c r="H132" s="2"/>
      <c r="I132" s="3"/>
      <c r="J132" s="3"/>
      <c r="K132" s="3"/>
      <c r="L132" s="3"/>
      <c r="M132" s="3"/>
      <c r="N132" s="3"/>
      <c r="O132" s="3"/>
      <c r="P132" s="3"/>
    </row>
    <row r="133" spans="8:16" x14ac:dyDescent="0.3">
      <c r="H133" s="71"/>
      <c r="I133" s="72"/>
      <c r="J133" s="72"/>
      <c r="K133" s="72"/>
      <c r="L133" s="72"/>
      <c r="M133" s="72"/>
      <c r="N133" s="72"/>
      <c r="O133" s="72"/>
      <c r="P133" s="72"/>
    </row>
    <row r="147" spans="1:22" x14ac:dyDescent="0.3">
      <c r="A147" t="s">
        <v>400</v>
      </c>
    </row>
    <row r="152" spans="1:22" x14ac:dyDescent="0.3">
      <c r="A152" s="78" t="s">
        <v>395</v>
      </c>
      <c r="B152" s="78" t="s">
        <v>772</v>
      </c>
      <c r="C152" s="78" t="s">
        <v>773</v>
      </c>
      <c r="D152" s="78" t="s">
        <v>774</v>
      </c>
      <c r="E152" s="78" t="s">
        <v>280</v>
      </c>
      <c r="F152" s="78" t="s">
        <v>392</v>
      </c>
      <c r="G152" s="78" t="s">
        <v>396</v>
      </c>
      <c r="H152" s="78" t="s">
        <v>45</v>
      </c>
      <c r="I152" s="78" t="s">
        <v>775</v>
      </c>
      <c r="S152" s="78" t="s">
        <v>395</v>
      </c>
      <c r="T152" s="78" t="s">
        <v>25</v>
      </c>
      <c r="U152" s="78" t="s">
        <v>24</v>
      </c>
      <c r="V152" s="78" t="s">
        <v>562</v>
      </c>
    </row>
    <row r="153" spans="1:22" x14ac:dyDescent="0.3">
      <c r="A153" s="2" t="s">
        <v>776</v>
      </c>
      <c r="B153" s="3">
        <v>0</v>
      </c>
      <c r="C153" s="3">
        <v>26</v>
      </c>
      <c r="D153" s="3">
        <v>35</v>
      </c>
      <c r="E153" s="3">
        <v>65</v>
      </c>
      <c r="F153" s="3">
        <v>21</v>
      </c>
      <c r="G153" s="3">
        <v>8</v>
      </c>
      <c r="H153" s="3">
        <v>2</v>
      </c>
      <c r="I153" s="3">
        <v>193</v>
      </c>
      <c r="S153" s="2" t="s">
        <v>784</v>
      </c>
      <c r="T153" s="3">
        <v>314</v>
      </c>
      <c r="U153" s="3">
        <v>333</v>
      </c>
      <c r="V153" s="3">
        <v>647</v>
      </c>
    </row>
    <row r="154" spans="1:22" x14ac:dyDescent="0.3">
      <c r="A154" s="2" t="s">
        <v>777</v>
      </c>
      <c r="B154" s="3">
        <v>0</v>
      </c>
      <c r="C154" s="3">
        <v>8</v>
      </c>
      <c r="D154" s="3">
        <v>18</v>
      </c>
      <c r="E154" s="3">
        <v>21</v>
      </c>
      <c r="F154" s="3">
        <v>5</v>
      </c>
      <c r="G154" s="3">
        <v>3</v>
      </c>
      <c r="H154" s="3">
        <v>3</v>
      </c>
      <c r="I154" s="3">
        <v>36</v>
      </c>
      <c r="S154" s="2" t="s">
        <v>789</v>
      </c>
      <c r="T154" s="3">
        <v>171</v>
      </c>
      <c r="U154" s="3">
        <v>179</v>
      </c>
      <c r="V154" s="3">
        <v>350</v>
      </c>
    </row>
    <row r="155" spans="1:22" x14ac:dyDescent="0.3">
      <c r="A155" s="2" t="s">
        <v>778</v>
      </c>
      <c r="B155" s="3">
        <v>1</v>
      </c>
      <c r="C155" s="3">
        <v>52</v>
      </c>
      <c r="D155" s="3">
        <v>58</v>
      </c>
      <c r="E155" s="3">
        <v>92</v>
      </c>
      <c r="F155" s="3">
        <v>34</v>
      </c>
      <c r="G155" s="3">
        <v>10</v>
      </c>
      <c r="H155" s="3">
        <v>5</v>
      </c>
      <c r="I155" s="3">
        <v>211</v>
      </c>
      <c r="S155" s="2" t="s">
        <v>790</v>
      </c>
      <c r="T155" s="3">
        <v>114</v>
      </c>
      <c r="U155" s="3">
        <v>107</v>
      </c>
      <c r="V155" s="3">
        <v>221</v>
      </c>
    </row>
    <row r="156" spans="1:22" x14ac:dyDescent="0.3">
      <c r="A156" s="2" t="s">
        <v>779</v>
      </c>
      <c r="B156" s="3">
        <v>7</v>
      </c>
      <c r="C156" s="3">
        <v>41</v>
      </c>
      <c r="D156" s="3">
        <v>32</v>
      </c>
      <c r="E156" s="3">
        <v>17</v>
      </c>
      <c r="F156" s="3">
        <v>13</v>
      </c>
      <c r="G156" s="3">
        <v>0</v>
      </c>
      <c r="H156" s="3">
        <v>2</v>
      </c>
      <c r="I156" s="3">
        <v>87</v>
      </c>
      <c r="S156" s="2" t="s">
        <v>791</v>
      </c>
      <c r="T156" s="3">
        <v>111</v>
      </c>
      <c r="U156" s="3">
        <v>146</v>
      </c>
      <c r="V156" s="3">
        <v>257</v>
      </c>
    </row>
    <row r="157" spans="1:22" x14ac:dyDescent="0.3">
      <c r="A157" s="2" t="s">
        <v>780</v>
      </c>
      <c r="B157" s="3">
        <v>0</v>
      </c>
      <c r="C157" s="3">
        <v>19</v>
      </c>
      <c r="D157" s="3">
        <v>29</v>
      </c>
      <c r="E157" s="3">
        <v>35</v>
      </c>
      <c r="F157" s="3">
        <v>3</v>
      </c>
      <c r="G157" s="3">
        <v>6</v>
      </c>
      <c r="H157" s="3">
        <v>1</v>
      </c>
      <c r="I157" s="3">
        <v>61</v>
      </c>
      <c r="S157" s="2" t="s">
        <v>778</v>
      </c>
      <c r="T157" s="3">
        <v>179</v>
      </c>
      <c r="U157" s="3">
        <v>284</v>
      </c>
      <c r="V157" s="3">
        <v>463</v>
      </c>
    </row>
    <row r="158" spans="1:22" x14ac:dyDescent="0.3">
      <c r="A158" s="2" t="s">
        <v>781</v>
      </c>
      <c r="B158" s="3">
        <v>0</v>
      </c>
      <c r="C158" s="3">
        <v>6</v>
      </c>
      <c r="D158" s="3">
        <v>5</v>
      </c>
      <c r="E158" s="3">
        <v>9</v>
      </c>
      <c r="F158" s="3">
        <v>3</v>
      </c>
      <c r="G158" s="3">
        <v>3</v>
      </c>
      <c r="H158" s="3">
        <v>3</v>
      </c>
      <c r="I158" s="3">
        <v>29</v>
      </c>
      <c r="S158" s="2" t="s">
        <v>779</v>
      </c>
      <c r="T158" s="3">
        <v>83</v>
      </c>
      <c r="U158" s="3">
        <v>116</v>
      </c>
      <c r="V158" s="3">
        <v>199</v>
      </c>
    </row>
    <row r="159" spans="1:22" x14ac:dyDescent="0.3">
      <c r="A159" s="2" t="s">
        <v>782</v>
      </c>
      <c r="B159" s="3">
        <v>0</v>
      </c>
      <c r="C159" s="3">
        <v>20</v>
      </c>
      <c r="D159" s="3">
        <v>36</v>
      </c>
      <c r="E159" s="3">
        <v>53</v>
      </c>
      <c r="F159" s="3">
        <v>17</v>
      </c>
      <c r="G159" s="3">
        <v>1</v>
      </c>
      <c r="H159" s="3">
        <v>6</v>
      </c>
      <c r="I159" s="3">
        <v>124</v>
      </c>
      <c r="S159" s="2" t="s">
        <v>792</v>
      </c>
      <c r="T159" s="3">
        <v>69</v>
      </c>
      <c r="U159" s="3">
        <v>85</v>
      </c>
      <c r="V159" s="3">
        <v>154</v>
      </c>
    </row>
    <row r="160" spans="1:22" x14ac:dyDescent="0.3">
      <c r="A160" s="2" t="s">
        <v>783</v>
      </c>
      <c r="B160" s="3">
        <v>0</v>
      </c>
      <c r="C160" s="3">
        <v>12</v>
      </c>
      <c r="D160" s="3">
        <v>12</v>
      </c>
      <c r="E160" s="3">
        <v>30</v>
      </c>
      <c r="F160" s="3">
        <v>16</v>
      </c>
      <c r="G160" s="3">
        <v>5</v>
      </c>
      <c r="H160" s="3">
        <v>5</v>
      </c>
      <c r="I160" s="3">
        <v>141</v>
      </c>
      <c r="J160" s="3"/>
      <c r="S160" s="2" t="s">
        <v>781</v>
      </c>
      <c r="T160" s="3">
        <v>26</v>
      </c>
      <c r="U160" s="3">
        <v>32</v>
      </c>
      <c r="V160" s="3">
        <v>58</v>
      </c>
    </row>
    <row r="161" spans="1:22" x14ac:dyDescent="0.3">
      <c r="A161" s="2" t="s">
        <v>784</v>
      </c>
      <c r="B161" s="3">
        <v>2</v>
      </c>
      <c r="C161" s="3">
        <v>39</v>
      </c>
      <c r="D161" s="3">
        <v>76</v>
      </c>
      <c r="E161" s="3">
        <v>104</v>
      </c>
      <c r="F161" s="3">
        <v>60</v>
      </c>
      <c r="G161" s="3">
        <v>11</v>
      </c>
      <c r="H161" s="3">
        <v>4</v>
      </c>
      <c r="I161" s="3">
        <v>351</v>
      </c>
      <c r="S161" s="2" t="s">
        <v>785</v>
      </c>
      <c r="T161" s="3">
        <v>56</v>
      </c>
      <c r="U161" s="3">
        <v>74</v>
      </c>
      <c r="V161" s="3">
        <v>130</v>
      </c>
    </row>
    <row r="162" spans="1:22" x14ac:dyDescent="0.3">
      <c r="A162" s="2" t="s">
        <v>785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130</v>
      </c>
      <c r="S162" s="2" t="s">
        <v>777</v>
      </c>
      <c r="T162" s="3">
        <v>46</v>
      </c>
      <c r="U162" s="3">
        <v>48</v>
      </c>
      <c r="V162" s="3">
        <v>94</v>
      </c>
    </row>
    <row r="163" spans="1:22" x14ac:dyDescent="0.3">
      <c r="A163" s="2" t="s">
        <v>786</v>
      </c>
      <c r="B163" s="3">
        <v>0</v>
      </c>
      <c r="C163" s="3">
        <v>20</v>
      </c>
      <c r="D163" s="3">
        <v>29</v>
      </c>
      <c r="E163" s="3">
        <v>24</v>
      </c>
      <c r="F163" s="3">
        <v>15</v>
      </c>
      <c r="G163" s="3">
        <v>7</v>
      </c>
      <c r="H163" s="3">
        <v>3</v>
      </c>
      <c r="I163" s="3">
        <v>86</v>
      </c>
      <c r="S163" s="2" t="s">
        <v>786</v>
      </c>
      <c r="T163" s="3">
        <v>97</v>
      </c>
      <c r="U163" s="3">
        <v>87</v>
      </c>
      <c r="V163" s="3">
        <v>184</v>
      </c>
    </row>
    <row r="164" spans="1:22" x14ac:dyDescent="0.3">
      <c r="A164" s="2" t="s">
        <v>787</v>
      </c>
      <c r="B164" s="3">
        <v>0</v>
      </c>
      <c r="C164" s="3">
        <v>19</v>
      </c>
      <c r="D164" s="3">
        <v>4</v>
      </c>
      <c r="E164" s="3">
        <v>0</v>
      </c>
      <c r="F164" s="3">
        <v>3</v>
      </c>
      <c r="G164" s="3">
        <v>0</v>
      </c>
      <c r="H164" s="3">
        <v>0</v>
      </c>
      <c r="I164" s="3">
        <v>2</v>
      </c>
      <c r="S164" s="2" t="s">
        <v>787</v>
      </c>
      <c r="T164" s="3">
        <v>5</v>
      </c>
      <c r="U164" s="3">
        <v>23</v>
      </c>
      <c r="V164" s="3">
        <v>28</v>
      </c>
    </row>
    <row r="165" spans="1:22" x14ac:dyDescent="0.3">
      <c r="A165" s="2" t="s">
        <v>788</v>
      </c>
      <c r="B165" s="3">
        <v>0</v>
      </c>
      <c r="C165" s="3">
        <v>0</v>
      </c>
      <c r="D165" s="3">
        <v>1</v>
      </c>
      <c r="E165" s="3">
        <v>3</v>
      </c>
      <c r="F165" s="3">
        <v>4</v>
      </c>
      <c r="G165" s="3">
        <v>0</v>
      </c>
      <c r="H165" s="3">
        <v>0</v>
      </c>
      <c r="I165" s="3">
        <v>15</v>
      </c>
      <c r="S165" s="2" t="s">
        <v>788</v>
      </c>
      <c r="T165" s="3">
        <v>10</v>
      </c>
      <c r="U165" s="3">
        <v>13</v>
      </c>
      <c r="V165" s="3">
        <v>23</v>
      </c>
    </row>
    <row r="166" spans="1:22" x14ac:dyDescent="0.3">
      <c r="A166" s="2" t="s">
        <v>989</v>
      </c>
      <c r="B166" s="3">
        <v>0</v>
      </c>
      <c r="C166" s="3">
        <v>2</v>
      </c>
      <c r="D166" s="3">
        <v>2</v>
      </c>
      <c r="E166" s="3">
        <v>4</v>
      </c>
      <c r="F166" s="3">
        <v>3</v>
      </c>
      <c r="G166" s="3">
        <v>0</v>
      </c>
      <c r="H166" s="3">
        <v>0</v>
      </c>
      <c r="I166" s="3">
        <v>11</v>
      </c>
      <c r="S166" s="2" t="s">
        <v>989</v>
      </c>
      <c r="T166" s="3">
        <v>12</v>
      </c>
      <c r="U166" s="3">
        <v>10</v>
      </c>
      <c r="V166" s="3">
        <v>22</v>
      </c>
    </row>
    <row r="167" spans="1:22" x14ac:dyDescent="0.3">
      <c r="A167" s="71" t="s">
        <v>562</v>
      </c>
      <c r="B167" s="72">
        <v>10</v>
      </c>
      <c r="C167" s="72">
        <v>264</v>
      </c>
      <c r="D167" s="72">
        <v>337</v>
      </c>
      <c r="E167" s="72">
        <v>457</v>
      </c>
      <c r="F167" s="72">
        <v>197</v>
      </c>
      <c r="G167" s="72">
        <v>54</v>
      </c>
      <c r="H167" s="72">
        <v>34</v>
      </c>
      <c r="I167" s="72">
        <v>1477</v>
      </c>
      <c r="S167" s="71" t="s">
        <v>562</v>
      </c>
      <c r="T167" s="72">
        <v>1293</v>
      </c>
      <c r="U167" s="72">
        <v>1537</v>
      </c>
      <c r="V167" s="72">
        <v>2830</v>
      </c>
    </row>
    <row r="168" spans="1:22" x14ac:dyDescent="0.3">
      <c r="B168" s="3"/>
      <c r="C168" s="3"/>
      <c r="D168" s="3"/>
    </row>
    <row r="169" spans="1:22" x14ac:dyDescent="0.3">
      <c r="B169" s="3"/>
      <c r="C169" s="3"/>
      <c r="D169" s="3"/>
    </row>
    <row r="170" spans="1:22" x14ac:dyDescent="0.3">
      <c r="B170" s="3"/>
      <c r="C170" s="3"/>
      <c r="D170" s="3"/>
    </row>
  </sheetData>
  <mergeCells count="5">
    <mergeCell ref="A20:A21"/>
    <mergeCell ref="B20:D20"/>
    <mergeCell ref="B44:F44"/>
    <mergeCell ref="A103:D103"/>
    <mergeCell ref="H104:P10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N127"/>
  <sheetViews>
    <sheetView topLeftCell="A94" zoomScale="70" zoomScaleNormal="70" workbookViewId="0">
      <selection activeCell="H109" sqref="H109"/>
    </sheetView>
  </sheetViews>
  <sheetFormatPr baseColWidth="10" defaultColWidth="9.109375" defaultRowHeight="14.4" x14ac:dyDescent="0.3"/>
  <cols>
    <col min="1" max="1" width="20.88671875" customWidth="1"/>
    <col min="2" max="2" width="43.33203125" bestFit="1" customWidth="1"/>
    <col min="7" max="7" width="11.6640625" bestFit="1" customWidth="1"/>
    <col min="12" max="12" width="26.109375" bestFit="1" customWidth="1"/>
  </cols>
  <sheetData>
    <row r="22" spans="2:8" ht="15" thickBot="1" x14ac:dyDescent="0.35"/>
    <row r="23" spans="2:8" ht="15" thickBot="1" x14ac:dyDescent="0.35">
      <c r="B23" s="9" t="s">
        <v>0</v>
      </c>
      <c r="C23" s="9" t="s">
        <v>799</v>
      </c>
      <c r="D23" s="9" t="s">
        <v>800</v>
      </c>
      <c r="E23" s="9" t="s">
        <v>801</v>
      </c>
    </row>
    <row r="24" spans="2:8" ht="15" thickBot="1" x14ac:dyDescent="0.35">
      <c r="B24" s="10" t="s">
        <v>70</v>
      </c>
      <c r="C24" s="11">
        <v>0</v>
      </c>
      <c r="D24" s="11">
        <v>0</v>
      </c>
      <c r="E24" s="11">
        <v>0</v>
      </c>
    </row>
    <row r="25" spans="2:8" ht="15" thickBot="1" x14ac:dyDescent="0.35">
      <c r="B25" s="10" t="s">
        <v>71</v>
      </c>
      <c r="C25" s="11">
        <v>6</v>
      </c>
      <c r="D25" s="11">
        <v>6</v>
      </c>
      <c r="E25" s="11">
        <v>6</v>
      </c>
      <c r="G25" t="s">
        <v>24</v>
      </c>
      <c r="H25" s="12">
        <v>10591</v>
      </c>
    </row>
    <row r="26" spans="2:8" ht="15" thickBot="1" x14ac:dyDescent="0.35">
      <c r="B26" s="10" t="s">
        <v>72</v>
      </c>
      <c r="C26" s="11">
        <v>16</v>
      </c>
      <c r="D26" s="11">
        <v>16</v>
      </c>
      <c r="E26" s="11">
        <v>16</v>
      </c>
      <c r="G26" t="s">
        <v>73</v>
      </c>
      <c r="H26" s="12">
        <v>2532</v>
      </c>
    </row>
    <row r="27" spans="2:8" ht="15" thickBot="1" x14ac:dyDescent="0.35">
      <c r="B27" s="10" t="s">
        <v>74</v>
      </c>
      <c r="C27" s="11">
        <v>253</v>
      </c>
      <c r="D27" s="11">
        <v>251</v>
      </c>
      <c r="E27" s="11">
        <v>251</v>
      </c>
      <c r="H27">
        <f>SUM(H25:H26)</f>
        <v>13123</v>
      </c>
    </row>
    <row r="28" spans="2:8" ht="15" thickBot="1" x14ac:dyDescent="0.35">
      <c r="B28" s="10" t="s">
        <v>75</v>
      </c>
      <c r="C28" s="11">
        <v>354</v>
      </c>
      <c r="D28" s="11">
        <v>350</v>
      </c>
      <c r="E28" s="11">
        <v>349</v>
      </c>
    </row>
    <row r="29" spans="2:8" ht="15" thickBot="1" x14ac:dyDescent="0.35">
      <c r="B29" s="10" t="s">
        <v>76</v>
      </c>
      <c r="C29" s="11">
        <v>487</v>
      </c>
      <c r="D29" s="11">
        <v>486</v>
      </c>
      <c r="E29" s="11">
        <v>483</v>
      </c>
    </row>
    <row r="30" spans="2:8" ht="15" thickBot="1" x14ac:dyDescent="0.35">
      <c r="B30" s="10" t="s">
        <v>77</v>
      </c>
      <c r="C30" s="11">
        <v>853</v>
      </c>
      <c r="D30" s="11">
        <v>849</v>
      </c>
      <c r="E30" s="11">
        <v>847</v>
      </c>
    </row>
    <row r="31" spans="2:8" ht="15" thickBot="1" x14ac:dyDescent="0.35">
      <c r="B31" s="10" t="s">
        <v>78</v>
      </c>
      <c r="C31" s="11">
        <v>1031</v>
      </c>
      <c r="D31" s="11">
        <v>1028</v>
      </c>
      <c r="E31" s="11">
        <v>1022</v>
      </c>
    </row>
    <row r="32" spans="2:8" ht="15" thickBot="1" x14ac:dyDescent="0.35">
      <c r="B32" s="10" t="s">
        <v>79</v>
      </c>
      <c r="C32" s="11">
        <v>1257</v>
      </c>
      <c r="D32" s="11">
        <v>1254</v>
      </c>
      <c r="E32" s="11">
        <v>1251</v>
      </c>
    </row>
    <row r="33" spans="2:5" ht="15" thickBot="1" x14ac:dyDescent="0.35">
      <c r="B33" s="10" t="s">
        <v>80</v>
      </c>
      <c r="C33" s="11">
        <v>27</v>
      </c>
      <c r="D33" s="11">
        <v>27</v>
      </c>
      <c r="E33" s="11">
        <v>27</v>
      </c>
    </row>
    <row r="34" spans="2:5" ht="15" thickBot="1" x14ac:dyDescent="0.35">
      <c r="B34" s="10" t="s">
        <v>81</v>
      </c>
      <c r="C34" s="11">
        <v>26</v>
      </c>
      <c r="D34" s="11">
        <v>26</v>
      </c>
      <c r="E34" s="11">
        <v>26</v>
      </c>
    </row>
    <row r="35" spans="2:5" ht="15" thickBot="1" x14ac:dyDescent="0.35">
      <c r="B35" s="10" t="s">
        <v>82</v>
      </c>
      <c r="C35" s="11">
        <v>21</v>
      </c>
      <c r="D35" s="11">
        <v>21</v>
      </c>
      <c r="E35" s="11">
        <v>21</v>
      </c>
    </row>
    <row r="36" spans="2:5" ht="15" thickBot="1" x14ac:dyDescent="0.35">
      <c r="B36" s="10" t="s">
        <v>83</v>
      </c>
      <c r="C36" s="11">
        <v>72</v>
      </c>
      <c r="D36" s="11">
        <v>71</v>
      </c>
      <c r="E36" s="13">
        <v>67</v>
      </c>
    </row>
    <row r="37" spans="2:5" ht="15" thickBot="1" x14ac:dyDescent="0.35">
      <c r="B37" s="10" t="s">
        <v>84</v>
      </c>
      <c r="C37" s="11">
        <v>2</v>
      </c>
      <c r="D37" s="11">
        <v>2</v>
      </c>
      <c r="E37" s="11">
        <v>2</v>
      </c>
    </row>
    <row r="38" spans="2:5" ht="15" thickBot="1" x14ac:dyDescent="0.35">
      <c r="B38" s="10" t="s">
        <v>85</v>
      </c>
      <c r="C38" s="11">
        <v>1191</v>
      </c>
      <c r="D38" s="11">
        <v>1187</v>
      </c>
      <c r="E38" s="11">
        <v>1184</v>
      </c>
    </row>
    <row r="39" spans="2:5" ht="15" thickBot="1" x14ac:dyDescent="0.35">
      <c r="B39" s="10" t="s">
        <v>86</v>
      </c>
      <c r="C39" s="11">
        <v>1719</v>
      </c>
      <c r="D39" s="11">
        <v>1716</v>
      </c>
      <c r="E39" s="11">
        <v>1713</v>
      </c>
    </row>
    <row r="40" spans="2:5" ht="15" thickBot="1" x14ac:dyDescent="0.35">
      <c r="B40" s="10" t="s">
        <v>27</v>
      </c>
      <c r="C40" s="11">
        <v>1772</v>
      </c>
      <c r="D40" s="11">
        <v>1767</v>
      </c>
      <c r="E40" s="11">
        <v>1765</v>
      </c>
    </row>
    <row r="41" spans="2:5" ht="15" thickBot="1" x14ac:dyDescent="0.35">
      <c r="B41" s="10" t="s">
        <v>87</v>
      </c>
      <c r="C41" s="11">
        <v>1899</v>
      </c>
      <c r="D41" s="11">
        <v>1910</v>
      </c>
      <c r="E41" s="11">
        <v>1901</v>
      </c>
    </row>
    <row r="42" spans="2:5" ht="15" thickBot="1" x14ac:dyDescent="0.35">
      <c r="B42" s="10" t="s">
        <v>88</v>
      </c>
      <c r="C42" s="11">
        <v>552</v>
      </c>
      <c r="D42" s="11">
        <v>559</v>
      </c>
      <c r="E42" s="11">
        <v>558</v>
      </c>
    </row>
    <row r="43" spans="2:5" ht="15" thickBot="1" x14ac:dyDescent="0.35">
      <c r="B43" s="10" t="s">
        <v>89</v>
      </c>
      <c r="C43" s="11">
        <v>986</v>
      </c>
      <c r="D43" s="11">
        <v>964</v>
      </c>
      <c r="E43" s="11">
        <v>958</v>
      </c>
    </row>
    <row r="44" spans="2:5" ht="15" thickBot="1" x14ac:dyDescent="0.35">
      <c r="B44" s="10" t="s">
        <v>90</v>
      </c>
      <c r="C44" s="11">
        <v>0</v>
      </c>
      <c r="D44" s="11">
        <v>0</v>
      </c>
      <c r="E44" s="11">
        <v>300</v>
      </c>
    </row>
    <row r="45" spans="2:5" ht="15" thickBot="1" x14ac:dyDescent="0.35">
      <c r="B45" s="10" t="s">
        <v>23</v>
      </c>
      <c r="C45" s="11">
        <v>200</v>
      </c>
      <c r="D45" s="11">
        <v>197</v>
      </c>
      <c r="E45" s="11">
        <v>197</v>
      </c>
    </row>
    <row r="46" spans="2:5" ht="15" thickBot="1" x14ac:dyDescent="0.35">
      <c r="B46" s="10" t="s">
        <v>91</v>
      </c>
      <c r="C46" s="11">
        <v>178</v>
      </c>
      <c r="D46" s="11">
        <v>179</v>
      </c>
      <c r="E46" s="11">
        <v>179</v>
      </c>
    </row>
    <row r="47" spans="2:5" ht="15" thickBot="1" x14ac:dyDescent="0.35">
      <c r="B47" s="9" t="s">
        <v>92</v>
      </c>
      <c r="C47" s="14">
        <f>SUM(C24:C46)</f>
        <v>12902</v>
      </c>
      <c r="D47" s="14">
        <f>SUM(D24:D46)</f>
        <v>12866</v>
      </c>
      <c r="E47" s="14">
        <f t="shared" ref="E47" si="0">SUM(E24:E46)</f>
        <v>13123</v>
      </c>
    </row>
    <row r="48" spans="2:5" x14ac:dyDescent="0.3">
      <c r="B48" s="15"/>
      <c r="C48" s="15"/>
      <c r="D48" s="15"/>
      <c r="E48" s="15"/>
    </row>
    <row r="49" spans="2:14" x14ac:dyDescent="0.3">
      <c r="B49" s="15"/>
      <c r="C49" s="15"/>
      <c r="D49" s="15"/>
      <c r="E49" s="15"/>
    </row>
    <row r="55" spans="2:14" x14ac:dyDescent="0.3">
      <c r="B55" t="s">
        <v>47</v>
      </c>
      <c r="C55" t="s">
        <v>26</v>
      </c>
      <c r="M55" t="s">
        <v>93</v>
      </c>
      <c r="N55" t="s">
        <v>26</v>
      </c>
    </row>
    <row r="56" spans="2:14" x14ac:dyDescent="0.3">
      <c r="B56" s="2" t="s">
        <v>94</v>
      </c>
      <c r="C56" s="3">
        <v>11</v>
      </c>
      <c r="L56" s="2"/>
      <c r="M56" s="3" t="s">
        <v>74</v>
      </c>
      <c r="N56">
        <v>1</v>
      </c>
    </row>
    <row r="57" spans="2:14" x14ac:dyDescent="0.3">
      <c r="B57" s="2" t="s">
        <v>95</v>
      </c>
      <c r="C57" s="3">
        <v>1</v>
      </c>
      <c r="L57" s="2"/>
      <c r="M57" s="3" t="s">
        <v>75</v>
      </c>
      <c r="N57">
        <v>8</v>
      </c>
    </row>
    <row r="58" spans="2:14" x14ac:dyDescent="0.3">
      <c r="B58" s="2" t="s">
        <v>33</v>
      </c>
      <c r="C58" s="3">
        <v>24</v>
      </c>
      <c r="L58" s="2"/>
      <c r="M58" s="3" t="s">
        <v>76</v>
      </c>
      <c r="N58">
        <v>6</v>
      </c>
    </row>
    <row r="59" spans="2:14" x14ac:dyDescent="0.3">
      <c r="B59" s="2" t="s">
        <v>37</v>
      </c>
      <c r="C59" s="3">
        <v>4</v>
      </c>
      <c r="L59" s="2"/>
      <c r="M59" s="3" t="s">
        <v>77</v>
      </c>
      <c r="N59">
        <v>9</v>
      </c>
    </row>
    <row r="60" spans="2:14" x14ac:dyDescent="0.3">
      <c r="B60" s="2" t="s">
        <v>695</v>
      </c>
      <c r="C60" s="3">
        <v>9</v>
      </c>
      <c r="L60" s="2"/>
      <c r="M60" s="3" t="s">
        <v>78</v>
      </c>
      <c r="N60">
        <v>15</v>
      </c>
    </row>
    <row r="61" spans="2:14" x14ac:dyDescent="0.3">
      <c r="B61" s="2" t="s">
        <v>653</v>
      </c>
      <c r="C61" s="3">
        <v>55</v>
      </c>
      <c r="L61" s="2"/>
      <c r="M61" s="3" t="s">
        <v>79</v>
      </c>
      <c r="N61">
        <v>17</v>
      </c>
    </row>
    <row r="62" spans="2:14" x14ac:dyDescent="0.3">
      <c r="B62" s="2" t="s">
        <v>96</v>
      </c>
      <c r="C62" s="3">
        <v>32</v>
      </c>
      <c r="L62" s="2"/>
      <c r="M62" s="3" t="s">
        <v>80</v>
      </c>
      <c r="N62">
        <v>3</v>
      </c>
    </row>
    <row r="63" spans="2:14" x14ac:dyDescent="0.3">
      <c r="B63" s="2" t="s">
        <v>831</v>
      </c>
      <c r="C63" s="3">
        <v>1</v>
      </c>
      <c r="L63" s="2"/>
      <c r="M63" s="3" t="s">
        <v>81</v>
      </c>
      <c r="N63">
        <v>1</v>
      </c>
    </row>
    <row r="64" spans="2:14" x14ac:dyDescent="0.3">
      <c r="B64" s="2" t="s">
        <v>654</v>
      </c>
      <c r="C64" s="3">
        <v>7</v>
      </c>
      <c r="L64" s="2"/>
      <c r="M64" s="3" t="s">
        <v>83</v>
      </c>
      <c r="N64">
        <v>5</v>
      </c>
    </row>
    <row r="65" spans="3:14" x14ac:dyDescent="0.3">
      <c r="C65">
        <f>SUM(C56:C64)</f>
        <v>144</v>
      </c>
      <c r="L65" s="2"/>
      <c r="M65" s="3" t="s">
        <v>85</v>
      </c>
      <c r="N65">
        <v>18</v>
      </c>
    </row>
    <row r="66" spans="3:14" x14ac:dyDescent="0.3">
      <c r="L66" s="2"/>
      <c r="M66" s="3" t="s">
        <v>86</v>
      </c>
      <c r="N66">
        <v>9</v>
      </c>
    </row>
    <row r="67" spans="3:14" x14ac:dyDescent="0.3">
      <c r="L67" s="2"/>
      <c r="M67" s="3" t="s">
        <v>27</v>
      </c>
      <c r="N67">
        <v>12</v>
      </c>
    </row>
    <row r="68" spans="3:14" x14ac:dyDescent="0.3">
      <c r="L68" s="2"/>
      <c r="M68" s="3" t="s">
        <v>87</v>
      </c>
      <c r="N68">
        <v>18</v>
      </c>
    </row>
    <row r="69" spans="3:14" x14ac:dyDescent="0.3">
      <c r="L69" s="2"/>
      <c r="M69" s="3" t="s">
        <v>88</v>
      </c>
      <c r="N69">
        <v>11</v>
      </c>
    </row>
    <row r="70" spans="3:14" x14ac:dyDescent="0.3">
      <c r="L70" s="2"/>
      <c r="M70" t="s">
        <v>89</v>
      </c>
      <c r="N70">
        <v>10</v>
      </c>
    </row>
    <row r="71" spans="3:14" x14ac:dyDescent="0.3">
      <c r="M71" t="s">
        <v>23</v>
      </c>
      <c r="N71">
        <v>1</v>
      </c>
    </row>
    <row r="72" spans="3:14" x14ac:dyDescent="0.3">
      <c r="N72">
        <v>144</v>
      </c>
    </row>
    <row r="86" spans="1:9" x14ac:dyDescent="0.3">
      <c r="A86" t="s">
        <v>47</v>
      </c>
      <c r="B86" t="s">
        <v>26</v>
      </c>
    </row>
    <row r="87" spans="1:9" x14ac:dyDescent="0.3">
      <c r="A87" s="2" t="s">
        <v>97</v>
      </c>
      <c r="B87" s="3">
        <v>13</v>
      </c>
      <c r="H87" t="s">
        <v>47</v>
      </c>
      <c r="I87" s="1" t="s">
        <v>26</v>
      </c>
    </row>
    <row r="88" spans="1:9" x14ac:dyDescent="0.3">
      <c r="A88" s="2" t="s">
        <v>98</v>
      </c>
      <c r="B88" s="3">
        <v>76</v>
      </c>
      <c r="H88" s="2" t="s">
        <v>834</v>
      </c>
      <c r="I88" s="3">
        <v>2</v>
      </c>
    </row>
    <row r="89" spans="1:9" x14ac:dyDescent="0.3">
      <c r="A89" s="2" t="s">
        <v>99</v>
      </c>
      <c r="B89" s="3">
        <v>12</v>
      </c>
      <c r="H89" s="2" t="s">
        <v>100</v>
      </c>
      <c r="I89" s="3">
        <v>778</v>
      </c>
    </row>
    <row r="90" spans="1:9" x14ac:dyDescent="0.3">
      <c r="A90" s="2" t="s">
        <v>101</v>
      </c>
      <c r="B90" s="3">
        <v>5</v>
      </c>
      <c r="H90" s="2" t="s">
        <v>835</v>
      </c>
      <c r="I90" s="3">
        <v>1</v>
      </c>
    </row>
    <row r="91" spans="1:9" x14ac:dyDescent="0.3">
      <c r="A91" s="2" t="s">
        <v>103</v>
      </c>
      <c r="B91" s="3">
        <v>19</v>
      </c>
      <c r="H91" s="2" t="s">
        <v>102</v>
      </c>
      <c r="I91" s="3">
        <v>241</v>
      </c>
    </row>
    <row r="92" spans="1:9" x14ac:dyDescent="0.3">
      <c r="A92" s="2" t="s">
        <v>104</v>
      </c>
      <c r="B92" s="3">
        <v>19</v>
      </c>
      <c r="H92" s="2" t="s">
        <v>655</v>
      </c>
      <c r="I92" s="3">
        <v>3</v>
      </c>
    </row>
    <row r="93" spans="1:9" x14ac:dyDescent="0.3">
      <c r="A93" s="2" t="s">
        <v>105</v>
      </c>
      <c r="B93" s="3">
        <v>2</v>
      </c>
      <c r="H93" s="2" t="s">
        <v>836</v>
      </c>
      <c r="I93" s="3">
        <v>2</v>
      </c>
    </row>
    <row r="94" spans="1:9" x14ac:dyDescent="0.3">
      <c r="A94" s="2" t="s">
        <v>832</v>
      </c>
      <c r="B94" s="3">
        <v>1</v>
      </c>
      <c r="H94" s="2" t="s">
        <v>837</v>
      </c>
      <c r="I94" s="3">
        <v>1</v>
      </c>
    </row>
    <row r="95" spans="1:9" x14ac:dyDescent="0.3">
      <c r="A95" s="2" t="s">
        <v>696</v>
      </c>
      <c r="B95" s="3">
        <v>1</v>
      </c>
      <c r="H95" s="2" t="s">
        <v>838</v>
      </c>
      <c r="I95" s="3">
        <v>1</v>
      </c>
    </row>
    <row r="96" spans="1:9" x14ac:dyDescent="0.3">
      <c r="A96" s="2" t="s">
        <v>833</v>
      </c>
      <c r="B96" s="3">
        <v>1</v>
      </c>
      <c r="H96" s="2" t="s">
        <v>839</v>
      </c>
      <c r="I96" s="3">
        <v>13</v>
      </c>
    </row>
    <row r="97" spans="8:9" x14ac:dyDescent="0.3">
      <c r="H97" s="2" t="s">
        <v>840</v>
      </c>
      <c r="I97" s="3">
        <v>1</v>
      </c>
    </row>
    <row r="98" spans="8:9" x14ac:dyDescent="0.3">
      <c r="H98" s="2" t="s">
        <v>841</v>
      </c>
      <c r="I98" s="3">
        <v>1</v>
      </c>
    </row>
    <row r="99" spans="8:9" x14ac:dyDescent="0.3">
      <c r="H99" s="2" t="s">
        <v>842</v>
      </c>
      <c r="I99" s="3">
        <v>1</v>
      </c>
    </row>
    <row r="100" spans="8:9" x14ac:dyDescent="0.3">
      <c r="I100" s="1"/>
    </row>
    <row r="101" spans="8:9" x14ac:dyDescent="0.3">
      <c r="I101" s="1"/>
    </row>
    <row r="102" spans="8:9" x14ac:dyDescent="0.3">
      <c r="I102" s="1"/>
    </row>
    <row r="103" spans="8:9" x14ac:dyDescent="0.3">
      <c r="I103" s="1"/>
    </row>
    <row r="104" spans="8:9" x14ac:dyDescent="0.3">
      <c r="I104" s="1"/>
    </row>
    <row r="105" spans="8:9" x14ac:dyDescent="0.3">
      <c r="I105" s="1"/>
    </row>
    <row r="106" spans="8:9" x14ac:dyDescent="0.3">
      <c r="I106" s="1"/>
    </row>
    <row r="107" spans="8:9" x14ac:dyDescent="0.3">
      <c r="I107" s="1"/>
    </row>
    <row r="108" spans="8:9" x14ac:dyDescent="0.3">
      <c r="I108" s="1"/>
    </row>
    <row r="109" spans="8:9" x14ac:dyDescent="0.3">
      <c r="I109" s="1"/>
    </row>
    <row r="110" spans="8:9" x14ac:dyDescent="0.3">
      <c r="I110" s="1"/>
    </row>
    <row r="111" spans="8:9" x14ac:dyDescent="0.3">
      <c r="I111" s="1"/>
    </row>
    <row r="112" spans="8:9" x14ac:dyDescent="0.3">
      <c r="I112" s="1"/>
    </row>
    <row r="113" spans="2:9" x14ac:dyDescent="0.3">
      <c r="I113" s="1"/>
    </row>
    <row r="114" spans="2:9" x14ac:dyDescent="0.3">
      <c r="I114" s="1"/>
    </row>
    <row r="117" spans="2:9" x14ac:dyDescent="0.3">
      <c r="B117" t="s">
        <v>47</v>
      </c>
      <c r="C117" t="s">
        <v>26</v>
      </c>
    </row>
    <row r="118" spans="2:9" x14ac:dyDescent="0.3">
      <c r="B118" s="2" t="s">
        <v>542</v>
      </c>
      <c r="C118" s="3">
        <v>13</v>
      </c>
    </row>
    <row r="119" spans="2:9" x14ac:dyDescent="0.3">
      <c r="B119" s="2" t="s">
        <v>543</v>
      </c>
      <c r="C119" s="3">
        <v>114</v>
      </c>
    </row>
    <row r="120" spans="2:9" x14ac:dyDescent="0.3">
      <c r="B120" s="2" t="s">
        <v>544</v>
      </c>
      <c r="C120" s="3">
        <v>57</v>
      </c>
    </row>
    <row r="121" spans="2:9" x14ac:dyDescent="0.3">
      <c r="B121" s="2" t="s">
        <v>843</v>
      </c>
      <c r="C121" s="3">
        <v>7</v>
      </c>
    </row>
    <row r="122" spans="2:9" x14ac:dyDescent="0.3">
      <c r="B122" s="2" t="s">
        <v>545</v>
      </c>
      <c r="C122" s="3">
        <v>30</v>
      </c>
    </row>
    <row r="123" spans="2:9" x14ac:dyDescent="0.3">
      <c r="B123" s="2" t="s">
        <v>546</v>
      </c>
      <c r="C123" s="3">
        <v>33</v>
      </c>
    </row>
    <row r="124" spans="2:9" x14ac:dyDescent="0.3">
      <c r="B124" s="2" t="s">
        <v>547</v>
      </c>
      <c r="C124" s="3">
        <v>193</v>
      </c>
    </row>
    <row r="125" spans="2:9" x14ac:dyDescent="0.3">
      <c r="B125" s="2" t="s">
        <v>656</v>
      </c>
      <c r="C125" s="3">
        <v>126</v>
      </c>
    </row>
    <row r="126" spans="2:9" x14ac:dyDescent="0.3">
      <c r="B126" s="2" t="s">
        <v>548</v>
      </c>
      <c r="C126" s="3">
        <v>71</v>
      </c>
    </row>
    <row r="127" spans="2:9" x14ac:dyDescent="0.3">
      <c r="C127">
        <f>SUM(C118:C126)</f>
        <v>644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V367"/>
  <sheetViews>
    <sheetView topLeftCell="A347" zoomScale="70" zoomScaleNormal="70" workbookViewId="0">
      <selection activeCell="A360" sqref="A360:J376"/>
    </sheetView>
  </sheetViews>
  <sheetFormatPr baseColWidth="10" defaultRowHeight="14.4" x14ac:dyDescent="0.3"/>
  <cols>
    <col min="1" max="1" width="39.77734375" bestFit="1" customWidth="1"/>
  </cols>
  <sheetData>
    <row r="21" spans="1:15" x14ac:dyDescent="0.3">
      <c r="A21" s="27" t="s">
        <v>47</v>
      </c>
      <c r="B21" s="27" t="s">
        <v>26</v>
      </c>
      <c r="C21" s="41"/>
      <c r="D21" s="41"/>
      <c r="E21" s="41"/>
      <c r="F21" s="41"/>
      <c r="G21" s="41"/>
      <c r="H21" s="41"/>
    </row>
    <row r="22" spans="1:15" x14ac:dyDescent="0.3">
      <c r="A22" s="2" t="s">
        <v>397</v>
      </c>
      <c r="B22" s="1">
        <v>9829</v>
      </c>
      <c r="C22" s="41"/>
      <c r="D22" s="41"/>
      <c r="E22" s="41"/>
      <c r="F22" s="41"/>
      <c r="G22" s="41"/>
      <c r="H22" s="41"/>
    </row>
    <row r="23" spans="1:15" x14ac:dyDescent="0.3">
      <c r="A23" s="2" t="s">
        <v>398</v>
      </c>
      <c r="B23" s="1">
        <v>1674</v>
      </c>
      <c r="C23" s="41"/>
      <c r="D23" s="41"/>
      <c r="E23" s="41"/>
      <c r="F23" s="41"/>
      <c r="G23" s="41"/>
      <c r="H23" s="41"/>
    </row>
    <row r="24" spans="1:15" x14ac:dyDescent="0.3">
      <c r="A24" s="2" t="s">
        <v>399</v>
      </c>
      <c r="B24" s="1">
        <v>17067</v>
      </c>
      <c r="C24" s="41"/>
      <c r="D24" s="41"/>
      <c r="E24" s="41"/>
      <c r="F24" s="41"/>
      <c r="G24" s="41"/>
      <c r="H24" s="41"/>
    </row>
    <row r="25" spans="1:15" x14ac:dyDescent="0.3">
      <c r="A25" s="2" t="s">
        <v>400</v>
      </c>
      <c r="B25" s="1">
        <v>1287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5" x14ac:dyDescent="0.3">
      <c r="A26" s="2" t="s">
        <v>401</v>
      </c>
      <c r="B26" s="1">
        <v>2777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</row>
    <row r="27" spans="1:15" x14ac:dyDescent="0.3">
      <c r="A27" s="41"/>
      <c r="B27" s="42">
        <f>SUM(B22:B26)</f>
        <v>32634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5" x14ac:dyDescent="0.3">
      <c r="A28" s="41"/>
      <c r="B28" s="46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</row>
    <row r="29" spans="1:15" x14ac:dyDescent="0.3">
      <c r="A29" s="41"/>
      <c r="B29" s="42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</row>
    <row r="30" spans="1:15" x14ac:dyDescent="0.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</row>
    <row r="31" spans="1:15" x14ac:dyDescent="0.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 x14ac:dyDescent="0.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pans="1:15" x14ac:dyDescent="0.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1:15" x14ac:dyDescent="0.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1:15" x14ac:dyDescent="0.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1:15" x14ac:dyDescent="0.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 x14ac:dyDescent="0.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 x14ac:dyDescent="0.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 x14ac:dyDescent="0.3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 x14ac:dyDescent="0.3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 x14ac:dyDescent="0.3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 x14ac:dyDescent="0.3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1:15" x14ac:dyDescent="0.3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1:15" x14ac:dyDescent="0.3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 x14ac:dyDescent="0.3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9" spans="1:13" x14ac:dyDescent="0.3">
      <c r="A49" s="27" t="s">
        <v>47</v>
      </c>
      <c r="B49" s="27" t="s">
        <v>26</v>
      </c>
      <c r="F49" s="47" t="s">
        <v>402</v>
      </c>
      <c r="G49" s="27"/>
      <c r="L49" s="147"/>
      <c r="M49" s="147"/>
    </row>
    <row r="50" spans="1:13" x14ac:dyDescent="0.3">
      <c r="A50" s="2" t="s">
        <v>403</v>
      </c>
      <c r="B50" s="1">
        <v>2655</v>
      </c>
      <c r="F50" s="48"/>
      <c r="G50" s="48"/>
      <c r="L50" s="147" t="s">
        <v>429</v>
      </c>
      <c r="M50" s="147"/>
    </row>
    <row r="51" spans="1:13" x14ac:dyDescent="0.3">
      <c r="A51" s="2" t="s">
        <v>404</v>
      </c>
      <c r="B51" s="1">
        <v>590</v>
      </c>
      <c r="F51" s="27" t="s">
        <v>47</v>
      </c>
      <c r="G51" s="27" t="s">
        <v>26</v>
      </c>
      <c r="L51" s="27" t="s">
        <v>47</v>
      </c>
      <c r="M51" s="27" t="s">
        <v>26</v>
      </c>
    </row>
    <row r="52" spans="1:13" x14ac:dyDescent="0.3">
      <c r="A52" s="2" t="s">
        <v>405</v>
      </c>
      <c r="B52" s="1">
        <v>89</v>
      </c>
      <c r="F52" s="2" t="s">
        <v>403</v>
      </c>
      <c r="G52" s="1">
        <v>107</v>
      </c>
      <c r="L52" s="2" t="s">
        <v>373</v>
      </c>
      <c r="M52" s="3">
        <v>12</v>
      </c>
    </row>
    <row r="53" spans="1:13" x14ac:dyDescent="0.3">
      <c r="A53" s="2" t="s">
        <v>406</v>
      </c>
      <c r="B53" s="1">
        <v>45</v>
      </c>
      <c r="F53" s="2" t="s">
        <v>404</v>
      </c>
      <c r="G53" s="1">
        <v>22</v>
      </c>
      <c r="I53" s="2"/>
      <c r="L53" s="2" t="s">
        <v>408</v>
      </c>
      <c r="M53" s="3">
        <v>40</v>
      </c>
    </row>
    <row r="54" spans="1:13" x14ac:dyDescent="0.3">
      <c r="A54" s="2" t="s">
        <v>407</v>
      </c>
      <c r="B54" s="1">
        <v>40</v>
      </c>
      <c r="F54" s="2" t="s">
        <v>405</v>
      </c>
      <c r="G54" s="1">
        <v>5</v>
      </c>
      <c r="I54" s="2"/>
      <c r="L54" s="2"/>
      <c r="M54" s="3">
        <f>SUM(M52:M53)</f>
        <v>52</v>
      </c>
    </row>
    <row r="55" spans="1:13" x14ac:dyDescent="0.3">
      <c r="A55" s="2" t="s">
        <v>409</v>
      </c>
      <c r="B55" s="1">
        <v>3589</v>
      </c>
      <c r="F55" s="2" t="s">
        <v>406</v>
      </c>
      <c r="G55" s="1">
        <v>6</v>
      </c>
      <c r="I55" s="2"/>
      <c r="L55" s="2"/>
      <c r="M55" s="3"/>
    </row>
    <row r="56" spans="1:13" x14ac:dyDescent="0.3">
      <c r="A56" s="2" t="s">
        <v>410</v>
      </c>
      <c r="B56" s="1">
        <v>637</v>
      </c>
      <c r="F56" s="2" t="s">
        <v>407</v>
      </c>
      <c r="G56" s="1">
        <v>3</v>
      </c>
      <c r="I56" s="2"/>
    </row>
    <row r="57" spans="1:13" x14ac:dyDescent="0.3">
      <c r="A57" s="2" t="s">
        <v>411</v>
      </c>
      <c r="B57" s="1">
        <v>222</v>
      </c>
      <c r="F57" s="2" t="s">
        <v>409</v>
      </c>
      <c r="G57" s="1">
        <v>226</v>
      </c>
      <c r="I57" s="2"/>
    </row>
    <row r="58" spans="1:13" x14ac:dyDescent="0.3">
      <c r="A58" s="2" t="s">
        <v>412</v>
      </c>
      <c r="B58" s="1">
        <v>69</v>
      </c>
      <c r="F58" s="2" t="s">
        <v>410</v>
      </c>
      <c r="G58" s="1">
        <v>52</v>
      </c>
      <c r="I58" s="2"/>
    </row>
    <row r="59" spans="1:13" x14ac:dyDescent="0.3">
      <c r="A59" s="2" t="s">
        <v>413</v>
      </c>
      <c r="B59" s="1">
        <v>830</v>
      </c>
      <c r="F59" s="2" t="s">
        <v>411</v>
      </c>
      <c r="G59" s="1">
        <v>19</v>
      </c>
      <c r="I59" s="2"/>
    </row>
    <row r="60" spans="1:13" x14ac:dyDescent="0.3">
      <c r="A60" s="2" t="s">
        <v>414</v>
      </c>
      <c r="B60" s="1">
        <v>70</v>
      </c>
      <c r="F60" s="2" t="s">
        <v>412</v>
      </c>
      <c r="G60" s="1">
        <v>8</v>
      </c>
      <c r="I60" s="2"/>
    </row>
    <row r="61" spans="1:13" x14ac:dyDescent="0.3">
      <c r="A61" s="2" t="s">
        <v>419</v>
      </c>
      <c r="B61" s="1">
        <v>763</v>
      </c>
      <c r="F61" s="2" t="s">
        <v>413</v>
      </c>
      <c r="G61" s="1">
        <v>23</v>
      </c>
      <c r="I61" s="2"/>
    </row>
    <row r="62" spans="1:13" x14ac:dyDescent="0.3">
      <c r="A62" s="2" t="s">
        <v>415</v>
      </c>
      <c r="B62" s="1">
        <v>3237</v>
      </c>
      <c r="F62" s="2" t="s">
        <v>414</v>
      </c>
      <c r="G62" s="1">
        <v>8</v>
      </c>
      <c r="I62" s="2"/>
    </row>
    <row r="63" spans="1:13" x14ac:dyDescent="0.3">
      <c r="A63" s="2" t="s">
        <v>416</v>
      </c>
      <c r="B63" s="1">
        <v>652</v>
      </c>
      <c r="F63" s="2" t="s">
        <v>419</v>
      </c>
      <c r="G63" s="1">
        <v>87</v>
      </c>
      <c r="I63" s="2"/>
    </row>
    <row r="64" spans="1:13" x14ac:dyDescent="0.3">
      <c r="A64" s="2" t="s">
        <v>417</v>
      </c>
      <c r="B64" s="1">
        <v>274</v>
      </c>
      <c r="F64" s="2" t="s">
        <v>415</v>
      </c>
      <c r="G64" s="1">
        <v>307</v>
      </c>
      <c r="I64" s="2"/>
    </row>
    <row r="65" spans="1:13" x14ac:dyDescent="0.3">
      <c r="A65" s="2" t="s">
        <v>418</v>
      </c>
      <c r="B65" s="1">
        <v>567</v>
      </c>
      <c r="F65" s="2" t="s">
        <v>416</v>
      </c>
      <c r="G65" s="1">
        <v>96</v>
      </c>
      <c r="I65" s="2"/>
    </row>
    <row r="66" spans="1:13" x14ac:dyDescent="0.3">
      <c r="A66" s="2" t="s">
        <v>420</v>
      </c>
      <c r="B66" s="1">
        <v>16519</v>
      </c>
      <c r="F66" s="2" t="s">
        <v>417</v>
      </c>
      <c r="G66" s="1">
        <v>22</v>
      </c>
      <c r="I66" s="2"/>
    </row>
    <row r="67" spans="1:13" x14ac:dyDescent="0.3">
      <c r="A67" s="2" t="s">
        <v>421</v>
      </c>
      <c r="B67" s="1">
        <v>5868</v>
      </c>
      <c r="F67" s="2" t="s">
        <v>418</v>
      </c>
      <c r="G67" s="1">
        <v>22</v>
      </c>
      <c r="I67" s="2"/>
      <c r="K67" s="2"/>
    </row>
    <row r="68" spans="1:13" x14ac:dyDescent="0.3">
      <c r="B68" s="1">
        <f>SUM(B50:B67)</f>
        <v>36716</v>
      </c>
      <c r="F68" s="2" t="s">
        <v>420</v>
      </c>
      <c r="G68" s="1">
        <v>217</v>
      </c>
      <c r="I68" s="2"/>
      <c r="K68" s="2"/>
    </row>
    <row r="69" spans="1:13" x14ac:dyDescent="0.3">
      <c r="B69" s="1"/>
      <c r="F69" s="2" t="s">
        <v>421</v>
      </c>
      <c r="G69" s="1">
        <v>35</v>
      </c>
      <c r="I69" s="2"/>
      <c r="K69" s="2"/>
      <c r="L69" s="2"/>
      <c r="M69" s="3"/>
    </row>
    <row r="70" spans="1:13" x14ac:dyDescent="0.3">
      <c r="G70" s="1">
        <f>SUM(G52:G69)</f>
        <v>1265</v>
      </c>
      <c r="I70" s="2"/>
      <c r="K70" s="2"/>
      <c r="L70" s="2"/>
      <c r="M70" s="3"/>
    </row>
    <row r="71" spans="1:13" x14ac:dyDescent="0.3">
      <c r="G71" s="1"/>
      <c r="K71" s="2"/>
      <c r="L71" s="2"/>
      <c r="M71" s="3"/>
    </row>
    <row r="72" spans="1:13" x14ac:dyDescent="0.3">
      <c r="K72" s="2"/>
      <c r="L72" s="2"/>
      <c r="M72" s="3"/>
    </row>
    <row r="73" spans="1:13" x14ac:dyDescent="0.3">
      <c r="K73" s="2"/>
      <c r="L73" s="3"/>
      <c r="M73" s="2"/>
    </row>
    <row r="74" spans="1:13" x14ac:dyDescent="0.3">
      <c r="H74" s="3"/>
      <c r="K74" s="2"/>
      <c r="L74" s="3"/>
      <c r="M74" s="2"/>
    </row>
    <row r="75" spans="1:13" x14ac:dyDescent="0.3">
      <c r="H75" s="3"/>
    </row>
    <row r="76" spans="1:13" x14ac:dyDescent="0.3">
      <c r="H76" s="3"/>
    </row>
    <row r="77" spans="1:13" x14ac:dyDescent="0.3">
      <c r="H77" s="3"/>
    </row>
    <row r="78" spans="1:13" x14ac:dyDescent="0.3">
      <c r="H78" s="3"/>
    </row>
    <row r="79" spans="1:13" x14ac:dyDescent="0.3">
      <c r="H79" s="3"/>
    </row>
    <row r="80" spans="1:13" x14ac:dyDescent="0.3">
      <c r="H80" s="3"/>
    </row>
    <row r="81" spans="8:9" x14ac:dyDescent="0.3">
      <c r="H81" s="3"/>
    </row>
    <row r="82" spans="8:9" x14ac:dyDescent="0.3">
      <c r="H82" s="3"/>
    </row>
    <row r="83" spans="8:9" x14ac:dyDescent="0.3">
      <c r="H83" s="3"/>
    </row>
    <row r="84" spans="8:9" x14ac:dyDescent="0.3">
      <c r="H84" s="3"/>
    </row>
    <row r="85" spans="8:9" x14ac:dyDescent="0.3">
      <c r="H85" s="3"/>
    </row>
    <row r="86" spans="8:9" x14ac:dyDescent="0.3">
      <c r="H86" s="3"/>
    </row>
    <row r="87" spans="8:9" x14ac:dyDescent="0.3">
      <c r="H87" s="3"/>
      <c r="I87" s="2"/>
    </row>
    <row r="88" spans="8:9" x14ac:dyDescent="0.3">
      <c r="I88" s="2"/>
    </row>
    <row r="89" spans="8:9" x14ac:dyDescent="0.3">
      <c r="I89" s="2"/>
    </row>
    <row r="90" spans="8:9" x14ac:dyDescent="0.3">
      <c r="I90" s="2"/>
    </row>
    <row r="91" spans="8:9" x14ac:dyDescent="0.3">
      <c r="I91" s="2"/>
    </row>
    <row r="92" spans="8:9" x14ac:dyDescent="0.3">
      <c r="I92" s="2"/>
    </row>
    <row r="93" spans="8:9" x14ac:dyDescent="0.3">
      <c r="I93" s="2"/>
    </row>
    <row r="94" spans="8:9" x14ac:dyDescent="0.3">
      <c r="I94" s="2"/>
    </row>
    <row r="95" spans="8:9" x14ac:dyDescent="0.3">
      <c r="I95" s="2"/>
    </row>
    <row r="96" spans="8:9" x14ac:dyDescent="0.3">
      <c r="I96" s="2"/>
    </row>
    <row r="97" spans="9:9" x14ac:dyDescent="0.3">
      <c r="I97" s="2"/>
    </row>
    <row r="120" spans="1:2" x14ac:dyDescent="0.3">
      <c r="A120" s="27" t="s">
        <v>47</v>
      </c>
      <c r="B120" s="27" t="s">
        <v>26</v>
      </c>
    </row>
    <row r="121" spans="1:2" x14ac:dyDescent="0.3">
      <c r="A121" s="2" t="s">
        <v>422</v>
      </c>
      <c r="B121" s="3">
        <v>84</v>
      </c>
    </row>
    <row r="122" spans="1:2" x14ac:dyDescent="0.3">
      <c r="A122" s="2" t="s">
        <v>423</v>
      </c>
      <c r="B122" s="3">
        <v>0</v>
      </c>
    </row>
    <row r="141" spans="1:2" x14ac:dyDescent="0.3">
      <c r="A141" t="s">
        <v>793</v>
      </c>
    </row>
    <row r="142" spans="1:2" x14ac:dyDescent="0.3">
      <c r="A142" s="27" t="s">
        <v>47</v>
      </c>
      <c r="B142" s="27" t="s">
        <v>26</v>
      </c>
    </row>
    <row r="143" spans="1:2" x14ac:dyDescent="0.3">
      <c r="A143" s="2" t="s">
        <v>424</v>
      </c>
      <c r="B143" s="3">
        <v>16</v>
      </c>
    </row>
    <row r="144" spans="1:2" x14ac:dyDescent="0.3">
      <c r="A144" s="2" t="s">
        <v>425</v>
      </c>
      <c r="B144" s="3">
        <v>18</v>
      </c>
    </row>
    <row r="145" spans="1:2" x14ac:dyDescent="0.3">
      <c r="A145" s="2" t="s">
        <v>426</v>
      </c>
      <c r="B145" s="3">
        <v>66</v>
      </c>
    </row>
    <row r="146" spans="1:2" x14ac:dyDescent="0.3">
      <c r="B146">
        <f>SUM(B143:B145)</f>
        <v>100</v>
      </c>
    </row>
    <row r="161" spans="1:22" x14ac:dyDescent="0.3">
      <c r="A161" s="147" t="s">
        <v>427</v>
      </c>
      <c r="B161" s="147"/>
      <c r="C161" s="147"/>
      <c r="I161" s="147" t="s">
        <v>428</v>
      </c>
      <c r="J161" s="147"/>
      <c r="K161" s="147"/>
      <c r="O161" s="79"/>
      <c r="P161" s="79"/>
    </row>
    <row r="162" spans="1:22" x14ac:dyDescent="0.3">
      <c r="A162" s="147"/>
      <c r="B162" s="147"/>
      <c r="I162" s="147"/>
      <c r="J162" s="147"/>
      <c r="O162" s="147" t="s">
        <v>429</v>
      </c>
      <c r="P162" s="147"/>
    </row>
    <row r="163" spans="1:22" x14ac:dyDescent="0.3">
      <c r="A163" s="27" t="s">
        <v>47</v>
      </c>
      <c r="B163" s="28" t="s">
        <v>26</v>
      </c>
      <c r="F163" s="2"/>
      <c r="G163" s="3"/>
      <c r="I163" s="27" t="s">
        <v>47</v>
      </c>
      <c r="J163" s="27" t="s">
        <v>26</v>
      </c>
      <c r="O163" s="27" t="s">
        <v>47</v>
      </c>
      <c r="P163" s="27" t="s">
        <v>26</v>
      </c>
      <c r="T163" s="2"/>
    </row>
    <row r="164" spans="1:22" x14ac:dyDescent="0.3">
      <c r="A164" s="2" t="s">
        <v>430</v>
      </c>
      <c r="B164" s="1">
        <v>1246</v>
      </c>
      <c r="E164" s="2"/>
      <c r="F164" s="2"/>
      <c r="G164" s="3"/>
      <c r="I164" s="2" t="s">
        <v>431</v>
      </c>
      <c r="J164" s="3">
        <v>7</v>
      </c>
      <c r="O164" s="2" t="s">
        <v>430</v>
      </c>
      <c r="P164" s="3">
        <v>2</v>
      </c>
      <c r="T164" s="2"/>
    </row>
    <row r="165" spans="1:22" x14ac:dyDescent="0.3">
      <c r="A165" s="2" t="s">
        <v>432</v>
      </c>
      <c r="B165" s="1">
        <v>1884</v>
      </c>
      <c r="E165" s="2"/>
      <c r="F165" s="2"/>
      <c r="G165" s="3"/>
      <c r="I165" s="2" t="s">
        <v>433</v>
      </c>
      <c r="J165" s="3">
        <v>16</v>
      </c>
      <c r="O165" s="2" t="s">
        <v>436</v>
      </c>
      <c r="P165" s="3">
        <v>11</v>
      </c>
      <c r="T165" s="2"/>
    </row>
    <row r="166" spans="1:22" x14ac:dyDescent="0.3">
      <c r="A166" s="2" t="s">
        <v>437</v>
      </c>
      <c r="B166" s="1">
        <v>19288</v>
      </c>
      <c r="E166" s="2"/>
      <c r="F166" s="2"/>
      <c r="G166" s="3"/>
      <c r="I166" s="2" t="s">
        <v>435</v>
      </c>
      <c r="J166" s="3">
        <v>29</v>
      </c>
      <c r="O166" s="2" t="s">
        <v>439</v>
      </c>
      <c r="P166" s="3">
        <v>39</v>
      </c>
      <c r="T166" s="2"/>
      <c r="V166" s="2"/>
    </row>
    <row r="167" spans="1:22" x14ac:dyDescent="0.3">
      <c r="A167" s="2" t="s">
        <v>434</v>
      </c>
      <c r="B167" s="1">
        <v>2837</v>
      </c>
      <c r="E167" s="2"/>
      <c r="F167" s="2"/>
      <c r="G167" s="3"/>
      <c r="I167" s="2" t="s">
        <v>438</v>
      </c>
      <c r="J167" s="3">
        <v>24</v>
      </c>
      <c r="P167">
        <f>SUM(P164:P166)</f>
        <v>52</v>
      </c>
      <c r="T167" s="2"/>
      <c r="V167" s="2"/>
    </row>
    <row r="168" spans="1:22" x14ac:dyDescent="0.3">
      <c r="A168" s="2" t="s">
        <v>439</v>
      </c>
      <c r="B168" s="1">
        <v>3983</v>
      </c>
      <c r="E168" s="2"/>
      <c r="I168" s="2" t="s">
        <v>440</v>
      </c>
      <c r="J168" s="3">
        <v>8</v>
      </c>
      <c r="O168" s="3"/>
      <c r="V168" s="2"/>
    </row>
    <row r="169" spans="1:22" x14ac:dyDescent="0.3">
      <c r="A169" s="2" t="s">
        <v>441</v>
      </c>
      <c r="B169" s="1">
        <v>3944</v>
      </c>
      <c r="E169" s="2"/>
      <c r="I169" s="3"/>
      <c r="J169">
        <f>SUM(J164:J168)</f>
        <v>84</v>
      </c>
      <c r="O169" s="3"/>
      <c r="V169" s="2"/>
    </row>
    <row r="170" spans="1:22" x14ac:dyDescent="0.3">
      <c r="B170" s="1">
        <f>SUM(B165:B169)</f>
        <v>31936</v>
      </c>
      <c r="H170" s="2"/>
      <c r="I170" s="3"/>
      <c r="O170" s="3"/>
      <c r="V170" s="2"/>
    </row>
    <row r="171" spans="1:22" x14ac:dyDescent="0.3">
      <c r="B171" s="1"/>
      <c r="H171" s="2"/>
      <c r="I171" s="3"/>
      <c r="O171" s="3"/>
      <c r="V171" s="2"/>
    </row>
    <row r="172" spans="1:22" x14ac:dyDescent="0.3">
      <c r="B172" s="1"/>
      <c r="H172" s="2"/>
      <c r="O172" s="3"/>
    </row>
    <row r="173" spans="1:22" x14ac:dyDescent="0.3">
      <c r="B173" s="1"/>
      <c r="H173" s="2"/>
      <c r="O173" s="3"/>
    </row>
    <row r="174" spans="1:22" x14ac:dyDescent="0.3">
      <c r="B174" s="1"/>
      <c r="D174" s="2"/>
      <c r="E174" s="3"/>
      <c r="H174" s="2"/>
      <c r="P174" s="3"/>
    </row>
    <row r="175" spans="1:22" x14ac:dyDescent="0.3">
      <c r="B175" s="1"/>
      <c r="D175" s="2"/>
      <c r="E175" s="3"/>
      <c r="H175" s="2"/>
      <c r="O175" s="2"/>
      <c r="P175" s="3"/>
      <c r="V175" s="2"/>
    </row>
    <row r="176" spans="1:22" x14ac:dyDescent="0.3">
      <c r="B176" s="1"/>
      <c r="D176" s="2"/>
      <c r="E176" s="3"/>
      <c r="N176" s="3"/>
      <c r="O176" s="2"/>
      <c r="P176" s="3"/>
      <c r="V176" s="2"/>
    </row>
    <row r="177" spans="2:22" x14ac:dyDescent="0.3">
      <c r="B177" s="1"/>
      <c r="D177" s="2"/>
      <c r="E177" s="3"/>
      <c r="N177" s="2"/>
      <c r="O177" s="2"/>
      <c r="P177" s="3"/>
      <c r="V177" s="2"/>
    </row>
    <row r="178" spans="2:22" x14ac:dyDescent="0.3">
      <c r="B178" s="1"/>
      <c r="N178" s="2"/>
      <c r="O178" s="2"/>
      <c r="P178" s="3"/>
      <c r="V178" s="2"/>
    </row>
    <row r="179" spans="2:22" x14ac:dyDescent="0.3">
      <c r="B179" s="1"/>
      <c r="N179" s="2"/>
      <c r="O179" s="2"/>
      <c r="P179" s="3"/>
      <c r="U179" s="2"/>
      <c r="V179" s="3"/>
    </row>
    <row r="180" spans="2:22" x14ac:dyDescent="0.3">
      <c r="B180" s="1"/>
      <c r="K180" s="2"/>
      <c r="L180" s="3"/>
      <c r="N180" s="2"/>
      <c r="U180" s="2"/>
      <c r="V180" s="3"/>
    </row>
    <row r="181" spans="2:22" x14ac:dyDescent="0.3">
      <c r="B181" s="1"/>
      <c r="K181" s="2"/>
      <c r="L181" s="3"/>
      <c r="N181" s="2"/>
      <c r="U181" s="2"/>
      <c r="V181" s="3"/>
    </row>
    <row r="182" spans="2:22" x14ac:dyDescent="0.3">
      <c r="B182" s="1"/>
      <c r="K182" s="2"/>
      <c r="L182" s="3"/>
      <c r="N182" s="2"/>
    </row>
    <row r="183" spans="2:22" x14ac:dyDescent="0.3">
      <c r="B183" s="1"/>
      <c r="L183" s="2"/>
      <c r="M183" s="3"/>
      <c r="U183" s="3"/>
    </row>
    <row r="184" spans="2:22" x14ac:dyDescent="0.3">
      <c r="B184" s="1"/>
      <c r="L184" s="2"/>
      <c r="M184" s="3"/>
      <c r="U184" s="3"/>
    </row>
    <row r="185" spans="2:22" x14ac:dyDescent="0.3">
      <c r="B185" s="1"/>
      <c r="L185" s="2"/>
      <c r="M185" s="3"/>
      <c r="U185" s="3"/>
    </row>
    <row r="186" spans="2:22" x14ac:dyDescent="0.3">
      <c r="B186" s="1"/>
      <c r="M186" s="3"/>
      <c r="U186" s="3"/>
    </row>
    <row r="187" spans="2:22" x14ac:dyDescent="0.3">
      <c r="B187" s="1"/>
      <c r="M187" s="3"/>
    </row>
    <row r="188" spans="2:22" x14ac:dyDescent="0.3">
      <c r="B188" s="1"/>
      <c r="I188" s="2"/>
      <c r="J188" s="3"/>
      <c r="M188" s="3"/>
    </row>
    <row r="189" spans="2:22" x14ac:dyDescent="0.3">
      <c r="B189" s="38"/>
      <c r="I189" s="2"/>
      <c r="J189" s="3"/>
      <c r="M189" s="2"/>
    </row>
    <row r="190" spans="2:22" x14ac:dyDescent="0.3">
      <c r="B190" s="38"/>
      <c r="C190" s="3"/>
      <c r="D190" s="3"/>
      <c r="I190" s="2"/>
      <c r="J190" s="3"/>
      <c r="M190" s="2"/>
    </row>
    <row r="191" spans="2:22" x14ac:dyDescent="0.3">
      <c r="B191" s="38"/>
      <c r="C191" s="3"/>
      <c r="D191" s="3"/>
      <c r="I191" s="2"/>
      <c r="J191" s="3"/>
      <c r="M191" s="2"/>
    </row>
    <row r="192" spans="2:22" x14ac:dyDescent="0.3">
      <c r="B192" s="1"/>
    </row>
    <row r="193" spans="1:2" x14ac:dyDescent="0.3">
      <c r="B193" s="1"/>
    </row>
    <row r="194" spans="1:2" x14ac:dyDescent="0.3">
      <c r="A194" t="s">
        <v>47</v>
      </c>
      <c r="B194" s="1" t="s">
        <v>26</v>
      </c>
    </row>
    <row r="195" spans="1:2" x14ac:dyDescent="0.3">
      <c r="A195" s="2" t="s">
        <v>442</v>
      </c>
      <c r="B195" s="1">
        <v>4</v>
      </c>
    </row>
    <row r="196" spans="1:2" x14ac:dyDescent="0.3">
      <c r="A196" s="2" t="s">
        <v>443</v>
      </c>
      <c r="B196" s="1">
        <v>2777</v>
      </c>
    </row>
    <row r="197" spans="1:2" x14ac:dyDescent="0.3">
      <c r="A197" s="2" t="s">
        <v>444</v>
      </c>
      <c r="B197" s="1">
        <v>2</v>
      </c>
    </row>
    <row r="198" spans="1:2" x14ac:dyDescent="0.3">
      <c r="A198" s="2" t="s">
        <v>445</v>
      </c>
      <c r="B198" s="1">
        <v>96</v>
      </c>
    </row>
    <row r="199" spans="1:2" x14ac:dyDescent="0.3">
      <c r="A199" s="2" t="s">
        <v>446</v>
      </c>
      <c r="B199" s="1">
        <v>779</v>
      </c>
    </row>
    <row r="200" spans="1:2" x14ac:dyDescent="0.3">
      <c r="A200" s="2" t="s">
        <v>447</v>
      </c>
      <c r="B200" s="1">
        <v>105</v>
      </c>
    </row>
    <row r="201" spans="1:2" x14ac:dyDescent="0.3">
      <c r="A201" s="2" t="s">
        <v>448</v>
      </c>
      <c r="B201" s="1">
        <v>45</v>
      </c>
    </row>
    <row r="202" spans="1:2" x14ac:dyDescent="0.3">
      <c r="A202" s="2" t="s">
        <v>449</v>
      </c>
      <c r="B202" s="1">
        <v>84</v>
      </c>
    </row>
    <row r="203" spans="1:2" x14ac:dyDescent="0.3">
      <c r="B203" s="1">
        <f>SUM(B195:B202)</f>
        <v>3892</v>
      </c>
    </row>
    <row r="204" spans="1:2" x14ac:dyDescent="0.3">
      <c r="B204" s="1"/>
    </row>
    <row r="205" spans="1:2" x14ac:dyDescent="0.3">
      <c r="B205" s="1"/>
    </row>
    <row r="206" spans="1:2" x14ac:dyDescent="0.3">
      <c r="B206" s="1"/>
    </row>
    <row r="207" spans="1:2" x14ac:dyDescent="0.3">
      <c r="B207" s="1"/>
    </row>
    <row r="208" spans="1:2" x14ac:dyDescent="0.3">
      <c r="B208" s="1"/>
    </row>
    <row r="209" spans="2:3" x14ac:dyDescent="0.3">
      <c r="B209" s="1"/>
    </row>
    <row r="210" spans="2:3" x14ac:dyDescent="0.3">
      <c r="B210" s="1"/>
    </row>
    <row r="211" spans="2:3" x14ac:dyDescent="0.3">
      <c r="B211" s="1"/>
    </row>
    <row r="212" spans="2:3" x14ac:dyDescent="0.3">
      <c r="B212" s="1"/>
    </row>
    <row r="213" spans="2:3" x14ac:dyDescent="0.3">
      <c r="B213" s="1"/>
    </row>
    <row r="223" spans="2:3" x14ac:dyDescent="0.3">
      <c r="B223" s="27" t="s">
        <v>47</v>
      </c>
      <c r="C223" s="28" t="s">
        <v>26</v>
      </c>
    </row>
    <row r="224" spans="2:3" x14ac:dyDescent="0.3">
      <c r="B224" s="2" t="s">
        <v>450</v>
      </c>
      <c r="C224" s="1">
        <v>1490</v>
      </c>
    </row>
    <row r="225" spans="2:3" x14ac:dyDescent="0.3">
      <c r="B225" s="2" t="s">
        <v>451</v>
      </c>
      <c r="C225" s="1">
        <v>2814</v>
      </c>
    </row>
    <row r="226" spans="2:3" x14ac:dyDescent="0.3">
      <c r="B226" s="2" t="s">
        <v>452</v>
      </c>
      <c r="C226" s="1">
        <v>1063</v>
      </c>
    </row>
    <row r="227" spans="2:3" x14ac:dyDescent="0.3">
      <c r="B227" s="2" t="s">
        <v>453</v>
      </c>
      <c r="C227" s="1">
        <v>9604</v>
      </c>
    </row>
    <row r="228" spans="2:3" x14ac:dyDescent="0.3">
      <c r="B228" s="2" t="s">
        <v>454</v>
      </c>
      <c r="C228" s="1">
        <v>1474</v>
      </c>
    </row>
    <row r="229" spans="2:3" x14ac:dyDescent="0.3">
      <c r="B229" s="2" t="s">
        <v>455</v>
      </c>
      <c r="C229" s="1">
        <v>36138</v>
      </c>
    </row>
    <row r="230" spans="2:3" x14ac:dyDescent="0.3">
      <c r="B230" s="2" t="s">
        <v>456</v>
      </c>
      <c r="C230" s="1">
        <v>2334</v>
      </c>
    </row>
    <row r="231" spans="2:3" x14ac:dyDescent="0.3">
      <c r="B231" s="2" t="s">
        <v>457</v>
      </c>
      <c r="C231" s="1">
        <v>3020</v>
      </c>
    </row>
    <row r="232" spans="2:3" x14ac:dyDescent="0.3">
      <c r="B232" s="2" t="s">
        <v>458</v>
      </c>
      <c r="C232" s="1">
        <v>4438</v>
      </c>
    </row>
    <row r="233" spans="2:3" x14ac:dyDescent="0.3">
      <c r="B233" s="2" t="s">
        <v>459</v>
      </c>
      <c r="C233" s="1">
        <v>2634</v>
      </c>
    </row>
    <row r="234" spans="2:3" x14ac:dyDescent="0.3">
      <c r="B234" s="2" t="s">
        <v>460</v>
      </c>
      <c r="C234" s="1">
        <v>1891</v>
      </c>
    </row>
    <row r="235" spans="2:3" x14ac:dyDescent="0.3">
      <c r="C235" s="1">
        <f>SUM(C224:C234)</f>
        <v>66900</v>
      </c>
    </row>
    <row r="236" spans="2:3" x14ac:dyDescent="0.3">
      <c r="C236" s="1"/>
    </row>
    <row r="237" spans="2:3" x14ac:dyDescent="0.3">
      <c r="C237" s="1"/>
    </row>
    <row r="238" spans="2:3" x14ac:dyDescent="0.3">
      <c r="C238" s="1"/>
    </row>
    <row r="239" spans="2:3" x14ac:dyDescent="0.3">
      <c r="C239" s="1"/>
    </row>
    <row r="240" spans="2:3" x14ac:dyDescent="0.3">
      <c r="C240" s="1"/>
    </row>
    <row r="241" spans="3:3" x14ac:dyDescent="0.3">
      <c r="C241" s="1"/>
    </row>
    <row r="242" spans="3:3" x14ac:dyDescent="0.3">
      <c r="C242" s="1"/>
    </row>
    <row r="243" spans="3:3" x14ac:dyDescent="0.3">
      <c r="C243" s="1"/>
    </row>
    <row r="244" spans="3:3" x14ac:dyDescent="0.3">
      <c r="C244" s="1"/>
    </row>
    <row r="245" spans="3:3" x14ac:dyDescent="0.3">
      <c r="C245" s="1"/>
    </row>
    <row r="246" spans="3:3" x14ac:dyDescent="0.3">
      <c r="C246" s="1"/>
    </row>
    <row r="247" spans="3:3" x14ac:dyDescent="0.3">
      <c r="C247" s="1"/>
    </row>
    <row r="248" spans="3:3" x14ac:dyDescent="0.3">
      <c r="C248" s="1"/>
    </row>
    <row r="257" spans="2:3" x14ac:dyDescent="0.3">
      <c r="B257" s="147"/>
      <c r="C257" s="147"/>
    </row>
    <row r="258" spans="2:3" x14ac:dyDescent="0.3">
      <c r="B258" s="27" t="s">
        <v>47</v>
      </c>
      <c r="C258" s="27" t="s">
        <v>26</v>
      </c>
    </row>
    <row r="259" spans="2:3" x14ac:dyDescent="0.3">
      <c r="B259" s="2" t="s">
        <v>461</v>
      </c>
      <c r="C259" s="3">
        <v>138</v>
      </c>
    </row>
    <row r="260" spans="2:3" x14ac:dyDescent="0.3">
      <c r="B260" s="2" t="s">
        <v>462</v>
      </c>
      <c r="C260" s="3">
        <v>58</v>
      </c>
    </row>
    <row r="261" spans="2:3" x14ac:dyDescent="0.3">
      <c r="B261" s="2" t="s">
        <v>463</v>
      </c>
      <c r="C261" s="3">
        <v>21</v>
      </c>
    </row>
    <row r="262" spans="2:3" x14ac:dyDescent="0.3">
      <c r="B262" s="2" t="s">
        <v>464</v>
      </c>
      <c r="C262" s="3">
        <v>42</v>
      </c>
    </row>
    <row r="263" spans="2:3" x14ac:dyDescent="0.3">
      <c r="B263" s="2" t="s">
        <v>465</v>
      </c>
      <c r="C263" s="3">
        <v>63</v>
      </c>
    </row>
    <row r="264" spans="2:3" x14ac:dyDescent="0.3">
      <c r="B264" s="2" t="s">
        <v>466</v>
      </c>
      <c r="C264" s="3">
        <v>66</v>
      </c>
    </row>
    <row r="265" spans="2:3" x14ac:dyDescent="0.3">
      <c r="B265" s="2" t="s">
        <v>467</v>
      </c>
      <c r="C265" s="3">
        <v>61</v>
      </c>
    </row>
    <row r="266" spans="2:3" x14ac:dyDescent="0.3">
      <c r="B266" s="2" t="s">
        <v>468</v>
      </c>
      <c r="C266" s="3">
        <v>121</v>
      </c>
    </row>
    <row r="267" spans="2:3" x14ac:dyDescent="0.3">
      <c r="B267" s="2" t="s">
        <v>469</v>
      </c>
      <c r="C267" s="3">
        <v>63</v>
      </c>
    </row>
    <row r="268" spans="2:3" x14ac:dyDescent="0.3">
      <c r="B268" s="2" t="s">
        <v>470</v>
      </c>
      <c r="C268" s="3">
        <v>190</v>
      </c>
    </row>
    <row r="269" spans="2:3" x14ac:dyDescent="0.3">
      <c r="B269" s="2" t="s">
        <v>471</v>
      </c>
      <c r="C269" s="3">
        <v>133</v>
      </c>
    </row>
    <row r="270" spans="2:3" x14ac:dyDescent="0.3">
      <c r="B270" s="2" t="s">
        <v>472</v>
      </c>
      <c r="C270" s="3">
        <v>81</v>
      </c>
    </row>
    <row r="271" spans="2:3" x14ac:dyDescent="0.3">
      <c r="C271">
        <f>SUM(C259:C270)</f>
        <v>1037</v>
      </c>
    </row>
    <row r="286" spans="1:2" x14ac:dyDescent="0.3">
      <c r="A286" s="147"/>
      <c r="B286" s="147"/>
    </row>
    <row r="287" spans="1:2" x14ac:dyDescent="0.3">
      <c r="A287" s="27" t="s">
        <v>47</v>
      </c>
      <c r="B287" s="27" t="s">
        <v>26</v>
      </c>
    </row>
    <row r="288" spans="1:2" x14ac:dyDescent="0.3">
      <c r="A288" s="2" t="s">
        <v>473</v>
      </c>
      <c r="B288" s="1">
        <v>31</v>
      </c>
    </row>
    <row r="289" spans="1:2" x14ac:dyDescent="0.3">
      <c r="A289" s="2" t="s">
        <v>474</v>
      </c>
      <c r="B289" s="1">
        <v>879</v>
      </c>
    </row>
    <row r="290" spans="1:2" x14ac:dyDescent="0.3">
      <c r="A290" s="2" t="s">
        <v>475</v>
      </c>
      <c r="B290" s="1">
        <v>604</v>
      </c>
    </row>
    <row r="291" spans="1:2" x14ac:dyDescent="0.3">
      <c r="A291" s="2" t="s">
        <v>476</v>
      </c>
      <c r="B291" s="1">
        <v>5</v>
      </c>
    </row>
    <row r="292" spans="1:2" x14ac:dyDescent="0.3">
      <c r="A292" s="2" t="s">
        <v>477</v>
      </c>
      <c r="B292" s="1">
        <v>5</v>
      </c>
    </row>
    <row r="293" spans="1:2" x14ac:dyDescent="0.3">
      <c r="A293" s="2" t="s">
        <v>478</v>
      </c>
      <c r="B293" s="1">
        <v>677</v>
      </c>
    </row>
    <row r="294" spans="1:2" x14ac:dyDescent="0.3">
      <c r="A294" s="2" t="s">
        <v>479</v>
      </c>
      <c r="B294" s="1">
        <v>573</v>
      </c>
    </row>
    <row r="295" spans="1:2" x14ac:dyDescent="0.3">
      <c r="A295" s="2" t="s">
        <v>480</v>
      </c>
      <c r="B295" s="1">
        <v>7</v>
      </c>
    </row>
    <row r="296" spans="1:2" x14ac:dyDescent="0.3">
      <c r="A296" s="2" t="s">
        <v>481</v>
      </c>
      <c r="B296" s="1">
        <v>677</v>
      </c>
    </row>
    <row r="297" spans="1:2" x14ac:dyDescent="0.3">
      <c r="B297" s="1">
        <f>SUM(B288:B296)</f>
        <v>3458</v>
      </c>
    </row>
    <row r="298" spans="1:2" x14ac:dyDescent="0.3">
      <c r="B298" s="1"/>
    </row>
    <row r="299" spans="1:2" x14ac:dyDescent="0.3">
      <c r="B299" s="1"/>
    </row>
    <row r="300" spans="1:2" x14ac:dyDescent="0.3">
      <c r="B300" s="1"/>
    </row>
    <row r="301" spans="1:2" x14ac:dyDescent="0.3">
      <c r="B301" s="1"/>
    </row>
    <row r="302" spans="1:2" x14ac:dyDescent="0.3">
      <c r="B302" s="1"/>
    </row>
    <row r="303" spans="1:2" x14ac:dyDescent="0.3">
      <c r="B303" s="1"/>
    </row>
    <row r="304" spans="1:2" x14ac:dyDescent="0.3">
      <c r="B304" s="1"/>
    </row>
    <row r="305" spans="1:6" x14ac:dyDescent="0.3">
      <c r="B305" s="1"/>
    </row>
    <row r="312" spans="1:6" x14ac:dyDescent="0.3">
      <c r="A312" s="2"/>
      <c r="B312" s="3"/>
    </row>
    <row r="313" spans="1:6" x14ac:dyDescent="0.3">
      <c r="A313" s="2"/>
      <c r="B313" s="3"/>
    </row>
    <row r="314" spans="1:6" x14ac:dyDescent="0.3">
      <c r="A314" s="2"/>
      <c r="B314" s="3"/>
    </row>
    <row r="315" spans="1:6" x14ac:dyDescent="0.3">
      <c r="A315" s="2"/>
      <c r="B315" s="3"/>
    </row>
    <row r="316" spans="1:6" x14ac:dyDescent="0.3">
      <c r="A316" s="2"/>
      <c r="B316" s="3"/>
      <c r="E316" s="2"/>
      <c r="F316" s="3"/>
    </row>
    <row r="317" spans="1:6" x14ac:dyDescent="0.3">
      <c r="A317" s="2"/>
      <c r="B317" s="3"/>
    </row>
    <row r="318" spans="1:6" x14ac:dyDescent="0.3">
      <c r="A318" s="2"/>
      <c r="B318" s="3"/>
    </row>
    <row r="319" spans="1:6" x14ac:dyDescent="0.3">
      <c r="A319" s="2"/>
      <c r="B319" s="3"/>
    </row>
    <row r="338" spans="1:6" x14ac:dyDescent="0.3">
      <c r="A338" s="27" t="s">
        <v>47</v>
      </c>
      <c r="B338" s="27" t="s">
        <v>26</v>
      </c>
    </row>
    <row r="339" spans="1:6" x14ac:dyDescent="0.3">
      <c r="A339" s="2" t="s">
        <v>990</v>
      </c>
      <c r="B339" s="1">
        <v>15</v>
      </c>
    </row>
    <row r="340" spans="1:6" x14ac:dyDescent="0.3">
      <c r="A340" s="2" t="s">
        <v>991</v>
      </c>
      <c r="B340" s="1">
        <v>105</v>
      </c>
    </row>
    <row r="341" spans="1:6" x14ac:dyDescent="0.3">
      <c r="A341" s="2" t="s">
        <v>280</v>
      </c>
      <c r="B341" s="1">
        <v>173</v>
      </c>
    </row>
    <row r="342" spans="1:6" x14ac:dyDescent="0.3">
      <c r="A342" s="2" t="s">
        <v>992</v>
      </c>
      <c r="B342" s="1">
        <v>51</v>
      </c>
    </row>
    <row r="343" spans="1:6" x14ac:dyDescent="0.3">
      <c r="A343" s="2" t="s">
        <v>396</v>
      </c>
      <c r="B343" s="1">
        <v>7</v>
      </c>
      <c r="F343" s="3"/>
    </row>
    <row r="344" spans="1:6" x14ac:dyDescent="0.3">
      <c r="A344" s="2" t="s">
        <v>993</v>
      </c>
      <c r="B344" s="1">
        <v>421</v>
      </c>
    </row>
    <row r="345" spans="1:6" x14ac:dyDescent="0.3">
      <c r="A345" s="2" t="s">
        <v>994</v>
      </c>
      <c r="B345" s="1">
        <v>266</v>
      </c>
    </row>
    <row r="346" spans="1:6" x14ac:dyDescent="0.3">
      <c r="B346" s="1">
        <f>SUM(B339:B345)</f>
        <v>1038</v>
      </c>
      <c r="D346" s="2"/>
      <c r="E346" s="3"/>
    </row>
    <row r="347" spans="1:6" x14ac:dyDescent="0.3">
      <c r="B347" s="1"/>
    </row>
    <row r="348" spans="1:6" x14ac:dyDescent="0.3">
      <c r="B348" s="1"/>
      <c r="D348" s="2"/>
      <c r="E348" s="3"/>
    </row>
    <row r="349" spans="1:6" x14ac:dyDescent="0.3">
      <c r="B349" s="1"/>
      <c r="D349" s="2"/>
      <c r="E349" s="3"/>
    </row>
    <row r="350" spans="1:6" x14ac:dyDescent="0.3">
      <c r="B350" s="1"/>
      <c r="D350" s="2"/>
      <c r="E350" s="3"/>
    </row>
    <row r="351" spans="1:6" x14ac:dyDescent="0.3">
      <c r="B351" s="1"/>
      <c r="D351" s="2"/>
      <c r="E351" s="3"/>
    </row>
    <row r="360" spans="1:2" x14ac:dyDescent="0.3">
      <c r="A360" s="27" t="s">
        <v>47</v>
      </c>
      <c r="B360" s="27" t="s">
        <v>26</v>
      </c>
    </row>
    <row r="361" spans="1:2" x14ac:dyDescent="0.3">
      <c r="A361" s="2" t="s">
        <v>794</v>
      </c>
      <c r="B361" s="1">
        <v>1060</v>
      </c>
    </row>
    <row r="362" spans="1:2" x14ac:dyDescent="0.3">
      <c r="A362" s="2" t="s">
        <v>795</v>
      </c>
      <c r="B362" s="1">
        <v>121</v>
      </c>
    </row>
    <row r="363" spans="1:2" x14ac:dyDescent="0.3">
      <c r="A363" s="2" t="s">
        <v>796</v>
      </c>
      <c r="B363" s="1">
        <v>35</v>
      </c>
    </row>
    <row r="364" spans="1:2" x14ac:dyDescent="0.3">
      <c r="A364" s="2" t="s">
        <v>797</v>
      </c>
      <c r="B364" s="1">
        <v>85</v>
      </c>
    </row>
    <row r="365" spans="1:2" x14ac:dyDescent="0.3">
      <c r="A365" s="2" t="s">
        <v>798</v>
      </c>
      <c r="B365" s="1">
        <v>330</v>
      </c>
    </row>
    <row r="366" spans="1:2" x14ac:dyDescent="0.3">
      <c r="A366" s="2" t="s">
        <v>777</v>
      </c>
      <c r="B366" s="1">
        <v>5</v>
      </c>
    </row>
    <row r="367" spans="1:2" x14ac:dyDescent="0.3">
      <c r="B367" s="1">
        <f>SUM(B361:B366)</f>
        <v>1636</v>
      </c>
    </row>
  </sheetData>
  <mergeCells count="9">
    <mergeCell ref="L49:M49"/>
    <mergeCell ref="L50:M50"/>
    <mergeCell ref="B257:C257"/>
    <mergeCell ref="A286:B286"/>
    <mergeCell ref="O162:P162"/>
    <mergeCell ref="A161:C161"/>
    <mergeCell ref="I161:K161"/>
    <mergeCell ref="A162:B162"/>
    <mergeCell ref="I162:J16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U303"/>
  <sheetViews>
    <sheetView workbookViewId="0">
      <selection activeCell="C268" sqref="C268:N303"/>
    </sheetView>
  </sheetViews>
  <sheetFormatPr baseColWidth="10" defaultRowHeight="14.4" x14ac:dyDescent="0.3"/>
  <sheetData>
    <row r="24" spans="1:2" x14ac:dyDescent="0.3">
      <c r="A24" s="27" t="s">
        <v>47</v>
      </c>
      <c r="B24" s="28" t="s">
        <v>48</v>
      </c>
    </row>
    <row r="25" spans="1:2" x14ac:dyDescent="0.3">
      <c r="A25" s="2" t="s">
        <v>995</v>
      </c>
      <c r="B25" s="1">
        <v>2046</v>
      </c>
    </row>
    <row r="26" spans="1:2" x14ac:dyDescent="0.3">
      <c r="A26" s="2" t="s">
        <v>996</v>
      </c>
      <c r="B26" s="1">
        <v>207</v>
      </c>
    </row>
    <row r="27" spans="1:2" x14ac:dyDescent="0.3">
      <c r="A27" s="2" t="s">
        <v>997</v>
      </c>
      <c r="B27" s="1">
        <v>1730</v>
      </c>
    </row>
    <row r="28" spans="1:2" x14ac:dyDescent="0.3">
      <c r="A28" s="2" t="s">
        <v>998</v>
      </c>
      <c r="B28" s="1">
        <v>310</v>
      </c>
    </row>
    <row r="29" spans="1:2" x14ac:dyDescent="0.3">
      <c r="A29" s="2" t="s">
        <v>482</v>
      </c>
      <c r="B29" s="1">
        <v>191</v>
      </c>
    </row>
    <row r="30" spans="1:2" x14ac:dyDescent="0.3">
      <c r="A30" s="2" t="s">
        <v>483</v>
      </c>
      <c r="B30" s="1">
        <v>1100</v>
      </c>
    </row>
    <row r="31" spans="1:2" x14ac:dyDescent="0.3">
      <c r="A31" s="2" t="s">
        <v>484</v>
      </c>
      <c r="B31" s="1">
        <v>1097</v>
      </c>
    </row>
    <row r="32" spans="1:2" x14ac:dyDescent="0.3">
      <c r="A32" s="2" t="s">
        <v>485</v>
      </c>
      <c r="B32" s="1">
        <v>852</v>
      </c>
    </row>
    <row r="33" spans="1:2" x14ac:dyDescent="0.3">
      <c r="A33" s="2" t="s">
        <v>486</v>
      </c>
      <c r="B33" s="1">
        <v>964</v>
      </c>
    </row>
    <row r="34" spans="1:2" x14ac:dyDescent="0.3">
      <c r="A34" s="2" t="s">
        <v>487</v>
      </c>
      <c r="B34" s="1">
        <v>3801</v>
      </c>
    </row>
    <row r="35" spans="1:2" x14ac:dyDescent="0.3">
      <c r="A35" s="2" t="s">
        <v>488</v>
      </c>
      <c r="B35" s="1">
        <v>1099</v>
      </c>
    </row>
    <row r="36" spans="1:2" x14ac:dyDescent="0.3">
      <c r="A36" s="2" t="s">
        <v>489</v>
      </c>
      <c r="B36" s="1">
        <v>270</v>
      </c>
    </row>
    <row r="37" spans="1:2" x14ac:dyDescent="0.3">
      <c r="A37" s="2" t="s">
        <v>490</v>
      </c>
      <c r="B37" s="1">
        <v>1549</v>
      </c>
    </row>
    <row r="38" spans="1:2" x14ac:dyDescent="0.3">
      <c r="A38" s="2" t="s">
        <v>491</v>
      </c>
      <c r="B38" s="1">
        <v>247</v>
      </c>
    </row>
    <row r="39" spans="1:2" x14ac:dyDescent="0.3">
      <c r="A39" s="2" t="s">
        <v>671</v>
      </c>
      <c r="B39" s="1">
        <v>552</v>
      </c>
    </row>
    <row r="40" spans="1:2" x14ac:dyDescent="0.3">
      <c r="A40" s="2" t="s">
        <v>492</v>
      </c>
      <c r="B40" s="1">
        <v>1038</v>
      </c>
    </row>
    <row r="41" spans="1:2" x14ac:dyDescent="0.3">
      <c r="A41" s="2" t="s">
        <v>394</v>
      </c>
      <c r="B41" s="1">
        <v>1119</v>
      </c>
    </row>
    <row r="42" spans="1:2" x14ac:dyDescent="0.3">
      <c r="A42" s="2" t="s">
        <v>399</v>
      </c>
      <c r="B42" s="1">
        <v>1824</v>
      </c>
    </row>
    <row r="43" spans="1:2" x14ac:dyDescent="0.3">
      <c r="A43" s="2" t="s">
        <v>589</v>
      </c>
      <c r="B43" s="1">
        <v>517</v>
      </c>
    </row>
    <row r="44" spans="1:2" x14ac:dyDescent="0.3">
      <c r="A44" s="2" t="s">
        <v>493</v>
      </c>
      <c r="B44" s="1">
        <v>479</v>
      </c>
    </row>
    <row r="45" spans="1:2" x14ac:dyDescent="0.3">
      <c r="A45" s="2" t="s">
        <v>494</v>
      </c>
      <c r="B45" s="1">
        <v>377</v>
      </c>
    </row>
    <row r="46" spans="1:2" x14ac:dyDescent="0.3">
      <c r="A46" s="2" t="s">
        <v>495</v>
      </c>
      <c r="B46" s="1">
        <v>574</v>
      </c>
    </row>
    <row r="47" spans="1:2" x14ac:dyDescent="0.3">
      <c r="A47" s="2" t="s">
        <v>590</v>
      </c>
      <c r="B47" s="1">
        <v>364</v>
      </c>
    </row>
    <row r="48" spans="1:2" x14ac:dyDescent="0.3">
      <c r="A48" s="2" t="s">
        <v>496</v>
      </c>
      <c r="B48" s="1">
        <v>297</v>
      </c>
    </row>
    <row r="49" spans="1:15" x14ac:dyDescent="0.3">
      <c r="A49" s="2" t="s">
        <v>497</v>
      </c>
      <c r="B49" s="1">
        <v>731</v>
      </c>
    </row>
    <row r="50" spans="1:15" x14ac:dyDescent="0.3">
      <c r="A50" s="2" t="s">
        <v>400</v>
      </c>
      <c r="B50" s="1">
        <v>3954</v>
      </c>
    </row>
    <row r="51" spans="1:15" x14ac:dyDescent="0.3">
      <c r="A51" s="2" t="s">
        <v>498</v>
      </c>
      <c r="B51" s="1">
        <v>938</v>
      </c>
    </row>
    <row r="52" spans="1:15" x14ac:dyDescent="0.3">
      <c r="A52" s="2" t="s">
        <v>499</v>
      </c>
      <c r="B52" s="1">
        <v>2144</v>
      </c>
    </row>
    <row r="53" spans="1:15" x14ac:dyDescent="0.3">
      <c r="A53" s="2" t="s">
        <v>500</v>
      </c>
      <c r="B53" s="1">
        <v>536</v>
      </c>
    </row>
    <row r="54" spans="1:15" x14ac:dyDescent="0.3">
      <c r="A54" t="s">
        <v>401</v>
      </c>
      <c r="B54" s="1">
        <v>2722</v>
      </c>
    </row>
    <row r="55" spans="1:15" x14ac:dyDescent="0.3">
      <c r="A55" t="s">
        <v>501</v>
      </c>
      <c r="B55" s="1">
        <v>1769</v>
      </c>
    </row>
    <row r="56" spans="1:15" x14ac:dyDescent="0.3">
      <c r="A56" t="s">
        <v>502</v>
      </c>
      <c r="B56" s="1">
        <v>830</v>
      </c>
    </row>
    <row r="57" spans="1:15" x14ac:dyDescent="0.3">
      <c r="A57" t="s">
        <v>503</v>
      </c>
      <c r="B57" s="1">
        <v>514</v>
      </c>
    </row>
    <row r="58" spans="1:15" x14ac:dyDescent="0.3">
      <c r="B58" s="1">
        <f>SUM(B25:B57)</f>
        <v>36742</v>
      </c>
    </row>
    <row r="59" spans="1:15" x14ac:dyDescent="0.3">
      <c r="B59" s="1"/>
    </row>
    <row r="60" spans="1:15" x14ac:dyDescent="0.3">
      <c r="B60" s="1"/>
    </row>
    <row r="61" spans="1:15" x14ac:dyDescent="0.3">
      <c r="A61" s="146" t="s">
        <v>504</v>
      </c>
      <c r="B61" s="146"/>
      <c r="E61" s="2"/>
      <c r="F61" s="3"/>
      <c r="I61" s="2"/>
      <c r="J61" s="3"/>
      <c r="K61" s="146" t="s">
        <v>95</v>
      </c>
      <c r="L61" s="146"/>
    </row>
    <row r="62" spans="1:15" x14ac:dyDescent="0.3">
      <c r="A62" s="2" t="s">
        <v>24</v>
      </c>
      <c r="B62" s="1">
        <v>18937</v>
      </c>
      <c r="E62" s="2"/>
      <c r="F62" s="3"/>
      <c r="H62" s="2"/>
      <c r="I62" s="3"/>
      <c r="J62" s="3"/>
      <c r="K62" s="2" t="s">
        <v>24</v>
      </c>
      <c r="L62" s="3">
        <v>37</v>
      </c>
      <c r="N62" s="2"/>
      <c r="O62" s="3"/>
    </row>
    <row r="63" spans="1:15" x14ac:dyDescent="0.3">
      <c r="A63" s="2" t="s">
        <v>25</v>
      </c>
      <c r="B63" s="1">
        <v>17805</v>
      </c>
      <c r="E63" s="2"/>
      <c r="F63" s="3"/>
      <c r="G63" s="2"/>
      <c r="H63" s="2"/>
      <c r="I63" s="3"/>
      <c r="K63" s="2" t="s">
        <v>25</v>
      </c>
      <c r="L63" s="3">
        <v>24</v>
      </c>
      <c r="N63" s="2"/>
      <c r="O63" s="3"/>
    </row>
    <row r="64" spans="1:15" x14ac:dyDescent="0.3">
      <c r="B64" s="1">
        <f>SUM(B62:B63)</f>
        <v>36742</v>
      </c>
      <c r="G64" s="2"/>
      <c r="H64" s="2"/>
      <c r="I64" s="3"/>
      <c r="L64">
        <f>SUM(L62:L63)</f>
        <v>61</v>
      </c>
    </row>
    <row r="65" spans="6:16" x14ac:dyDescent="0.3">
      <c r="H65" s="2"/>
      <c r="I65" s="3"/>
    </row>
    <row r="66" spans="6:16" x14ac:dyDescent="0.3">
      <c r="H66" s="2"/>
      <c r="I66" s="2"/>
    </row>
    <row r="67" spans="6:16" x14ac:dyDescent="0.3">
      <c r="F67" s="2"/>
      <c r="G67" s="3"/>
    </row>
    <row r="68" spans="6:16" x14ac:dyDescent="0.3">
      <c r="F68" s="2"/>
      <c r="G68" s="2"/>
      <c r="H68" s="3"/>
      <c r="O68" s="2"/>
    </row>
    <row r="69" spans="6:16" x14ac:dyDescent="0.3">
      <c r="F69" s="2"/>
      <c r="G69" s="2"/>
      <c r="H69" s="3"/>
      <c r="O69" s="2"/>
    </row>
    <row r="70" spans="6:16" x14ac:dyDescent="0.3">
      <c r="F70" s="2"/>
      <c r="G70" s="3"/>
    </row>
    <row r="79" spans="6:16" x14ac:dyDescent="0.3">
      <c r="P79" s="3"/>
    </row>
    <row r="80" spans="6:16" x14ac:dyDescent="0.3">
      <c r="P80" s="3"/>
    </row>
    <row r="105" spans="1:10" x14ac:dyDescent="0.3">
      <c r="A105" s="147" t="s">
        <v>505</v>
      </c>
      <c r="B105" s="147"/>
      <c r="E105" s="147" t="s">
        <v>506</v>
      </c>
      <c r="F105" s="147"/>
    </row>
    <row r="106" spans="1:10" x14ac:dyDescent="0.3">
      <c r="A106" t="s">
        <v>47</v>
      </c>
      <c r="B106" t="s">
        <v>48</v>
      </c>
      <c r="E106" s="2" t="s">
        <v>373</v>
      </c>
      <c r="F106" s="1">
        <v>3829</v>
      </c>
    </row>
    <row r="107" spans="1:10" x14ac:dyDescent="0.3">
      <c r="A107" s="2" t="s">
        <v>509</v>
      </c>
      <c r="B107" s="3">
        <v>137</v>
      </c>
      <c r="E107" s="2" t="s">
        <v>511</v>
      </c>
      <c r="F107" s="1">
        <v>10344</v>
      </c>
      <c r="I107" s="147" t="s">
        <v>508</v>
      </c>
      <c r="J107" s="147"/>
    </row>
    <row r="108" spans="1:10" x14ac:dyDescent="0.3">
      <c r="A108" s="2" t="s">
        <v>513</v>
      </c>
      <c r="B108" s="3">
        <v>32</v>
      </c>
      <c r="E108" s="2" t="s">
        <v>372</v>
      </c>
      <c r="F108" s="1">
        <v>22569</v>
      </c>
      <c r="I108" s="2" t="s">
        <v>509</v>
      </c>
      <c r="J108" s="1">
        <v>2182</v>
      </c>
    </row>
    <row r="109" spans="1:10" x14ac:dyDescent="0.3">
      <c r="A109" s="2" t="s">
        <v>512</v>
      </c>
      <c r="B109" s="3">
        <v>255</v>
      </c>
      <c r="C109" s="2"/>
      <c r="D109" s="3"/>
      <c r="E109" s="3"/>
      <c r="F109" s="1">
        <f>SUM(F106:F108)</f>
        <v>36742</v>
      </c>
      <c r="I109" s="2" t="s">
        <v>514</v>
      </c>
      <c r="J109" s="1">
        <v>597</v>
      </c>
    </row>
    <row r="110" spans="1:10" x14ac:dyDescent="0.3">
      <c r="A110" s="2" t="s">
        <v>510</v>
      </c>
      <c r="B110" s="3">
        <v>637</v>
      </c>
      <c r="C110" s="2"/>
      <c r="D110" s="3"/>
      <c r="I110" s="2" t="s">
        <v>513</v>
      </c>
      <c r="J110" s="1">
        <v>139</v>
      </c>
    </row>
    <row r="111" spans="1:10" x14ac:dyDescent="0.3">
      <c r="B111">
        <f>SUM(B107:B110)</f>
        <v>1061</v>
      </c>
      <c r="C111" s="2"/>
      <c r="D111" s="3"/>
      <c r="E111" s="3"/>
      <c r="F111" s="3"/>
      <c r="I111" s="2" t="s">
        <v>512</v>
      </c>
      <c r="J111" s="1">
        <v>4274</v>
      </c>
    </row>
    <row r="112" spans="1:10" x14ac:dyDescent="0.3">
      <c r="C112" s="2"/>
      <c r="D112" s="3"/>
      <c r="I112" s="2" t="s">
        <v>421</v>
      </c>
      <c r="J112" s="1">
        <v>9588</v>
      </c>
    </row>
    <row r="113" spans="1:15" x14ac:dyDescent="0.3">
      <c r="C113" s="2"/>
      <c r="D113" s="3"/>
      <c r="J113" s="1">
        <f>SUM(J108:J112)</f>
        <v>16780</v>
      </c>
    </row>
    <row r="114" spans="1:15" x14ac:dyDescent="0.3">
      <c r="C114" s="2"/>
      <c r="D114" s="3"/>
      <c r="E114" s="2"/>
      <c r="F114" s="3"/>
      <c r="G114" s="3"/>
      <c r="I114" s="2"/>
      <c r="J114" s="1"/>
    </row>
    <row r="115" spans="1:15" x14ac:dyDescent="0.3">
      <c r="E115" s="2"/>
      <c r="F115" s="3"/>
      <c r="I115" s="2"/>
      <c r="J115" s="1"/>
    </row>
    <row r="116" spans="1:15" x14ac:dyDescent="0.3">
      <c r="E116" s="2"/>
      <c r="F116" s="3"/>
      <c r="I116" s="2"/>
      <c r="J116" s="1"/>
      <c r="O116" s="3"/>
    </row>
    <row r="117" spans="1:15" x14ac:dyDescent="0.3">
      <c r="G117" s="3"/>
      <c r="I117" s="2"/>
      <c r="J117" s="1"/>
      <c r="O117" s="3"/>
    </row>
    <row r="118" spans="1:15" x14ac:dyDescent="0.3">
      <c r="F118" s="2"/>
      <c r="G118" s="3"/>
      <c r="I118" s="2"/>
      <c r="J118" s="1"/>
      <c r="M118" s="2"/>
      <c r="N118" s="3"/>
      <c r="O118" s="3"/>
    </row>
    <row r="119" spans="1:15" x14ac:dyDescent="0.3">
      <c r="F119" s="2"/>
      <c r="G119" s="3"/>
    </row>
    <row r="121" spans="1:15" x14ac:dyDescent="0.3">
      <c r="M121" s="2"/>
      <c r="N121" s="3"/>
    </row>
    <row r="124" spans="1:15" x14ac:dyDescent="0.3">
      <c r="A124" s="2"/>
      <c r="B124" s="3"/>
      <c r="M124" s="2"/>
      <c r="N124" s="3"/>
    </row>
    <row r="125" spans="1:15" x14ac:dyDescent="0.3">
      <c r="A125" s="2"/>
      <c r="B125" s="3"/>
      <c r="M125" s="2"/>
      <c r="N125" s="3"/>
    </row>
    <row r="126" spans="1:15" x14ac:dyDescent="0.3">
      <c r="A126" s="2"/>
      <c r="B126" s="3"/>
      <c r="D126" s="3"/>
      <c r="M126" s="2"/>
      <c r="N126" s="3"/>
    </row>
    <row r="127" spans="1:15" x14ac:dyDescent="0.3">
      <c r="A127" s="2"/>
      <c r="B127" s="3"/>
      <c r="D127" s="3"/>
      <c r="M127" s="2"/>
      <c r="N127" s="3"/>
    </row>
    <row r="128" spans="1:15" x14ac:dyDescent="0.3">
      <c r="C128" s="2"/>
      <c r="D128" s="3"/>
      <c r="I128" s="2"/>
      <c r="J128" s="3"/>
      <c r="M128" s="2"/>
      <c r="N128" s="3"/>
    </row>
    <row r="129" spans="1:15" x14ac:dyDescent="0.3">
      <c r="F129" s="2"/>
      <c r="G129" s="3"/>
      <c r="I129" s="2"/>
      <c r="J129" s="3"/>
      <c r="M129" s="2"/>
      <c r="N129" s="3"/>
    </row>
    <row r="130" spans="1:15" x14ac:dyDescent="0.3">
      <c r="I130" s="2"/>
      <c r="J130" s="3"/>
      <c r="M130" s="2"/>
      <c r="N130" s="3"/>
      <c r="O130" s="2"/>
    </row>
    <row r="131" spans="1:15" x14ac:dyDescent="0.3">
      <c r="O131" s="2"/>
    </row>
    <row r="132" spans="1:15" x14ac:dyDescent="0.3">
      <c r="A132" s="2"/>
      <c r="B132" s="3"/>
      <c r="O132" s="2"/>
    </row>
    <row r="134" spans="1:15" x14ac:dyDescent="0.3">
      <c r="A134" s="2"/>
      <c r="B134" s="3"/>
    </row>
    <row r="135" spans="1:15" x14ac:dyDescent="0.3">
      <c r="A135" s="2"/>
      <c r="B135" s="3"/>
    </row>
    <row r="136" spans="1:15" x14ac:dyDescent="0.3">
      <c r="A136" s="2"/>
      <c r="B136" s="3"/>
      <c r="D136" s="3"/>
    </row>
    <row r="137" spans="1:15" x14ac:dyDescent="0.3">
      <c r="A137" s="2"/>
      <c r="B137" s="3"/>
      <c r="D137" s="3"/>
    </row>
    <row r="138" spans="1:15" x14ac:dyDescent="0.3">
      <c r="C138" s="2"/>
      <c r="D138" s="3"/>
      <c r="I138" s="2"/>
      <c r="J138" s="3"/>
    </row>
    <row r="139" spans="1:15" x14ac:dyDescent="0.3">
      <c r="C139" s="2"/>
      <c r="D139" s="3"/>
      <c r="F139" s="2"/>
      <c r="G139" s="3"/>
      <c r="I139" s="2"/>
      <c r="J139" s="3"/>
    </row>
    <row r="140" spans="1:15" x14ac:dyDescent="0.3">
      <c r="C140" s="2"/>
      <c r="D140" s="3"/>
      <c r="F140" s="2"/>
      <c r="G140" s="3"/>
      <c r="I140" s="2"/>
      <c r="J140" s="3"/>
      <c r="M140" s="2"/>
      <c r="N140" s="3"/>
    </row>
    <row r="141" spans="1:15" x14ac:dyDescent="0.3">
      <c r="A141" s="147"/>
      <c r="B141" s="147"/>
      <c r="M141" s="2"/>
      <c r="N141" s="3"/>
    </row>
    <row r="142" spans="1:15" x14ac:dyDescent="0.3">
      <c r="A142" s="27" t="s">
        <v>47</v>
      </c>
      <c r="B142" s="27" t="s">
        <v>26</v>
      </c>
      <c r="M142" s="2"/>
      <c r="N142" s="3"/>
    </row>
    <row r="143" spans="1:15" x14ac:dyDescent="0.3">
      <c r="A143" s="2" t="s">
        <v>515</v>
      </c>
      <c r="B143" s="3">
        <v>2518</v>
      </c>
      <c r="O143" s="2"/>
    </row>
    <row r="144" spans="1:15" x14ac:dyDescent="0.3">
      <c r="A144" s="2" t="s">
        <v>516</v>
      </c>
      <c r="B144" s="3">
        <v>1341</v>
      </c>
      <c r="F144" s="2" t="s">
        <v>509</v>
      </c>
      <c r="G144" s="3">
        <v>498</v>
      </c>
      <c r="O144" s="2"/>
    </row>
    <row r="145" spans="1:15" x14ac:dyDescent="0.3">
      <c r="A145" s="2" t="s">
        <v>399</v>
      </c>
      <c r="B145" s="3">
        <v>8163</v>
      </c>
      <c r="F145" s="2" t="s">
        <v>513</v>
      </c>
      <c r="G145" s="3">
        <v>40</v>
      </c>
      <c r="O145" s="2"/>
    </row>
    <row r="146" spans="1:15" x14ac:dyDescent="0.3">
      <c r="A146" s="2" t="s">
        <v>401</v>
      </c>
      <c r="B146" s="3">
        <v>4758</v>
      </c>
      <c r="F146" s="2" t="s">
        <v>512</v>
      </c>
      <c r="G146" s="3">
        <v>1308</v>
      </c>
      <c r="M146" s="2"/>
      <c r="N146" s="3"/>
    </row>
    <row r="147" spans="1:15" x14ac:dyDescent="0.3">
      <c r="B147" s="1">
        <f>SUM(B143:B146)</f>
        <v>16780</v>
      </c>
    </row>
    <row r="149" spans="1:15" x14ac:dyDescent="0.3">
      <c r="E149" s="2" t="s">
        <v>515</v>
      </c>
      <c r="F149" s="3">
        <v>1129</v>
      </c>
    </row>
    <row r="150" spans="1:15" x14ac:dyDescent="0.3">
      <c r="E150" s="2" t="s">
        <v>516</v>
      </c>
      <c r="F150" s="3">
        <v>553</v>
      </c>
    </row>
    <row r="151" spans="1:15" x14ac:dyDescent="0.3">
      <c r="E151" s="2" t="s">
        <v>399</v>
      </c>
      <c r="F151" s="3">
        <v>3081</v>
      </c>
    </row>
    <row r="152" spans="1:15" x14ac:dyDescent="0.3">
      <c r="E152" s="2" t="s">
        <v>401</v>
      </c>
      <c r="F152" s="3">
        <v>3565</v>
      </c>
    </row>
    <row r="153" spans="1:15" x14ac:dyDescent="0.3">
      <c r="A153" s="2"/>
      <c r="B153" s="3"/>
    </row>
    <row r="154" spans="1:15" x14ac:dyDescent="0.3">
      <c r="A154" s="2"/>
      <c r="B154" s="3"/>
    </row>
    <row r="155" spans="1:15" x14ac:dyDescent="0.3">
      <c r="A155" s="2"/>
      <c r="B155" s="3"/>
    </row>
    <row r="156" spans="1:15" x14ac:dyDescent="0.3">
      <c r="A156" s="2"/>
      <c r="B156" s="3"/>
    </row>
    <row r="158" spans="1:15" x14ac:dyDescent="0.3">
      <c r="B158" s="147" t="s">
        <v>402</v>
      </c>
      <c r="C158" s="147"/>
      <c r="E158" s="147" t="s">
        <v>517</v>
      </c>
      <c r="F158" s="147"/>
    </row>
    <row r="159" spans="1:15" x14ac:dyDescent="0.3">
      <c r="B159" s="147"/>
      <c r="C159" s="147"/>
      <c r="E159" s="147"/>
      <c r="F159" s="147"/>
    </row>
    <row r="160" spans="1:15" x14ac:dyDescent="0.3">
      <c r="A160" s="2"/>
      <c r="B160" t="s">
        <v>47</v>
      </c>
      <c r="C160" s="1" t="s">
        <v>26</v>
      </c>
      <c r="E160" t="s">
        <v>47</v>
      </c>
      <c r="F160" t="s">
        <v>26</v>
      </c>
    </row>
    <row r="161" spans="1:10" x14ac:dyDescent="0.3">
      <c r="A161" s="2"/>
      <c r="B161" s="2" t="s">
        <v>515</v>
      </c>
      <c r="C161" s="3">
        <v>236</v>
      </c>
      <c r="E161" s="2" t="s">
        <v>515</v>
      </c>
      <c r="F161" s="3">
        <v>223</v>
      </c>
      <c r="I161" s="2"/>
      <c r="J161" s="3"/>
    </row>
    <row r="162" spans="1:10" x14ac:dyDescent="0.3">
      <c r="A162" s="2"/>
      <c r="B162" s="2" t="s">
        <v>518</v>
      </c>
      <c r="C162" s="3">
        <v>30</v>
      </c>
      <c r="E162" s="2" t="s">
        <v>519</v>
      </c>
      <c r="F162" s="3">
        <v>20</v>
      </c>
      <c r="I162" s="2"/>
      <c r="J162" s="3"/>
    </row>
    <row r="163" spans="1:10" x14ac:dyDescent="0.3">
      <c r="B163" s="2" t="s">
        <v>399</v>
      </c>
      <c r="C163" s="3">
        <v>489</v>
      </c>
      <c r="E163" s="2" t="s">
        <v>399</v>
      </c>
      <c r="F163" s="3">
        <v>471</v>
      </c>
      <c r="I163" s="2"/>
      <c r="J163" s="3"/>
    </row>
    <row r="164" spans="1:10" x14ac:dyDescent="0.3">
      <c r="B164" s="2" t="s">
        <v>401</v>
      </c>
      <c r="C164" s="3">
        <v>306</v>
      </c>
      <c r="E164" s="2" t="s">
        <v>401</v>
      </c>
      <c r="F164" s="3">
        <v>297</v>
      </c>
      <c r="I164" s="2"/>
      <c r="J164" s="3"/>
    </row>
    <row r="165" spans="1:10" x14ac:dyDescent="0.3">
      <c r="C165" s="1">
        <f>SUM(C161:C164)</f>
        <v>1061</v>
      </c>
      <c r="F165" s="1">
        <f>SUM(F161:F164)</f>
        <v>1011</v>
      </c>
      <c r="G165" s="2"/>
      <c r="H165" s="3"/>
    </row>
    <row r="166" spans="1:10" x14ac:dyDescent="0.3">
      <c r="C166" s="1"/>
      <c r="G166" s="2"/>
      <c r="H166" s="3"/>
    </row>
    <row r="167" spans="1:10" x14ac:dyDescent="0.3">
      <c r="C167" s="1"/>
      <c r="G167" s="2"/>
      <c r="H167" s="3"/>
    </row>
    <row r="168" spans="1:10" x14ac:dyDescent="0.3">
      <c r="C168" s="1"/>
      <c r="G168" s="2"/>
      <c r="H168" s="3"/>
    </row>
    <row r="169" spans="1:10" x14ac:dyDescent="0.3">
      <c r="C169" s="1"/>
    </row>
    <row r="170" spans="1:10" x14ac:dyDescent="0.3">
      <c r="C170" s="1"/>
    </row>
    <row r="171" spans="1:10" x14ac:dyDescent="0.3">
      <c r="C171" s="1"/>
    </row>
    <row r="172" spans="1:10" x14ac:dyDescent="0.3">
      <c r="C172" s="1"/>
    </row>
    <row r="173" spans="1:10" x14ac:dyDescent="0.3">
      <c r="C173" s="1"/>
    </row>
    <row r="174" spans="1:10" x14ac:dyDescent="0.3">
      <c r="C174" s="1"/>
    </row>
    <row r="175" spans="1:10" x14ac:dyDescent="0.3">
      <c r="C175" s="1"/>
    </row>
    <row r="176" spans="1:10" x14ac:dyDescent="0.3">
      <c r="C176" s="1"/>
    </row>
    <row r="177" spans="3:3" x14ac:dyDescent="0.3">
      <c r="C177" s="1"/>
    </row>
    <row r="178" spans="3:3" x14ac:dyDescent="0.3">
      <c r="C178" s="1"/>
    </row>
    <row r="179" spans="3:3" x14ac:dyDescent="0.3">
      <c r="C179" s="1"/>
    </row>
    <row r="180" spans="3:3" x14ac:dyDescent="0.3">
      <c r="C180" s="1"/>
    </row>
    <row r="181" spans="3:3" x14ac:dyDescent="0.3">
      <c r="C181" s="1"/>
    </row>
    <row r="182" spans="3:3" x14ac:dyDescent="0.3">
      <c r="C182" s="1"/>
    </row>
    <row r="183" spans="3:3" x14ac:dyDescent="0.3">
      <c r="C183" s="1"/>
    </row>
    <row r="184" spans="3:3" x14ac:dyDescent="0.3">
      <c r="C184" s="1"/>
    </row>
    <row r="185" spans="3:3" x14ac:dyDescent="0.3">
      <c r="C185" s="1"/>
    </row>
    <row r="186" spans="3:3" x14ac:dyDescent="0.3">
      <c r="C186" s="1"/>
    </row>
    <row r="187" spans="3:3" x14ac:dyDescent="0.3">
      <c r="C187" s="1"/>
    </row>
    <row r="188" spans="3:3" x14ac:dyDescent="0.3">
      <c r="C188" s="1"/>
    </row>
    <row r="189" spans="3:3" x14ac:dyDescent="0.3">
      <c r="C189" s="1"/>
    </row>
    <row r="190" spans="3:3" x14ac:dyDescent="0.3">
      <c r="C190" s="1"/>
    </row>
    <row r="191" spans="3:3" x14ac:dyDescent="0.3">
      <c r="C191" s="1"/>
    </row>
    <row r="192" spans="3:3" x14ac:dyDescent="0.3">
      <c r="C192" s="1"/>
    </row>
    <row r="197" spans="1:2" x14ac:dyDescent="0.3">
      <c r="A197" s="147"/>
      <c r="B197" s="147"/>
    </row>
    <row r="198" spans="1:2" x14ac:dyDescent="0.3">
      <c r="A198" s="27" t="s">
        <v>47</v>
      </c>
      <c r="B198" s="27" t="s">
        <v>26</v>
      </c>
    </row>
    <row r="199" spans="1:2" x14ac:dyDescent="0.3">
      <c r="A199" s="2" t="s">
        <v>520</v>
      </c>
      <c r="B199" s="3">
        <v>13</v>
      </c>
    </row>
    <row r="200" spans="1:2" x14ac:dyDescent="0.3">
      <c r="A200" s="2" t="s">
        <v>521</v>
      </c>
      <c r="B200" s="3">
        <v>72</v>
      </c>
    </row>
    <row r="201" spans="1:2" x14ac:dyDescent="0.3">
      <c r="B201">
        <f>SUM(B199:B200)</f>
        <v>85</v>
      </c>
    </row>
    <row r="223" spans="1:17" x14ac:dyDescent="0.3">
      <c r="A223" s="147" t="s">
        <v>522</v>
      </c>
      <c r="B223" s="147"/>
      <c r="D223" s="2"/>
      <c r="E223" s="3"/>
      <c r="I223" s="147" t="s">
        <v>507</v>
      </c>
      <c r="J223" s="147"/>
      <c r="P223" s="147" t="s">
        <v>504</v>
      </c>
      <c r="Q223" s="147"/>
    </row>
    <row r="224" spans="1:17" x14ac:dyDescent="0.3">
      <c r="A224" s="27"/>
      <c r="B224" s="27"/>
      <c r="F224" s="2"/>
      <c r="G224" s="3"/>
      <c r="I224" s="27"/>
      <c r="J224" s="27"/>
      <c r="L224" s="2"/>
      <c r="M224" s="3"/>
      <c r="P224" s="27"/>
      <c r="Q224" s="27"/>
    </row>
    <row r="225" spans="1:21" x14ac:dyDescent="0.3">
      <c r="A225" t="s">
        <v>47</v>
      </c>
      <c r="B225" t="s">
        <v>26</v>
      </c>
      <c r="F225" s="2"/>
      <c r="G225" s="3"/>
      <c r="I225" t="s">
        <v>47</v>
      </c>
      <c r="J225" t="s">
        <v>26</v>
      </c>
      <c r="L225" s="2"/>
      <c r="M225" s="1"/>
      <c r="P225" t="s">
        <v>47</v>
      </c>
      <c r="Q225" t="s">
        <v>26</v>
      </c>
      <c r="T225" s="2"/>
      <c r="U225" s="3"/>
    </row>
    <row r="226" spans="1:21" x14ac:dyDescent="0.3">
      <c r="A226" s="2" t="s">
        <v>999</v>
      </c>
      <c r="B226" s="3">
        <v>2</v>
      </c>
      <c r="F226" s="2"/>
      <c r="G226" s="3"/>
      <c r="I226" s="2" t="s">
        <v>525</v>
      </c>
      <c r="J226" s="3">
        <v>21</v>
      </c>
      <c r="L226" s="2"/>
      <c r="M226" s="1"/>
      <c r="N226" s="1"/>
      <c r="P226" s="2" t="s">
        <v>591</v>
      </c>
      <c r="Q226" s="1">
        <v>3208</v>
      </c>
      <c r="T226" s="2"/>
      <c r="U226" s="3"/>
    </row>
    <row r="227" spans="1:21" x14ac:dyDescent="0.3">
      <c r="A227" s="2" t="s">
        <v>524</v>
      </c>
      <c r="B227" s="3">
        <v>6</v>
      </c>
      <c r="D227" s="2"/>
      <c r="E227" s="3"/>
      <c r="F227" s="2"/>
      <c r="G227" s="3"/>
      <c r="I227" s="2" t="s">
        <v>529</v>
      </c>
      <c r="J227" s="3">
        <v>16</v>
      </c>
      <c r="L227" s="2"/>
      <c r="M227" s="1"/>
      <c r="N227" s="1"/>
      <c r="P227" s="2" t="s">
        <v>592</v>
      </c>
      <c r="Q227" s="1">
        <v>3043</v>
      </c>
      <c r="T227" s="2"/>
      <c r="U227" s="3"/>
    </row>
    <row r="228" spans="1:21" x14ac:dyDescent="0.3">
      <c r="A228" s="2" t="s">
        <v>526</v>
      </c>
      <c r="B228" s="3">
        <v>14</v>
      </c>
      <c r="D228" s="2"/>
      <c r="E228" s="3"/>
      <c r="F228" s="2"/>
      <c r="G228" s="3"/>
      <c r="I228" s="2" t="s">
        <v>523</v>
      </c>
      <c r="J228" s="3">
        <v>2</v>
      </c>
      <c r="L228" s="2"/>
      <c r="M228" s="1"/>
      <c r="N228" s="1"/>
      <c r="P228" s="2" t="s">
        <v>593</v>
      </c>
      <c r="Q228" s="1">
        <v>3718</v>
      </c>
      <c r="T228" s="2"/>
      <c r="U228" s="3"/>
    </row>
    <row r="229" spans="1:21" x14ac:dyDescent="0.3">
      <c r="A229" s="2" t="s">
        <v>528</v>
      </c>
      <c r="B229" s="3">
        <v>39</v>
      </c>
      <c r="D229" s="2"/>
      <c r="E229" s="3"/>
      <c r="I229" s="2" t="s">
        <v>527</v>
      </c>
      <c r="J229" s="3">
        <v>25</v>
      </c>
      <c r="L229" s="2"/>
      <c r="M229" s="1"/>
      <c r="N229" s="1"/>
      <c r="P229" s="2" t="s">
        <v>594</v>
      </c>
      <c r="Q229" s="1">
        <v>21989</v>
      </c>
      <c r="U229" s="1"/>
    </row>
    <row r="230" spans="1:21" x14ac:dyDescent="0.3">
      <c r="B230">
        <f>SUM(B226:B229)</f>
        <v>61</v>
      </c>
      <c r="D230" s="2"/>
      <c r="E230" s="3"/>
      <c r="I230" s="2" t="s">
        <v>530</v>
      </c>
      <c r="J230" s="3">
        <v>15</v>
      </c>
      <c r="M230" s="2"/>
      <c r="N230" s="1"/>
      <c r="P230" s="2" t="s">
        <v>595</v>
      </c>
      <c r="Q230" s="1">
        <v>4784</v>
      </c>
    </row>
    <row r="231" spans="1:21" x14ac:dyDescent="0.3">
      <c r="F231" s="2"/>
      <c r="G231" s="3"/>
      <c r="I231" s="2" t="s">
        <v>672</v>
      </c>
      <c r="J231" s="3">
        <v>6</v>
      </c>
      <c r="Q231" s="1">
        <f>SUM(Q226:Q230)</f>
        <v>36742</v>
      </c>
    </row>
    <row r="232" spans="1:21" x14ac:dyDescent="0.3">
      <c r="J232">
        <f>SUM(J226:J231)</f>
        <v>85</v>
      </c>
    </row>
    <row r="248" spans="4:13" x14ac:dyDescent="0.3">
      <c r="I248" s="3"/>
    </row>
    <row r="249" spans="4:13" x14ac:dyDescent="0.3">
      <c r="I249" s="3"/>
    </row>
    <row r="250" spans="4:13" x14ac:dyDescent="0.3">
      <c r="E250" s="3"/>
      <c r="I250" s="3"/>
      <c r="L250" s="2"/>
      <c r="M250" s="3"/>
    </row>
    <row r="251" spans="4:13" x14ac:dyDescent="0.3">
      <c r="E251" s="3"/>
      <c r="L251" s="2"/>
      <c r="M251" s="3"/>
    </row>
    <row r="252" spans="4:13" x14ac:dyDescent="0.3">
      <c r="D252" s="2"/>
      <c r="E252" s="3"/>
      <c r="H252" s="2"/>
      <c r="L252" s="2"/>
      <c r="M252" s="3"/>
    </row>
    <row r="253" spans="4:13" x14ac:dyDescent="0.3">
      <c r="D253" s="2"/>
      <c r="E253" s="3"/>
      <c r="H253" s="2"/>
      <c r="L253" s="2"/>
      <c r="M253" s="3"/>
    </row>
    <row r="254" spans="4:13" x14ac:dyDescent="0.3">
      <c r="D254" s="2"/>
      <c r="H254" s="2"/>
    </row>
    <row r="255" spans="4:13" x14ac:dyDescent="0.3">
      <c r="D255" s="2"/>
    </row>
    <row r="257" spans="3:16" x14ac:dyDescent="0.3">
      <c r="O257" s="2"/>
      <c r="P257" s="1"/>
    </row>
    <row r="258" spans="3:16" x14ac:dyDescent="0.3">
      <c r="L258" s="1"/>
      <c r="O258" s="2"/>
      <c r="P258" s="1"/>
    </row>
    <row r="259" spans="3:16" x14ac:dyDescent="0.3">
      <c r="E259" s="2"/>
      <c r="F259" s="3"/>
      <c r="L259" s="1"/>
      <c r="O259" s="2"/>
      <c r="P259" s="1"/>
    </row>
    <row r="260" spans="3:16" x14ac:dyDescent="0.3">
      <c r="E260" s="2"/>
      <c r="F260" s="3"/>
      <c r="L260" s="1"/>
      <c r="O260" s="2"/>
      <c r="P260" s="1"/>
    </row>
    <row r="261" spans="3:16" x14ac:dyDescent="0.3">
      <c r="E261" s="2"/>
      <c r="F261" s="3"/>
      <c r="L261" s="1"/>
      <c r="O261" s="2"/>
      <c r="P261" s="1"/>
    </row>
    <row r="262" spans="3:16" x14ac:dyDescent="0.3">
      <c r="E262" s="2"/>
      <c r="F262" s="3"/>
      <c r="K262" s="2"/>
      <c r="L262" s="1"/>
      <c r="O262" s="2"/>
      <c r="P262" s="1"/>
    </row>
    <row r="268" spans="3:16" x14ac:dyDescent="0.3">
      <c r="C268" s="147"/>
      <c r="D268" s="147"/>
    </row>
    <row r="269" spans="3:16" ht="15" thickBot="1" x14ac:dyDescent="0.35">
      <c r="C269" s="27" t="s">
        <v>47</v>
      </c>
      <c r="D269" s="28" t="s">
        <v>48</v>
      </c>
    </row>
    <row r="270" spans="3:16" x14ac:dyDescent="0.3">
      <c r="C270" s="140" t="s">
        <v>535</v>
      </c>
      <c r="D270" s="141">
        <v>120</v>
      </c>
    </row>
    <row r="271" spans="3:16" x14ac:dyDescent="0.3">
      <c r="C271" s="142" t="s">
        <v>538</v>
      </c>
      <c r="D271" s="143">
        <v>172</v>
      </c>
    </row>
    <row r="272" spans="3:16" x14ac:dyDescent="0.3">
      <c r="C272" s="142" t="s">
        <v>533</v>
      </c>
      <c r="D272" s="143">
        <v>177</v>
      </c>
    </row>
    <row r="273" spans="3:4" x14ac:dyDescent="0.3">
      <c r="C273" s="142" t="s">
        <v>534</v>
      </c>
      <c r="D273" s="143">
        <v>660</v>
      </c>
    </row>
    <row r="274" spans="3:4" x14ac:dyDescent="0.3">
      <c r="C274" s="142" t="s">
        <v>641</v>
      </c>
      <c r="D274" s="143">
        <v>134</v>
      </c>
    </row>
    <row r="275" spans="3:4" x14ac:dyDescent="0.3">
      <c r="C275" s="142" t="s">
        <v>640</v>
      </c>
      <c r="D275" s="143">
        <v>146</v>
      </c>
    </row>
    <row r="276" spans="3:4" x14ac:dyDescent="0.3">
      <c r="C276" s="142" t="s">
        <v>673</v>
      </c>
      <c r="D276" s="143">
        <v>154</v>
      </c>
    </row>
    <row r="277" spans="3:4" x14ac:dyDescent="0.3">
      <c r="C277" s="142" t="s">
        <v>643</v>
      </c>
      <c r="D277" s="143">
        <v>149</v>
      </c>
    </row>
    <row r="278" spans="3:4" x14ac:dyDescent="0.3">
      <c r="C278" s="142" t="s">
        <v>642</v>
      </c>
      <c r="D278" s="143">
        <v>104</v>
      </c>
    </row>
    <row r="279" spans="3:4" x14ac:dyDescent="0.3">
      <c r="C279" s="142" t="s">
        <v>531</v>
      </c>
      <c r="D279" s="143">
        <v>87</v>
      </c>
    </row>
    <row r="280" spans="3:4" x14ac:dyDescent="0.3">
      <c r="C280" s="142" t="s">
        <v>674</v>
      </c>
      <c r="D280" s="143">
        <v>108</v>
      </c>
    </row>
    <row r="281" spans="3:4" x14ac:dyDescent="0.3">
      <c r="C281" s="142" t="s">
        <v>1000</v>
      </c>
      <c r="D281" s="143">
        <v>0</v>
      </c>
    </row>
    <row r="282" spans="3:4" x14ac:dyDescent="0.3">
      <c r="C282" s="142" t="s">
        <v>536</v>
      </c>
      <c r="D282" s="143">
        <v>92</v>
      </c>
    </row>
    <row r="283" spans="3:4" x14ac:dyDescent="0.3">
      <c r="C283" s="142" t="s">
        <v>532</v>
      </c>
      <c r="D283" s="143">
        <v>67</v>
      </c>
    </row>
    <row r="284" spans="3:4" x14ac:dyDescent="0.3">
      <c r="C284" s="142" t="s">
        <v>537</v>
      </c>
      <c r="D284" s="143">
        <v>112</v>
      </c>
    </row>
    <row r="285" spans="3:4" x14ac:dyDescent="0.3">
      <c r="C285" s="142" t="s">
        <v>644</v>
      </c>
      <c r="D285" s="143">
        <v>194</v>
      </c>
    </row>
    <row r="286" spans="3:4" x14ac:dyDescent="0.3">
      <c r="C286" s="142" t="s">
        <v>539</v>
      </c>
      <c r="D286" s="143">
        <v>106</v>
      </c>
    </row>
    <row r="287" spans="3:4" x14ac:dyDescent="0.3">
      <c r="C287" s="142" t="s">
        <v>675</v>
      </c>
      <c r="D287" s="143">
        <v>73</v>
      </c>
    </row>
    <row r="288" spans="3:4" x14ac:dyDescent="0.3">
      <c r="C288" s="142" t="s">
        <v>676</v>
      </c>
      <c r="D288" s="143">
        <v>74</v>
      </c>
    </row>
    <row r="290" spans="4:4" x14ac:dyDescent="0.3">
      <c r="D290" s="1"/>
    </row>
    <row r="291" spans="4:4" x14ac:dyDescent="0.3">
      <c r="D291" s="1"/>
    </row>
    <row r="292" spans="4:4" x14ac:dyDescent="0.3">
      <c r="D292" s="1"/>
    </row>
    <row r="293" spans="4:4" x14ac:dyDescent="0.3">
      <c r="D293" s="1"/>
    </row>
    <row r="294" spans="4:4" x14ac:dyDescent="0.3">
      <c r="D294" s="1"/>
    </row>
    <row r="295" spans="4:4" x14ac:dyDescent="0.3">
      <c r="D295" s="1"/>
    </row>
    <row r="296" spans="4:4" x14ac:dyDescent="0.3">
      <c r="D296" s="1"/>
    </row>
    <row r="297" spans="4:4" x14ac:dyDescent="0.3">
      <c r="D297" s="1"/>
    </row>
    <row r="298" spans="4:4" x14ac:dyDescent="0.3">
      <c r="D298" s="1"/>
    </row>
    <row r="299" spans="4:4" x14ac:dyDescent="0.3">
      <c r="D299" s="1"/>
    </row>
    <row r="300" spans="4:4" x14ac:dyDescent="0.3">
      <c r="D300" s="1"/>
    </row>
    <row r="301" spans="4:4" x14ac:dyDescent="0.3">
      <c r="D301" s="1"/>
    </row>
    <row r="302" spans="4:4" x14ac:dyDescent="0.3">
      <c r="D302" s="1"/>
    </row>
    <row r="303" spans="4:4" x14ac:dyDescent="0.3">
      <c r="D303" s="1"/>
    </row>
  </sheetData>
  <mergeCells count="15">
    <mergeCell ref="I223:J223"/>
    <mergeCell ref="P223:Q223"/>
    <mergeCell ref="I107:J107"/>
    <mergeCell ref="C268:D268"/>
    <mergeCell ref="A141:B141"/>
    <mergeCell ref="A105:B105"/>
    <mergeCell ref="E105:F105"/>
    <mergeCell ref="A197:B197"/>
    <mergeCell ref="A223:B223"/>
    <mergeCell ref="K61:L61"/>
    <mergeCell ref="B158:C158"/>
    <mergeCell ref="E158:F158"/>
    <mergeCell ref="B159:C159"/>
    <mergeCell ref="E159:F159"/>
    <mergeCell ref="A61:B61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M102"/>
  <sheetViews>
    <sheetView topLeftCell="A73" workbookViewId="0">
      <selection activeCell="C83" sqref="C83:E92"/>
    </sheetView>
  </sheetViews>
  <sheetFormatPr baseColWidth="10" defaultRowHeight="14.4" x14ac:dyDescent="0.3"/>
  <sheetData>
    <row r="25" spans="1:11" x14ac:dyDescent="0.3">
      <c r="H25" t="s">
        <v>106</v>
      </c>
      <c r="I25" t="s">
        <v>26</v>
      </c>
    </row>
    <row r="26" spans="1:11" x14ac:dyDescent="0.3">
      <c r="A26" t="s">
        <v>615</v>
      </c>
      <c r="B26" t="s">
        <v>26</v>
      </c>
      <c r="C26" s="2"/>
      <c r="D26" s="3"/>
      <c r="H26" s="2" t="s">
        <v>390</v>
      </c>
      <c r="I26" s="1">
        <v>45</v>
      </c>
    </row>
    <row r="27" spans="1:11" x14ac:dyDescent="0.3">
      <c r="A27" s="2" t="s">
        <v>24</v>
      </c>
      <c r="B27" s="3">
        <v>846</v>
      </c>
      <c r="C27" s="2"/>
      <c r="D27" s="3"/>
      <c r="H27" s="2" t="s">
        <v>391</v>
      </c>
      <c r="I27" s="1">
        <v>73</v>
      </c>
      <c r="K27" s="2"/>
    </row>
    <row r="28" spans="1:11" x14ac:dyDescent="0.3">
      <c r="A28" s="2" t="s">
        <v>25</v>
      </c>
      <c r="B28" s="3">
        <v>1086</v>
      </c>
      <c r="H28" s="2" t="s">
        <v>280</v>
      </c>
      <c r="I28" s="1">
        <v>202</v>
      </c>
      <c r="K28" s="2"/>
    </row>
    <row r="29" spans="1:11" x14ac:dyDescent="0.3">
      <c r="B29" s="1">
        <f>SUM(B27:B28)</f>
        <v>1932</v>
      </c>
      <c r="H29" s="2" t="s">
        <v>393</v>
      </c>
      <c r="I29" s="1">
        <v>19</v>
      </c>
    </row>
    <row r="30" spans="1:11" x14ac:dyDescent="0.3">
      <c r="H30" s="2" t="s">
        <v>372</v>
      </c>
      <c r="I30" s="1">
        <v>1036</v>
      </c>
    </row>
    <row r="31" spans="1:11" x14ac:dyDescent="0.3">
      <c r="A31" s="2" t="s">
        <v>24</v>
      </c>
      <c r="H31" s="2" t="s">
        <v>421</v>
      </c>
      <c r="I31" s="1">
        <v>557</v>
      </c>
    </row>
    <row r="32" spans="1:11" x14ac:dyDescent="0.3">
      <c r="B32" s="2"/>
      <c r="C32" s="3"/>
      <c r="I32" s="1">
        <f>SUM(I26:I31)</f>
        <v>1932</v>
      </c>
    </row>
    <row r="33" spans="2:11" x14ac:dyDescent="0.3">
      <c r="B33" s="2"/>
      <c r="C33" s="3"/>
    </row>
    <row r="36" spans="2:11" x14ac:dyDescent="0.3">
      <c r="J36" s="2"/>
    </row>
    <row r="37" spans="2:11" x14ac:dyDescent="0.3">
      <c r="J37" s="2"/>
    </row>
    <row r="38" spans="2:11" x14ac:dyDescent="0.3">
      <c r="J38" s="2"/>
      <c r="K38" s="2"/>
    </row>
    <row r="39" spans="2:11" x14ac:dyDescent="0.3">
      <c r="I39" s="2"/>
      <c r="J39" s="2"/>
      <c r="K39" s="2"/>
    </row>
    <row r="40" spans="2:11" x14ac:dyDescent="0.3">
      <c r="I40" s="2"/>
      <c r="J40" s="2"/>
      <c r="K40" s="2"/>
    </row>
    <row r="41" spans="2:11" x14ac:dyDescent="0.3">
      <c r="I41" s="2"/>
      <c r="J41" s="2"/>
      <c r="K41" s="2"/>
    </row>
    <row r="42" spans="2:11" x14ac:dyDescent="0.3">
      <c r="I42" s="2"/>
      <c r="J42" s="3"/>
      <c r="K42" s="2"/>
    </row>
    <row r="43" spans="2:11" x14ac:dyDescent="0.3">
      <c r="H43" s="3"/>
      <c r="I43" s="2"/>
      <c r="J43" s="3"/>
      <c r="K43" s="2"/>
    </row>
    <row r="44" spans="2:11" x14ac:dyDescent="0.3">
      <c r="F44" s="2"/>
      <c r="H44" s="3"/>
      <c r="I44" s="2"/>
      <c r="J44" s="3"/>
    </row>
    <row r="45" spans="2:11" x14ac:dyDescent="0.3">
      <c r="F45" s="2"/>
      <c r="H45" s="3"/>
    </row>
    <row r="46" spans="2:11" x14ac:dyDescent="0.3">
      <c r="H46" s="3"/>
    </row>
    <row r="47" spans="2:11" x14ac:dyDescent="0.3">
      <c r="H47" s="3"/>
    </row>
    <row r="48" spans="2:11" x14ac:dyDescent="0.3">
      <c r="G48" s="3"/>
      <c r="H48" s="3"/>
    </row>
    <row r="49" spans="2:11" x14ac:dyDescent="0.3">
      <c r="G49" s="3"/>
      <c r="H49" s="3"/>
    </row>
    <row r="50" spans="2:11" x14ac:dyDescent="0.3">
      <c r="E50" s="2"/>
      <c r="F50" s="3"/>
      <c r="H50" s="3"/>
    </row>
    <row r="51" spans="2:11" x14ac:dyDescent="0.3">
      <c r="E51" s="2"/>
      <c r="F51" s="3"/>
    </row>
    <row r="52" spans="2:11" x14ac:dyDescent="0.3">
      <c r="H52" s="3"/>
    </row>
    <row r="53" spans="2:11" x14ac:dyDescent="0.3">
      <c r="B53" s="2"/>
      <c r="C53" s="3"/>
      <c r="H53" s="3"/>
    </row>
    <row r="54" spans="2:11" x14ac:dyDescent="0.3">
      <c r="B54" s="2"/>
      <c r="C54" s="3"/>
      <c r="H54" s="3"/>
    </row>
    <row r="55" spans="2:11" x14ac:dyDescent="0.3">
      <c r="H55" s="3"/>
    </row>
    <row r="56" spans="2:11" x14ac:dyDescent="0.3">
      <c r="E56" s="2"/>
      <c r="F56" s="3"/>
      <c r="H56" s="3"/>
    </row>
    <row r="57" spans="2:11" x14ac:dyDescent="0.3">
      <c r="E57" s="2"/>
      <c r="F57" s="3"/>
      <c r="H57" s="3"/>
    </row>
    <row r="63" spans="2:11" x14ac:dyDescent="0.3">
      <c r="B63" t="s">
        <v>615</v>
      </c>
      <c r="C63" t="s">
        <v>26</v>
      </c>
      <c r="I63" t="s">
        <v>106</v>
      </c>
      <c r="J63" s="1" t="s">
        <v>26</v>
      </c>
    </row>
    <row r="64" spans="2:11" x14ac:dyDescent="0.3">
      <c r="B64" s="2" t="s">
        <v>25</v>
      </c>
      <c r="C64" s="1">
        <v>5319</v>
      </c>
      <c r="I64" s="2" t="s">
        <v>632</v>
      </c>
      <c r="J64" s="3">
        <v>4</v>
      </c>
      <c r="K64" s="2"/>
    </row>
    <row r="65" spans="2:13" x14ac:dyDescent="0.3">
      <c r="B65" s="2" t="s">
        <v>24</v>
      </c>
      <c r="C65" s="1">
        <v>5099</v>
      </c>
      <c r="I65" s="144" t="s">
        <v>390</v>
      </c>
      <c r="J65" s="145">
        <v>406</v>
      </c>
      <c r="K65" s="2"/>
    </row>
    <row r="66" spans="2:13" x14ac:dyDescent="0.3">
      <c r="C66" s="1">
        <f>SUM(C64:C65)</f>
        <v>10418</v>
      </c>
      <c r="I66" s="144" t="s">
        <v>391</v>
      </c>
      <c r="J66" s="145">
        <v>651</v>
      </c>
      <c r="K66" s="2"/>
    </row>
    <row r="67" spans="2:13" x14ac:dyDescent="0.3">
      <c r="I67" s="144" t="s">
        <v>677</v>
      </c>
      <c r="J67" s="145">
        <v>20</v>
      </c>
      <c r="K67" s="2"/>
    </row>
    <row r="68" spans="2:13" x14ac:dyDescent="0.3">
      <c r="I68" s="144" t="s">
        <v>280</v>
      </c>
      <c r="J68" s="145">
        <v>1513</v>
      </c>
      <c r="K68" s="2"/>
    </row>
    <row r="69" spans="2:13" x14ac:dyDescent="0.3">
      <c r="I69" s="144" t="s">
        <v>392</v>
      </c>
      <c r="J69" s="145">
        <v>185</v>
      </c>
      <c r="K69" s="2"/>
    </row>
    <row r="70" spans="2:13" x14ac:dyDescent="0.3">
      <c r="I70" s="144" t="s">
        <v>396</v>
      </c>
      <c r="J70" s="145">
        <v>23</v>
      </c>
      <c r="K70" s="2"/>
      <c r="M70" s="2"/>
    </row>
    <row r="71" spans="2:13" x14ac:dyDescent="0.3">
      <c r="I71" s="144" t="s">
        <v>393</v>
      </c>
      <c r="J71" s="145">
        <v>746</v>
      </c>
      <c r="K71" s="2"/>
    </row>
    <row r="72" spans="2:13" x14ac:dyDescent="0.3">
      <c r="I72" s="144" t="s">
        <v>45</v>
      </c>
      <c r="J72" s="145">
        <v>3</v>
      </c>
    </row>
    <row r="73" spans="2:13" x14ac:dyDescent="0.3">
      <c r="I73" s="144" t="s">
        <v>421</v>
      </c>
      <c r="J73" s="145">
        <v>6867</v>
      </c>
    </row>
    <row r="74" spans="2:13" x14ac:dyDescent="0.3">
      <c r="J74" s="1">
        <f>SUM(J64:J73)</f>
        <v>10418</v>
      </c>
    </row>
    <row r="75" spans="2:13" x14ac:dyDescent="0.3">
      <c r="J75" s="1"/>
    </row>
    <row r="76" spans="2:13" x14ac:dyDescent="0.3">
      <c r="J76" s="1"/>
      <c r="M76" s="2"/>
    </row>
    <row r="77" spans="2:13" x14ac:dyDescent="0.3">
      <c r="J77" s="1"/>
      <c r="M77" s="144"/>
    </row>
    <row r="78" spans="2:13" x14ac:dyDescent="0.3">
      <c r="J78" s="1"/>
      <c r="M78" s="144"/>
    </row>
    <row r="79" spans="2:13" x14ac:dyDescent="0.3">
      <c r="J79" s="1"/>
      <c r="M79" s="144"/>
    </row>
    <row r="80" spans="2:13" x14ac:dyDescent="0.3">
      <c r="J80" s="1"/>
      <c r="M80" s="144"/>
    </row>
    <row r="81" spans="10:13" x14ac:dyDescent="0.3">
      <c r="J81" s="1"/>
      <c r="M81" s="144"/>
    </row>
    <row r="82" spans="10:13" x14ac:dyDescent="0.3">
      <c r="J82" s="1"/>
      <c r="M82" s="144"/>
    </row>
    <row r="83" spans="10:13" x14ac:dyDescent="0.3">
      <c r="J83" s="1"/>
      <c r="M83" s="144"/>
    </row>
    <row r="84" spans="10:13" x14ac:dyDescent="0.3">
      <c r="J84" s="1"/>
      <c r="M84" s="144"/>
    </row>
    <row r="85" spans="10:13" x14ac:dyDescent="0.3">
      <c r="J85" s="1"/>
      <c r="M85" s="144"/>
    </row>
    <row r="86" spans="10:13" x14ac:dyDescent="0.3">
      <c r="J86" s="1"/>
      <c r="M86" s="2"/>
    </row>
    <row r="87" spans="10:13" x14ac:dyDescent="0.3">
      <c r="J87" s="1"/>
      <c r="M87" s="2"/>
    </row>
    <row r="88" spans="10:13" x14ac:dyDescent="0.3">
      <c r="J88" s="1"/>
      <c r="M88" s="2"/>
    </row>
    <row r="89" spans="10:13" x14ac:dyDescent="0.3">
      <c r="J89" s="1"/>
    </row>
    <row r="90" spans="10:13" x14ac:dyDescent="0.3">
      <c r="J90" s="1"/>
    </row>
    <row r="91" spans="10:13" x14ac:dyDescent="0.3">
      <c r="J91" s="1"/>
    </row>
    <row r="92" spans="10:13" x14ac:dyDescent="0.3">
      <c r="J92" s="1"/>
    </row>
    <row r="93" spans="10:13" x14ac:dyDescent="0.3">
      <c r="J93" s="1"/>
    </row>
    <row r="94" spans="10:13" x14ac:dyDescent="0.3">
      <c r="J94" s="1"/>
    </row>
    <row r="95" spans="10:13" x14ac:dyDescent="0.3">
      <c r="J95" s="1"/>
    </row>
    <row r="96" spans="10:13" x14ac:dyDescent="0.3">
      <c r="J96" s="1"/>
    </row>
    <row r="97" spans="10:10" x14ac:dyDescent="0.3">
      <c r="J97" s="1"/>
    </row>
    <row r="98" spans="10:10" x14ac:dyDescent="0.3">
      <c r="J98" s="1"/>
    </row>
    <row r="99" spans="10:10" x14ac:dyDescent="0.3">
      <c r="J99" s="1"/>
    </row>
    <row r="100" spans="10:10" x14ac:dyDescent="0.3">
      <c r="J100" s="1"/>
    </row>
    <row r="101" spans="10:10" x14ac:dyDescent="0.3">
      <c r="J101" s="1"/>
    </row>
    <row r="102" spans="10:10" x14ac:dyDescent="0.3">
      <c r="J102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142"/>
  <sheetViews>
    <sheetView topLeftCell="A124" zoomScale="85" zoomScaleNormal="85" workbookViewId="0">
      <selection activeCell="B142" sqref="B142"/>
    </sheetView>
  </sheetViews>
  <sheetFormatPr baseColWidth="10" defaultRowHeight="14.4" x14ac:dyDescent="0.3"/>
  <cols>
    <col min="1" max="1" width="40.109375" bestFit="1" customWidth="1"/>
  </cols>
  <sheetData>
    <row r="19" spans="1:8" ht="15" thickBot="1" x14ac:dyDescent="0.35"/>
    <row r="20" spans="1:8" ht="15" thickBot="1" x14ac:dyDescent="0.35">
      <c r="A20" s="80" t="s">
        <v>106</v>
      </c>
      <c r="B20" s="81" t="s">
        <v>799</v>
      </c>
      <c r="C20" s="81" t="s">
        <v>800</v>
      </c>
      <c r="D20" s="81" t="s">
        <v>801</v>
      </c>
      <c r="G20" t="s">
        <v>24</v>
      </c>
      <c r="H20">
        <v>13355</v>
      </c>
    </row>
    <row r="21" spans="1:8" ht="15" thickBot="1" x14ac:dyDescent="0.35">
      <c r="A21" s="82" t="s">
        <v>107</v>
      </c>
      <c r="B21" s="16">
        <v>4</v>
      </c>
      <c r="C21" s="16">
        <v>4</v>
      </c>
      <c r="D21" s="83">
        <v>4</v>
      </c>
      <c r="G21" t="s">
        <v>25</v>
      </c>
      <c r="H21">
        <v>4626</v>
      </c>
    </row>
    <row r="22" spans="1:8" ht="15" thickBot="1" x14ac:dyDescent="0.35">
      <c r="A22" s="82" t="s">
        <v>108</v>
      </c>
      <c r="B22" s="16">
        <v>28</v>
      </c>
      <c r="C22" s="16">
        <v>28</v>
      </c>
      <c r="D22" s="83">
        <v>28</v>
      </c>
      <c r="H22">
        <v>17981</v>
      </c>
    </row>
    <row r="23" spans="1:8" ht="15" thickBot="1" x14ac:dyDescent="0.35">
      <c r="A23" s="82" t="s">
        <v>109</v>
      </c>
      <c r="B23" s="16">
        <v>461</v>
      </c>
      <c r="C23" s="16">
        <v>460</v>
      </c>
      <c r="D23" s="83">
        <v>460</v>
      </c>
    </row>
    <row r="24" spans="1:8" ht="15" thickBot="1" x14ac:dyDescent="0.35">
      <c r="A24" s="82" t="s">
        <v>110</v>
      </c>
      <c r="B24" s="16">
        <v>572</v>
      </c>
      <c r="C24" s="16">
        <v>568</v>
      </c>
      <c r="D24" s="83">
        <v>565</v>
      </c>
    </row>
    <row r="25" spans="1:8" ht="15" thickBot="1" x14ac:dyDescent="0.35">
      <c r="A25" s="82" t="s">
        <v>111</v>
      </c>
      <c r="B25" s="16">
        <v>777</v>
      </c>
      <c r="C25" s="16">
        <v>770</v>
      </c>
      <c r="D25" s="83">
        <v>766</v>
      </c>
    </row>
    <row r="26" spans="1:8" ht="15" thickBot="1" x14ac:dyDescent="0.35">
      <c r="A26" s="82" t="s">
        <v>112</v>
      </c>
      <c r="B26" s="16">
        <v>1261</v>
      </c>
      <c r="C26" s="16">
        <v>1252</v>
      </c>
      <c r="D26" s="83">
        <v>1248</v>
      </c>
    </row>
    <row r="27" spans="1:8" ht="15" thickBot="1" x14ac:dyDescent="0.35">
      <c r="A27" s="82" t="s">
        <v>113</v>
      </c>
      <c r="B27" s="16">
        <v>1455</v>
      </c>
      <c r="C27" s="16">
        <v>1450</v>
      </c>
      <c r="D27" s="83">
        <v>1445</v>
      </c>
    </row>
    <row r="28" spans="1:8" ht="15" thickBot="1" x14ac:dyDescent="0.35">
      <c r="A28" s="82" t="s">
        <v>114</v>
      </c>
      <c r="B28" s="16">
        <v>1294</v>
      </c>
      <c r="C28" s="16">
        <v>1284</v>
      </c>
      <c r="D28" s="83">
        <v>1281</v>
      </c>
    </row>
    <row r="29" spans="1:8" ht="15" thickBot="1" x14ac:dyDescent="0.35">
      <c r="A29" s="82" t="s">
        <v>115</v>
      </c>
      <c r="B29" s="16">
        <v>31</v>
      </c>
      <c r="C29" s="16">
        <v>31</v>
      </c>
      <c r="D29" s="83">
        <v>31</v>
      </c>
    </row>
    <row r="30" spans="1:8" ht="15" thickBot="1" x14ac:dyDescent="0.35">
      <c r="A30" s="82" t="s">
        <v>116</v>
      </c>
      <c r="B30" s="16">
        <v>42</v>
      </c>
      <c r="C30" s="16">
        <v>42</v>
      </c>
      <c r="D30" s="83">
        <v>41</v>
      </c>
    </row>
    <row r="31" spans="1:8" ht="15" thickBot="1" x14ac:dyDescent="0.35">
      <c r="A31" s="82" t="s">
        <v>117</v>
      </c>
      <c r="B31" s="16">
        <v>53</v>
      </c>
      <c r="C31" s="16">
        <v>52</v>
      </c>
      <c r="D31" s="83">
        <v>52</v>
      </c>
    </row>
    <row r="32" spans="1:8" ht="15" thickBot="1" x14ac:dyDescent="0.35">
      <c r="A32" s="82" t="s">
        <v>118</v>
      </c>
      <c r="B32" s="85">
        <v>0</v>
      </c>
      <c r="C32" s="16">
        <v>0</v>
      </c>
      <c r="D32" s="83">
        <v>0</v>
      </c>
    </row>
    <row r="33" spans="1:4" ht="15" thickBot="1" x14ac:dyDescent="0.35">
      <c r="A33" s="82" t="s">
        <v>697</v>
      </c>
      <c r="B33" s="16">
        <v>51</v>
      </c>
      <c r="C33" s="16">
        <v>50</v>
      </c>
      <c r="D33" s="83">
        <v>49</v>
      </c>
    </row>
    <row r="34" spans="1:4" ht="15" thickBot="1" x14ac:dyDescent="0.35">
      <c r="A34" s="84" t="s">
        <v>698</v>
      </c>
      <c r="B34" s="85">
        <v>2</v>
      </c>
      <c r="C34" s="16">
        <v>2</v>
      </c>
      <c r="D34" s="83">
        <v>2</v>
      </c>
    </row>
    <row r="35" spans="1:4" ht="15" thickBot="1" x14ac:dyDescent="0.35">
      <c r="A35" s="82" t="s">
        <v>119</v>
      </c>
      <c r="B35" s="16">
        <v>48</v>
      </c>
      <c r="C35" s="16">
        <v>48</v>
      </c>
      <c r="D35" s="83">
        <v>48</v>
      </c>
    </row>
    <row r="36" spans="1:4" ht="15" thickBot="1" x14ac:dyDescent="0.35">
      <c r="A36" s="82" t="s">
        <v>120</v>
      </c>
      <c r="B36" s="16">
        <v>1048</v>
      </c>
      <c r="C36" s="16">
        <v>1043</v>
      </c>
      <c r="D36" s="83">
        <v>1041</v>
      </c>
    </row>
    <row r="37" spans="1:4" ht="15" thickBot="1" x14ac:dyDescent="0.35">
      <c r="A37" s="82" t="s">
        <v>121</v>
      </c>
      <c r="B37" s="16">
        <v>2073</v>
      </c>
      <c r="C37" s="16">
        <v>2070</v>
      </c>
      <c r="D37" s="83">
        <v>2066</v>
      </c>
    </row>
    <row r="38" spans="1:4" ht="15" thickBot="1" x14ac:dyDescent="0.35">
      <c r="A38" s="82" t="s">
        <v>122</v>
      </c>
      <c r="B38" s="16">
        <v>2163</v>
      </c>
      <c r="C38" s="16">
        <v>2155</v>
      </c>
      <c r="D38" s="83">
        <v>2155</v>
      </c>
    </row>
    <row r="39" spans="1:4" ht="15" thickBot="1" x14ac:dyDescent="0.35">
      <c r="A39" s="82" t="s">
        <v>123</v>
      </c>
      <c r="B39" s="16">
        <v>3922</v>
      </c>
      <c r="C39" s="16">
        <v>3889</v>
      </c>
      <c r="D39" s="83">
        <v>3860</v>
      </c>
    </row>
    <row r="40" spans="1:4" ht="15" thickBot="1" x14ac:dyDescent="0.35">
      <c r="A40" s="82" t="s">
        <v>28</v>
      </c>
      <c r="B40" s="85">
        <v>0</v>
      </c>
      <c r="C40" s="16">
        <v>0</v>
      </c>
      <c r="D40" s="83">
        <v>0</v>
      </c>
    </row>
    <row r="41" spans="1:4" ht="15" thickBot="1" x14ac:dyDescent="0.35">
      <c r="A41" s="82" t="s">
        <v>124</v>
      </c>
      <c r="B41" s="16">
        <v>1858</v>
      </c>
      <c r="C41" s="16">
        <v>1850</v>
      </c>
      <c r="D41" s="83">
        <v>1842</v>
      </c>
    </row>
    <row r="42" spans="1:4" ht="15" thickBot="1" x14ac:dyDescent="0.35">
      <c r="A42" s="82" t="s">
        <v>125</v>
      </c>
      <c r="B42" s="16">
        <v>971</v>
      </c>
      <c r="C42" s="16">
        <v>994</v>
      </c>
      <c r="D42" s="83">
        <v>997</v>
      </c>
    </row>
    <row r="43" spans="1:4" ht="15" thickBot="1" x14ac:dyDescent="0.35">
      <c r="A43" s="86" t="s">
        <v>92</v>
      </c>
      <c r="B43" s="87">
        <f>SUM(B21:B42)</f>
        <v>18114</v>
      </c>
      <c r="C43" s="87">
        <f>SUM(C21:C42)</f>
        <v>18042</v>
      </c>
      <c r="D43" s="88">
        <f>SUM(D21:D42)</f>
        <v>17981</v>
      </c>
    </row>
    <row r="46" spans="1:4" x14ac:dyDescent="0.3">
      <c r="A46" t="s">
        <v>402</v>
      </c>
    </row>
    <row r="48" spans="1:4" x14ac:dyDescent="0.3">
      <c r="A48" t="s">
        <v>126</v>
      </c>
      <c r="B48" t="s">
        <v>26</v>
      </c>
    </row>
    <row r="49" spans="1:2" x14ac:dyDescent="0.3">
      <c r="A49" s="2" t="s">
        <v>21</v>
      </c>
      <c r="B49" s="3">
        <v>9</v>
      </c>
    </row>
    <row r="50" spans="1:2" x14ac:dyDescent="0.3">
      <c r="A50" s="2" t="s">
        <v>29</v>
      </c>
      <c r="B50" s="3">
        <v>2</v>
      </c>
    </row>
    <row r="51" spans="1:2" x14ac:dyDescent="0.3">
      <c r="A51" s="2" t="s">
        <v>127</v>
      </c>
      <c r="B51" s="3">
        <v>57</v>
      </c>
    </row>
    <row r="52" spans="1:2" x14ac:dyDescent="0.3">
      <c r="B52">
        <f>SUM(B49:B51)</f>
        <v>68</v>
      </c>
    </row>
    <row r="54" spans="1:2" x14ac:dyDescent="0.3">
      <c r="A54" s="2"/>
      <c r="B54" s="3"/>
    </row>
    <row r="55" spans="1:2" x14ac:dyDescent="0.3">
      <c r="A55" s="2"/>
      <c r="B55" s="3"/>
    </row>
    <row r="56" spans="1:2" x14ac:dyDescent="0.3">
      <c r="A56" s="2"/>
      <c r="B56" s="3"/>
    </row>
    <row r="57" spans="1:2" x14ac:dyDescent="0.3">
      <c r="A57" s="2"/>
      <c r="B57" s="3"/>
    </row>
    <row r="58" spans="1:2" x14ac:dyDescent="0.3">
      <c r="A58" s="2"/>
      <c r="B58" s="3"/>
    </row>
    <row r="59" spans="1:2" x14ac:dyDescent="0.3">
      <c r="A59" s="2"/>
      <c r="B59" s="3"/>
    </row>
    <row r="61" spans="1:2" x14ac:dyDescent="0.3">
      <c r="A61" s="2"/>
      <c r="B61" s="3"/>
    </row>
    <row r="62" spans="1:2" x14ac:dyDescent="0.3">
      <c r="A62" s="2"/>
      <c r="B62" s="3"/>
    </row>
    <row r="63" spans="1:2" x14ac:dyDescent="0.3">
      <c r="A63" s="2"/>
      <c r="B63" s="3"/>
    </row>
    <row r="64" spans="1:2" x14ac:dyDescent="0.3">
      <c r="A64" s="2"/>
      <c r="B64" s="3"/>
    </row>
    <row r="65" spans="1:7" x14ac:dyDescent="0.3">
      <c r="A65" s="2"/>
      <c r="B65" s="3"/>
    </row>
    <row r="66" spans="1:7" x14ac:dyDescent="0.3">
      <c r="A66" s="2"/>
      <c r="B66" s="3"/>
    </row>
    <row r="67" spans="1:7" x14ac:dyDescent="0.3">
      <c r="A67" t="s">
        <v>47</v>
      </c>
      <c r="B67" t="s">
        <v>48</v>
      </c>
      <c r="F67" t="s">
        <v>47</v>
      </c>
      <c r="G67" t="s">
        <v>48</v>
      </c>
    </row>
    <row r="68" spans="1:7" x14ac:dyDescent="0.3">
      <c r="A68" s="2" t="s">
        <v>128</v>
      </c>
      <c r="B68" s="3">
        <v>24</v>
      </c>
      <c r="F68" s="2" t="s">
        <v>46</v>
      </c>
      <c r="G68" s="3">
        <v>2</v>
      </c>
    </row>
    <row r="69" spans="1:7" x14ac:dyDescent="0.3">
      <c r="A69" s="2" t="s">
        <v>844</v>
      </c>
      <c r="B69" s="3">
        <v>32</v>
      </c>
      <c r="F69" s="2" t="s">
        <v>609</v>
      </c>
      <c r="G69" s="3">
        <v>2</v>
      </c>
    </row>
    <row r="70" spans="1:7" x14ac:dyDescent="0.3">
      <c r="A70" s="2" t="s">
        <v>608</v>
      </c>
      <c r="B70" s="3">
        <v>4</v>
      </c>
      <c r="F70" s="2" t="s">
        <v>610</v>
      </c>
      <c r="G70" s="3">
        <v>6</v>
      </c>
    </row>
    <row r="71" spans="1:7" x14ac:dyDescent="0.3">
      <c r="A71" s="2" t="s">
        <v>845</v>
      </c>
      <c r="B71" s="3">
        <v>2</v>
      </c>
      <c r="F71" s="2" t="s">
        <v>847</v>
      </c>
      <c r="G71" s="3">
        <v>1</v>
      </c>
    </row>
    <row r="72" spans="1:7" x14ac:dyDescent="0.3">
      <c r="A72" s="2" t="s">
        <v>96</v>
      </c>
      <c r="B72" s="3">
        <v>11</v>
      </c>
      <c r="F72" s="2" t="s">
        <v>14</v>
      </c>
      <c r="G72" s="3">
        <v>1</v>
      </c>
    </row>
    <row r="73" spans="1:7" x14ac:dyDescent="0.3">
      <c r="A73" s="2" t="s">
        <v>699</v>
      </c>
      <c r="B73" s="3">
        <v>1</v>
      </c>
      <c r="F73" s="2" t="s">
        <v>85</v>
      </c>
      <c r="G73" s="3">
        <v>2</v>
      </c>
    </row>
    <row r="74" spans="1:7" x14ac:dyDescent="0.3">
      <c r="A74" s="2" t="s">
        <v>611</v>
      </c>
      <c r="B74" s="3">
        <v>13</v>
      </c>
      <c r="F74" s="2" t="s">
        <v>86</v>
      </c>
      <c r="G74" s="3">
        <v>7</v>
      </c>
    </row>
    <row r="75" spans="1:7" x14ac:dyDescent="0.3">
      <c r="A75" s="2" t="s">
        <v>700</v>
      </c>
      <c r="B75" s="3">
        <v>8</v>
      </c>
      <c r="F75" s="2" t="s">
        <v>27</v>
      </c>
      <c r="G75" s="3">
        <v>7</v>
      </c>
    </row>
    <row r="76" spans="1:7" x14ac:dyDescent="0.3">
      <c r="A76" s="2" t="s">
        <v>31</v>
      </c>
      <c r="B76" s="3">
        <v>4</v>
      </c>
      <c r="F76" s="2" t="s">
        <v>21</v>
      </c>
      <c r="G76" s="3">
        <v>58</v>
      </c>
    </row>
    <row r="77" spans="1:7" x14ac:dyDescent="0.3">
      <c r="A77" s="2" t="s">
        <v>846</v>
      </c>
      <c r="B77" s="3">
        <v>2</v>
      </c>
      <c r="F77" s="2" t="s">
        <v>848</v>
      </c>
      <c r="G77" s="3">
        <v>7</v>
      </c>
    </row>
    <row r="78" spans="1:7" x14ac:dyDescent="0.3">
      <c r="B78">
        <f>SUM(B68:B77)</f>
        <v>101</v>
      </c>
      <c r="F78" s="2" t="s">
        <v>701</v>
      </c>
      <c r="G78" s="3">
        <v>8</v>
      </c>
    </row>
    <row r="79" spans="1:7" x14ac:dyDescent="0.3">
      <c r="G79">
        <f>SUM(G68:G78)</f>
        <v>101</v>
      </c>
    </row>
    <row r="80" spans="1:7" x14ac:dyDescent="0.3">
      <c r="F80" s="2"/>
      <c r="G80" s="3"/>
    </row>
    <row r="83" spans="6:7" x14ac:dyDescent="0.3">
      <c r="F83" s="2"/>
      <c r="G83" s="3"/>
    </row>
    <row r="84" spans="6:7" x14ac:dyDescent="0.3">
      <c r="F84" s="2"/>
      <c r="G84" s="3"/>
    </row>
    <row r="85" spans="6:7" x14ac:dyDescent="0.3">
      <c r="F85" s="2"/>
      <c r="G85" s="3"/>
    </row>
    <row r="86" spans="6:7" x14ac:dyDescent="0.3">
      <c r="F86" s="2"/>
      <c r="G86" s="3"/>
    </row>
    <row r="87" spans="6:7" x14ac:dyDescent="0.3">
      <c r="F87" s="2"/>
      <c r="G87" s="3"/>
    </row>
    <row r="88" spans="6:7" x14ac:dyDescent="0.3">
      <c r="F88" s="2"/>
      <c r="G88" s="3"/>
    </row>
    <row r="89" spans="6:7" x14ac:dyDescent="0.3">
      <c r="F89" s="2"/>
      <c r="G89" s="3"/>
    </row>
    <row r="90" spans="6:7" x14ac:dyDescent="0.3">
      <c r="F90" s="2"/>
      <c r="G90" s="3"/>
    </row>
    <row r="91" spans="6:7" x14ac:dyDescent="0.3">
      <c r="F91" s="2"/>
      <c r="G91" s="3"/>
    </row>
    <row r="92" spans="6:7" x14ac:dyDescent="0.3">
      <c r="F92" s="2"/>
      <c r="G92" s="3"/>
    </row>
    <row r="93" spans="6:7" x14ac:dyDescent="0.3">
      <c r="F93" s="2"/>
      <c r="G93" s="3"/>
    </row>
    <row r="102" spans="1:2" ht="15" thickBot="1" x14ac:dyDescent="0.35">
      <c r="A102" t="s">
        <v>129</v>
      </c>
      <c r="B102" t="s">
        <v>26</v>
      </c>
    </row>
    <row r="103" spans="1:2" ht="22.8" x14ac:dyDescent="0.3">
      <c r="A103" s="17" t="s">
        <v>130</v>
      </c>
      <c r="B103" s="18">
        <v>329</v>
      </c>
    </row>
    <row r="104" spans="1:2" x14ac:dyDescent="0.3">
      <c r="A104" s="19" t="s">
        <v>131</v>
      </c>
      <c r="B104" s="20">
        <v>63</v>
      </c>
    </row>
    <row r="105" spans="1:2" x14ac:dyDescent="0.3">
      <c r="A105" s="21" t="s">
        <v>132</v>
      </c>
      <c r="B105" s="22">
        <v>128</v>
      </c>
    </row>
    <row r="106" spans="1:2" x14ac:dyDescent="0.3">
      <c r="A106" s="21" t="s">
        <v>133</v>
      </c>
      <c r="B106" s="22">
        <v>64</v>
      </c>
    </row>
    <row r="107" spans="1:2" ht="22.8" x14ac:dyDescent="0.3">
      <c r="A107" s="21" t="s">
        <v>134</v>
      </c>
      <c r="B107" s="22">
        <v>130</v>
      </c>
    </row>
    <row r="108" spans="1:2" ht="22.8" x14ac:dyDescent="0.3">
      <c r="A108" s="21" t="s">
        <v>135</v>
      </c>
      <c r="B108" s="22">
        <v>186</v>
      </c>
    </row>
    <row r="109" spans="1:2" ht="22.8" x14ac:dyDescent="0.3">
      <c r="A109" s="21" t="s">
        <v>136</v>
      </c>
      <c r="B109" s="22">
        <v>18</v>
      </c>
    </row>
    <row r="110" spans="1:2" ht="22.8" x14ac:dyDescent="0.3">
      <c r="A110" s="21" t="s">
        <v>137</v>
      </c>
      <c r="B110" s="22">
        <v>169</v>
      </c>
    </row>
    <row r="111" spans="1:2" ht="22.8" x14ac:dyDescent="0.3">
      <c r="A111" s="21" t="s">
        <v>138</v>
      </c>
      <c r="B111" s="22">
        <v>68</v>
      </c>
    </row>
    <row r="112" spans="1:2" ht="22.8" x14ac:dyDescent="0.3">
      <c r="A112" s="21" t="s">
        <v>139</v>
      </c>
      <c r="B112" s="22">
        <v>41</v>
      </c>
    </row>
    <row r="113" spans="1:2" ht="22.8" x14ac:dyDescent="0.3">
      <c r="A113" s="21" t="s">
        <v>140</v>
      </c>
      <c r="B113" s="22">
        <v>27</v>
      </c>
    </row>
    <row r="114" spans="1:2" ht="22.8" x14ac:dyDescent="0.3">
      <c r="A114" s="21" t="s">
        <v>141</v>
      </c>
      <c r="B114" s="22">
        <v>307</v>
      </c>
    </row>
    <row r="115" spans="1:2" ht="22.8" x14ac:dyDescent="0.3">
      <c r="A115" s="23" t="s">
        <v>142</v>
      </c>
      <c r="B115" s="24">
        <v>600</v>
      </c>
    </row>
    <row r="116" spans="1:2" ht="22.8" x14ac:dyDescent="0.3">
      <c r="A116" s="21" t="s">
        <v>143</v>
      </c>
      <c r="B116" s="22">
        <v>1005</v>
      </c>
    </row>
    <row r="117" spans="1:2" ht="23.4" thickBot="1" x14ac:dyDescent="0.35">
      <c r="A117" s="25" t="s">
        <v>144</v>
      </c>
      <c r="B117" s="26">
        <v>8</v>
      </c>
    </row>
    <row r="118" spans="1:2" x14ac:dyDescent="0.3">
      <c r="B118" s="57">
        <f>SUM(B103:B117)</f>
        <v>3143</v>
      </c>
    </row>
    <row r="120" spans="1:2" x14ac:dyDescent="0.3">
      <c r="B120" s="57"/>
    </row>
    <row r="127" spans="1:2" x14ac:dyDescent="0.3">
      <c r="A127" t="s">
        <v>47</v>
      </c>
      <c r="B127" s="1" t="s">
        <v>26</v>
      </c>
    </row>
    <row r="128" spans="1:2" x14ac:dyDescent="0.3">
      <c r="A128" s="2" t="s">
        <v>145</v>
      </c>
      <c r="B128" s="1">
        <v>143</v>
      </c>
    </row>
    <row r="129" spans="1:2" x14ac:dyDescent="0.3">
      <c r="A129" s="2" t="s">
        <v>146</v>
      </c>
      <c r="B129" s="1">
        <v>673</v>
      </c>
    </row>
    <row r="130" spans="1:2" x14ac:dyDescent="0.3">
      <c r="A130" t="s">
        <v>702</v>
      </c>
      <c r="B130" s="1">
        <v>149</v>
      </c>
    </row>
    <row r="131" spans="1:2" x14ac:dyDescent="0.3">
      <c r="B131" s="1">
        <f>SUM(B128:B130)</f>
        <v>965</v>
      </c>
    </row>
    <row r="132" spans="1:2" x14ac:dyDescent="0.3">
      <c r="B132" s="1"/>
    </row>
    <row r="133" spans="1:2" x14ac:dyDescent="0.3">
      <c r="A133" s="2"/>
      <c r="B133" s="1"/>
    </row>
    <row r="134" spans="1:2" x14ac:dyDescent="0.3">
      <c r="A134" s="2"/>
      <c r="B134" s="1"/>
    </row>
    <row r="135" spans="1:2" x14ac:dyDescent="0.3">
      <c r="A135" s="2"/>
      <c r="B135" s="1"/>
    </row>
    <row r="136" spans="1:2" x14ac:dyDescent="0.3">
      <c r="A136" s="2"/>
      <c r="B136" s="1"/>
    </row>
    <row r="137" spans="1:2" x14ac:dyDescent="0.3">
      <c r="B137" s="1"/>
    </row>
    <row r="138" spans="1:2" x14ac:dyDescent="0.3">
      <c r="A138" s="2"/>
      <c r="B138" s="1"/>
    </row>
    <row r="139" spans="1:2" x14ac:dyDescent="0.3">
      <c r="A139" s="2"/>
      <c r="B139" s="1"/>
    </row>
    <row r="140" spans="1:2" x14ac:dyDescent="0.3">
      <c r="A140" s="2"/>
      <c r="B140" s="1"/>
    </row>
    <row r="141" spans="1:2" x14ac:dyDescent="0.3">
      <c r="A141" s="2"/>
      <c r="B141" s="1"/>
    </row>
    <row r="142" spans="1:2" x14ac:dyDescent="0.3">
      <c r="B142" s="1"/>
    </row>
  </sheetData>
  <hyperlinks>
    <hyperlink ref="A105" r:id="rId1" display="http://direc.nac.de/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B50"/>
  <sheetViews>
    <sheetView topLeftCell="A22" zoomScale="70" zoomScaleNormal="70" workbookViewId="0">
      <selection activeCell="A33" sqref="A33:B50"/>
    </sheetView>
  </sheetViews>
  <sheetFormatPr baseColWidth="10" defaultRowHeight="14.4" x14ac:dyDescent="0.3"/>
  <cols>
    <col min="1" max="1" width="48.33203125" bestFit="1" customWidth="1"/>
  </cols>
  <sheetData>
    <row r="33" spans="1:2" x14ac:dyDescent="0.3">
      <c r="A33" s="2" t="s">
        <v>147</v>
      </c>
      <c r="B33" s="3">
        <v>16</v>
      </c>
    </row>
    <row r="34" spans="1:2" x14ac:dyDescent="0.3">
      <c r="A34" s="2" t="s">
        <v>148</v>
      </c>
      <c r="B34" s="3">
        <v>17</v>
      </c>
    </row>
    <row r="35" spans="1:2" x14ac:dyDescent="0.3">
      <c r="A35" s="2" t="s">
        <v>149</v>
      </c>
      <c r="B35" s="3">
        <v>20</v>
      </c>
    </row>
    <row r="36" spans="1:2" x14ac:dyDescent="0.3">
      <c r="A36" s="2" t="s">
        <v>150</v>
      </c>
      <c r="B36" s="3">
        <v>1</v>
      </c>
    </row>
    <row r="37" spans="1:2" x14ac:dyDescent="0.3">
      <c r="A37" s="2" t="s">
        <v>151</v>
      </c>
      <c r="B37" s="3">
        <v>24</v>
      </c>
    </row>
    <row r="38" spans="1:2" x14ac:dyDescent="0.3">
      <c r="A38" s="2" t="s">
        <v>152</v>
      </c>
      <c r="B38" s="3">
        <v>36</v>
      </c>
    </row>
    <row r="39" spans="1:2" x14ac:dyDescent="0.3">
      <c r="A39" s="2" t="s">
        <v>153</v>
      </c>
      <c r="B39" s="3">
        <v>8</v>
      </c>
    </row>
    <row r="40" spans="1:2" x14ac:dyDescent="0.3">
      <c r="A40" s="2" t="s">
        <v>154</v>
      </c>
      <c r="B40" s="3">
        <v>8</v>
      </c>
    </row>
    <row r="41" spans="1:2" x14ac:dyDescent="0.3">
      <c r="A41" s="2" t="s">
        <v>155</v>
      </c>
      <c r="B41" s="3">
        <v>129</v>
      </c>
    </row>
    <row r="42" spans="1:2" x14ac:dyDescent="0.3">
      <c r="A42" s="2" t="s">
        <v>657</v>
      </c>
      <c r="B42" s="3">
        <v>5</v>
      </c>
    </row>
    <row r="43" spans="1:2" x14ac:dyDescent="0.3">
      <c r="A43" s="2" t="s">
        <v>849</v>
      </c>
      <c r="B43" s="3">
        <v>2</v>
      </c>
    </row>
    <row r="44" spans="1:2" x14ac:dyDescent="0.3">
      <c r="A44" s="2" t="s">
        <v>156</v>
      </c>
      <c r="B44" s="3">
        <v>1</v>
      </c>
    </row>
    <row r="45" spans="1:2" x14ac:dyDescent="0.3">
      <c r="A45" s="2" t="s">
        <v>850</v>
      </c>
      <c r="B45" s="3">
        <v>1</v>
      </c>
    </row>
    <row r="46" spans="1:2" x14ac:dyDescent="0.3">
      <c r="A46" s="2" t="s">
        <v>157</v>
      </c>
      <c r="B46" s="3">
        <v>8</v>
      </c>
    </row>
    <row r="47" spans="1:2" x14ac:dyDescent="0.3">
      <c r="A47" s="2" t="s">
        <v>703</v>
      </c>
      <c r="B47" s="3">
        <v>1</v>
      </c>
    </row>
    <row r="48" spans="1:2" x14ac:dyDescent="0.3">
      <c r="A48" s="2" t="s">
        <v>851</v>
      </c>
      <c r="B48" s="3">
        <v>9</v>
      </c>
    </row>
    <row r="49" spans="1:2" x14ac:dyDescent="0.3">
      <c r="A49" s="2" t="s">
        <v>852</v>
      </c>
      <c r="B49" s="3">
        <v>2</v>
      </c>
    </row>
    <row r="50" spans="1:2" x14ac:dyDescent="0.3">
      <c r="A50" s="2" t="s">
        <v>853</v>
      </c>
      <c r="B50" s="3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J133"/>
  <sheetViews>
    <sheetView topLeftCell="A120" zoomScale="85" zoomScaleNormal="85" workbookViewId="0">
      <selection activeCell="A127" sqref="A127:B133"/>
    </sheetView>
  </sheetViews>
  <sheetFormatPr baseColWidth="10" defaultRowHeight="14.4" x14ac:dyDescent="0.3"/>
  <cols>
    <col min="1" max="1" width="18.109375" bestFit="1" customWidth="1"/>
  </cols>
  <sheetData>
    <row r="18" spans="1:2" x14ac:dyDescent="0.3">
      <c r="A18" t="s">
        <v>612</v>
      </c>
      <c r="B18" s="1" t="s">
        <v>26</v>
      </c>
    </row>
    <row r="19" spans="1:2" x14ac:dyDescent="0.3">
      <c r="A19" s="2" t="s">
        <v>854</v>
      </c>
      <c r="B19" s="1">
        <v>1</v>
      </c>
    </row>
    <row r="20" spans="1:2" x14ac:dyDescent="0.3">
      <c r="A20" s="2" t="s">
        <v>704</v>
      </c>
      <c r="B20" s="1">
        <v>5132</v>
      </c>
    </row>
    <row r="21" spans="1:2" x14ac:dyDescent="0.3">
      <c r="A21" s="2" t="s">
        <v>855</v>
      </c>
      <c r="B21" s="1">
        <v>2</v>
      </c>
    </row>
    <row r="22" spans="1:2" x14ac:dyDescent="0.3">
      <c r="A22" s="2" t="s">
        <v>856</v>
      </c>
      <c r="B22" s="1">
        <v>1</v>
      </c>
    </row>
    <row r="23" spans="1:2" x14ac:dyDescent="0.3">
      <c r="A23" s="2" t="s">
        <v>857</v>
      </c>
      <c r="B23" s="1">
        <v>1</v>
      </c>
    </row>
    <row r="24" spans="1:2" x14ac:dyDescent="0.3">
      <c r="A24" s="2"/>
      <c r="B24" s="3"/>
    </row>
    <row r="25" spans="1:2" x14ac:dyDescent="0.3">
      <c r="A25" s="2"/>
      <c r="B25" s="3"/>
    </row>
    <row r="26" spans="1:2" x14ac:dyDescent="0.3">
      <c r="A26" s="2"/>
      <c r="B26" s="3"/>
    </row>
    <row r="27" spans="1:2" x14ac:dyDescent="0.3">
      <c r="A27" s="2"/>
      <c r="B27" s="3"/>
    </row>
    <row r="28" spans="1:2" x14ac:dyDescent="0.3">
      <c r="A28" s="2"/>
      <c r="B28" s="3"/>
    </row>
    <row r="29" spans="1:2" x14ac:dyDescent="0.3">
      <c r="B29" s="1"/>
    </row>
    <row r="30" spans="1:2" x14ac:dyDescent="0.3">
      <c r="B30" s="1"/>
    </row>
    <row r="31" spans="1:2" x14ac:dyDescent="0.3">
      <c r="B31" s="1"/>
    </row>
    <row r="32" spans="1:2" x14ac:dyDescent="0.3">
      <c r="B32" s="1"/>
    </row>
    <row r="33" spans="1:10" x14ac:dyDescent="0.3">
      <c r="B33" s="1"/>
    </row>
    <row r="34" spans="1:10" x14ac:dyDescent="0.3">
      <c r="A34" t="s">
        <v>47</v>
      </c>
      <c r="B34" s="1" t="s">
        <v>26</v>
      </c>
      <c r="C34" s="1"/>
      <c r="D34" s="1"/>
      <c r="E34" s="1"/>
      <c r="F34" s="1"/>
      <c r="J34" s="1"/>
    </row>
    <row r="35" spans="1:10" x14ac:dyDescent="0.3">
      <c r="A35" s="2" t="s">
        <v>705</v>
      </c>
      <c r="B35" s="3">
        <v>986.47500000000002</v>
      </c>
      <c r="C35" s="3"/>
      <c r="D35" s="3"/>
      <c r="E35" s="3"/>
      <c r="F35" s="3"/>
      <c r="I35" t="s">
        <v>47</v>
      </c>
      <c r="J35" s="1" t="s">
        <v>26</v>
      </c>
    </row>
    <row r="36" spans="1:10" x14ac:dyDescent="0.3">
      <c r="A36" s="2" t="s">
        <v>706</v>
      </c>
      <c r="B36" s="3">
        <v>7.8306818181818185</v>
      </c>
      <c r="C36" s="3"/>
      <c r="D36" s="1"/>
      <c r="E36" s="1"/>
      <c r="F36" s="1"/>
      <c r="I36" s="2" t="s">
        <v>717</v>
      </c>
      <c r="J36" s="3">
        <v>1658</v>
      </c>
    </row>
    <row r="37" spans="1:10" x14ac:dyDescent="0.3">
      <c r="A37" s="2" t="s">
        <v>858</v>
      </c>
      <c r="B37" s="3">
        <v>296</v>
      </c>
      <c r="C37" s="3"/>
      <c r="D37" s="1"/>
      <c r="E37" s="1"/>
      <c r="F37" s="1"/>
      <c r="I37" s="2" t="s">
        <v>718</v>
      </c>
      <c r="J37" s="3">
        <v>442.5</v>
      </c>
    </row>
    <row r="38" spans="1:10" x14ac:dyDescent="0.3">
      <c r="A38" s="2" t="s">
        <v>859</v>
      </c>
      <c r="B38" s="3">
        <v>807</v>
      </c>
      <c r="C38" s="3"/>
      <c r="D38" s="1"/>
      <c r="E38" s="1"/>
      <c r="F38" s="1"/>
      <c r="I38" s="2" t="s">
        <v>719</v>
      </c>
      <c r="J38" s="3">
        <v>389</v>
      </c>
    </row>
    <row r="39" spans="1:10" x14ac:dyDescent="0.3">
      <c r="A39" s="2" t="s">
        <v>860</v>
      </c>
      <c r="B39" s="3">
        <v>432</v>
      </c>
      <c r="C39" s="3"/>
      <c r="D39" s="1"/>
      <c r="E39" s="1"/>
      <c r="F39" s="1"/>
      <c r="I39" s="2" t="s">
        <v>720</v>
      </c>
      <c r="J39" s="3">
        <v>3566</v>
      </c>
    </row>
    <row r="40" spans="1:10" x14ac:dyDescent="0.3">
      <c r="A40" s="2" t="s">
        <v>861</v>
      </c>
      <c r="B40" s="3">
        <v>288</v>
      </c>
      <c r="C40" s="3"/>
      <c r="D40" s="1"/>
      <c r="E40" s="1"/>
      <c r="F40" s="1"/>
      <c r="I40" s="2" t="s">
        <v>721</v>
      </c>
      <c r="J40" s="3">
        <v>582</v>
      </c>
    </row>
    <row r="41" spans="1:10" x14ac:dyDescent="0.3">
      <c r="A41" s="2" t="s">
        <v>707</v>
      </c>
      <c r="B41" s="3">
        <v>675</v>
      </c>
      <c r="C41" s="3"/>
      <c r="D41" s="1"/>
      <c r="E41" s="1"/>
      <c r="F41" s="1"/>
      <c r="I41" s="2" t="s">
        <v>875</v>
      </c>
      <c r="J41" s="3">
        <v>1</v>
      </c>
    </row>
    <row r="42" spans="1:10" x14ac:dyDescent="0.3">
      <c r="A42" s="2" t="s">
        <v>708</v>
      </c>
      <c r="B42" s="3">
        <v>696</v>
      </c>
      <c r="C42" s="3"/>
      <c r="D42" s="1"/>
      <c r="E42" s="1"/>
      <c r="F42" s="1"/>
      <c r="I42" s="2" t="s">
        <v>722</v>
      </c>
      <c r="J42" s="3">
        <v>67092</v>
      </c>
    </row>
    <row r="43" spans="1:10" x14ac:dyDescent="0.3">
      <c r="A43" s="2" t="s">
        <v>709</v>
      </c>
      <c r="B43" s="3">
        <v>3424</v>
      </c>
      <c r="C43" s="3"/>
      <c r="D43" s="1"/>
      <c r="E43" s="1"/>
      <c r="F43" s="1"/>
      <c r="I43" s="2" t="s">
        <v>723</v>
      </c>
      <c r="J43" s="3">
        <v>512</v>
      </c>
    </row>
    <row r="44" spans="1:10" x14ac:dyDescent="0.3">
      <c r="A44" s="2" t="s">
        <v>710</v>
      </c>
      <c r="B44" s="3">
        <v>106</v>
      </c>
      <c r="C44" s="3"/>
      <c r="D44" s="1"/>
      <c r="E44" s="1"/>
      <c r="F44" s="1"/>
      <c r="I44" s="2" t="s">
        <v>724</v>
      </c>
      <c r="J44" s="3">
        <v>1099</v>
      </c>
    </row>
    <row r="45" spans="1:10" x14ac:dyDescent="0.3">
      <c r="A45" s="2" t="s">
        <v>862</v>
      </c>
      <c r="B45" s="3">
        <v>100</v>
      </c>
      <c r="C45" s="3"/>
      <c r="D45" s="1"/>
      <c r="E45" s="1"/>
      <c r="F45" s="1"/>
      <c r="I45" s="2" t="s">
        <v>725</v>
      </c>
      <c r="J45" s="3">
        <v>46</v>
      </c>
    </row>
    <row r="46" spans="1:10" x14ac:dyDescent="0.3">
      <c r="A46" s="2" t="s">
        <v>711</v>
      </c>
      <c r="B46" s="3">
        <v>5029</v>
      </c>
      <c r="C46" s="3"/>
      <c r="D46" s="1"/>
      <c r="E46" s="1"/>
      <c r="F46" s="1"/>
      <c r="I46" s="2" t="s">
        <v>726</v>
      </c>
      <c r="J46" s="3">
        <v>5193</v>
      </c>
    </row>
    <row r="47" spans="1:10" x14ac:dyDescent="0.3">
      <c r="A47" s="2" t="s">
        <v>712</v>
      </c>
      <c r="B47" s="3">
        <v>170</v>
      </c>
      <c r="C47" s="3"/>
      <c r="D47" s="1"/>
      <c r="E47" s="1"/>
      <c r="F47" s="1"/>
      <c r="I47" s="2" t="s">
        <v>727</v>
      </c>
      <c r="J47" s="3">
        <v>948</v>
      </c>
    </row>
    <row r="48" spans="1:10" x14ac:dyDescent="0.3">
      <c r="A48" s="2" t="s">
        <v>713</v>
      </c>
      <c r="B48" s="3">
        <v>318</v>
      </c>
      <c r="C48" s="3"/>
      <c r="D48" s="1"/>
      <c r="E48" s="1"/>
      <c r="F48" s="1"/>
      <c r="I48" s="2" t="s">
        <v>728</v>
      </c>
      <c r="J48" s="3">
        <v>23</v>
      </c>
    </row>
    <row r="49" spans="1:10" x14ac:dyDescent="0.3">
      <c r="A49" s="2" t="s">
        <v>714</v>
      </c>
      <c r="B49" s="3">
        <v>7</v>
      </c>
      <c r="C49" s="3"/>
      <c r="D49" s="1"/>
      <c r="E49" s="1"/>
      <c r="F49" s="1"/>
      <c r="I49" s="2" t="s">
        <v>729</v>
      </c>
      <c r="J49" s="3">
        <v>10500</v>
      </c>
    </row>
    <row r="50" spans="1:10" x14ac:dyDescent="0.3">
      <c r="A50" s="2" t="s">
        <v>715</v>
      </c>
      <c r="B50" s="3">
        <v>989.5</v>
      </c>
      <c r="C50" s="3"/>
      <c r="D50" s="1"/>
      <c r="E50" s="1"/>
      <c r="F50" s="1"/>
      <c r="I50" s="2" t="s">
        <v>730</v>
      </c>
      <c r="J50" s="3">
        <v>40</v>
      </c>
    </row>
    <row r="51" spans="1:10" x14ac:dyDescent="0.3">
      <c r="A51" s="2" t="s">
        <v>716</v>
      </c>
      <c r="B51" s="3">
        <v>58</v>
      </c>
      <c r="C51" s="3"/>
      <c r="D51" s="1"/>
      <c r="E51" s="1"/>
      <c r="F51" s="1"/>
      <c r="I51" s="2" t="s">
        <v>731</v>
      </c>
      <c r="J51" s="3">
        <v>464</v>
      </c>
    </row>
    <row r="52" spans="1:10" x14ac:dyDescent="0.3">
      <c r="A52" s="2" t="s">
        <v>745</v>
      </c>
      <c r="B52" s="3">
        <v>7</v>
      </c>
      <c r="C52" s="3"/>
      <c r="D52" s="1"/>
      <c r="E52" s="1"/>
      <c r="F52" s="1"/>
      <c r="I52" s="2" t="s">
        <v>876</v>
      </c>
      <c r="J52" s="3">
        <v>6</v>
      </c>
    </row>
    <row r="53" spans="1:10" x14ac:dyDescent="0.3">
      <c r="A53" s="2" t="s">
        <v>746</v>
      </c>
      <c r="B53" s="3">
        <v>2</v>
      </c>
      <c r="C53" s="3"/>
      <c r="D53" s="1"/>
      <c r="E53" s="1"/>
      <c r="F53" s="1"/>
      <c r="I53" s="2" t="s">
        <v>732</v>
      </c>
      <c r="J53" s="3">
        <v>2</v>
      </c>
    </row>
    <row r="54" spans="1:10" x14ac:dyDescent="0.3">
      <c r="A54" s="2" t="s">
        <v>863</v>
      </c>
      <c r="B54" s="3">
        <v>160</v>
      </c>
      <c r="C54" s="3"/>
      <c r="D54" s="1"/>
      <c r="E54" s="1"/>
      <c r="F54" s="1"/>
      <c r="I54" s="2" t="s">
        <v>733</v>
      </c>
      <c r="J54" s="3">
        <v>2</v>
      </c>
    </row>
    <row r="55" spans="1:10" x14ac:dyDescent="0.3">
      <c r="A55" s="2" t="s">
        <v>864</v>
      </c>
      <c r="B55" s="3">
        <v>34</v>
      </c>
      <c r="C55" s="3"/>
      <c r="D55" s="1"/>
      <c r="E55" s="1"/>
      <c r="F55" s="1"/>
      <c r="I55" s="2" t="s">
        <v>734</v>
      </c>
      <c r="J55" s="3">
        <v>6</v>
      </c>
    </row>
    <row r="56" spans="1:10" x14ac:dyDescent="0.3">
      <c r="A56" s="2" t="s">
        <v>865</v>
      </c>
      <c r="B56" s="3">
        <v>3</v>
      </c>
      <c r="C56" s="3"/>
      <c r="D56" s="1"/>
      <c r="E56" s="1"/>
      <c r="F56" s="1"/>
      <c r="I56" s="2" t="s">
        <v>877</v>
      </c>
      <c r="J56" s="3">
        <v>120</v>
      </c>
    </row>
    <row r="57" spans="1:10" x14ac:dyDescent="0.3">
      <c r="A57" s="2" t="s">
        <v>866</v>
      </c>
      <c r="B57" s="3">
        <v>1</v>
      </c>
      <c r="C57" s="3"/>
      <c r="D57" s="1"/>
      <c r="E57" s="1"/>
      <c r="F57" s="1"/>
      <c r="I57" s="2" t="s">
        <v>735</v>
      </c>
      <c r="J57" s="3">
        <v>10</v>
      </c>
    </row>
    <row r="58" spans="1:10" x14ac:dyDescent="0.3">
      <c r="A58" s="2" t="s">
        <v>867</v>
      </c>
      <c r="B58" s="3">
        <v>11</v>
      </c>
      <c r="C58" s="3"/>
      <c r="D58" s="1"/>
      <c r="E58" s="1"/>
      <c r="F58" s="1"/>
      <c r="I58" s="2" t="s">
        <v>736</v>
      </c>
      <c r="J58" s="3">
        <v>14806</v>
      </c>
    </row>
    <row r="59" spans="1:10" x14ac:dyDescent="0.3">
      <c r="A59" s="2" t="s">
        <v>868</v>
      </c>
      <c r="B59" s="3">
        <v>4</v>
      </c>
      <c r="C59" s="1"/>
      <c r="D59" s="1"/>
      <c r="F59" s="1"/>
      <c r="I59" s="2" t="s">
        <v>878</v>
      </c>
      <c r="J59" s="3">
        <v>330</v>
      </c>
    </row>
    <row r="60" spans="1:10" x14ac:dyDescent="0.3">
      <c r="A60" s="2" t="s">
        <v>869</v>
      </c>
      <c r="B60" s="3">
        <v>451</v>
      </c>
      <c r="C60" s="1"/>
      <c r="D60" s="1"/>
      <c r="F60" s="1"/>
      <c r="I60" s="2" t="s">
        <v>879</v>
      </c>
      <c r="J60" s="3">
        <v>2</v>
      </c>
    </row>
    <row r="61" spans="1:10" x14ac:dyDescent="0.3">
      <c r="A61" s="2" t="s">
        <v>870</v>
      </c>
      <c r="B61" s="3">
        <v>119.2</v>
      </c>
      <c r="C61" s="1"/>
      <c r="D61" s="1"/>
      <c r="F61" s="1"/>
      <c r="I61" s="2" t="s">
        <v>737</v>
      </c>
      <c r="J61" s="3">
        <v>1152</v>
      </c>
    </row>
    <row r="62" spans="1:10" x14ac:dyDescent="0.3">
      <c r="A62" s="2" t="s">
        <v>871</v>
      </c>
      <c r="B62" s="3">
        <v>202</v>
      </c>
      <c r="C62" s="1"/>
      <c r="D62" s="1"/>
      <c r="F62" s="1"/>
      <c r="I62" s="2" t="s">
        <v>738</v>
      </c>
      <c r="J62" s="3">
        <v>748</v>
      </c>
    </row>
    <row r="63" spans="1:10" x14ac:dyDescent="0.3">
      <c r="A63" s="2" t="s">
        <v>872</v>
      </c>
      <c r="B63" s="3">
        <v>24</v>
      </c>
      <c r="C63" s="1"/>
      <c r="D63" s="1"/>
      <c r="F63" s="1"/>
      <c r="I63" s="2" t="s">
        <v>739</v>
      </c>
      <c r="J63" s="3">
        <v>4836</v>
      </c>
    </row>
    <row r="64" spans="1:10" x14ac:dyDescent="0.3">
      <c r="A64" s="2" t="s">
        <v>873</v>
      </c>
      <c r="B64" s="3">
        <v>80</v>
      </c>
      <c r="C64" s="1"/>
      <c r="D64" s="1"/>
      <c r="F64" s="1"/>
      <c r="I64" s="2" t="s">
        <v>740</v>
      </c>
      <c r="J64" s="3">
        <v>275</v>
      </c>
    </row>
    <row r="65" spans="1:10" x14ac:dyDescent="0.3">
      <c r="A65" s="2" t="s">
        <v>874</v>
      </c>
      <c r="B65" s="3">
        <v>432</v>
      </c>
      <c r="C65" s="1"/>
      <c r="D65" s="1"/>
      <c r="F65" s="1"/>
      <c r="I65" s="2" t="s">
        <v>741</v>
      </c>
      <c r="J65" s="3">
        <v>63</v>
      </c>
    </row>
    <row r="66" spans="1:10" x14ac:dyDescent="0.3">
      <c r="A66" s="3"/>
      <c r="B66" s="1"/>
      <c r="C66" s="1"/>
      <c r="D66" s="1"/>
      <c r="F66" s="1"/>
      <c r="I66" s="2" t="s">
        <v>742</v>
      </c>
      <c r="J66" s="3">
        <v>153</v>
      </c>
    </row>
    <row r="67" spans="1:10" x14ac:dyDescent="0.3">
      <c r="A67" s="3"/>
      <c r="B67" s="1"/>
      <c r="C67" s="1"/>
      <c r="D67" s="1"/>
      <c r="F67" s="1"/>
      <c r="I67" s="2" t="s">
        <v>880</v>
      </c>
      <c r="J67" s="3">
        <v>24</v>
      </c>
    </row>
    <row r="68" spans="1:10" x14ac:dyDescent="0.3">
      <c r="A68" s="3"/>
      <c r="B68" s="1"/>
      <c r="C68" s="1"/>
      <c r="D68" s="1"/>
      <c r="F68" s="1"/>
      <c r="I68" s="2" t="s">
        <v>743</v>
      </c>
      <c r="J68" s="3">
        <v>24</v>
      </c>
    </row>
    <row r="69" spans="1:10" x14ac:dyDescent="0.3">
      <c r="A69" s="3"/>
      <c r="B69" s="1"/>
      <c r="C69" s="1"/>
      <c r="D69" s="1"/>
      <c r="F69" s="1"/>
      <c r="I69" s="2" t="s">
        <v>744</v>
      </c>
      <c r="J69" s="3">
        <v>24</v>
      </c>
    </row>
    <row r="70" spans="1:10" x14ac:dyDescent="0.3">
      <c r="A70" s="3"/>
      <c r="B70" s="1"/>
      <c r="C70" s="1"/>
      <c r="D70" s="1"/>
      <c r="F70" s="1"/>
      <c r="I70" s="2" t="s">
        <v>747</v>
      </c>
      <c r="J70" s="3">
        <v>6</v>
      </c>
    </row>
    <row r="71" spans="1:10" x14ac:dyDescent="0.3">
      <c r="A71" s="3"/>
      <c r="B71" s="1"/>
      <c r="C71" s="1"/>
      <c r="D71" s="1"/>
      <c r="F71" s="1"/>
      <c r="I71" s="2" t="s">
        <v>881</v>
      </c>
      <c r="J71" s="3">
        <v>6</v>
      </c>
    </row>
    <row r="72" spans="1:10" x14ac:dyDescent="0.3">
      <c r="A72" s="3"/>
      <c r="B72" s="1"/>
      <c r="C72" s="1"/>
      <c r="D72" s="1"/>
      <c r="F72" s="1"/>
      <c r="I72" s="2" t="s">
        <v>882</v>
      </c>
      <c r="J72" s="3">
        <v>1</v>
      </c>
    </row>
    <row r="73" spans="1:10" x14ac:dyDescent="0.3">
      <c r="A73" s="3"/>
      <c r="B73" s="1"/>
      <c r="C73" s="1"/>
      <c r="D73" s="1"/>
      <c r="F73" s="1"/>
      <c r="I73" s="2" t="s">
        <v>883</v>
      </c>
      <c r="J73" s="3">
        <v>48</v>
      </c>
    </row>
    <row r="74" spans="1:10" x14ac:dyDescent="0.3">
      <c r="A74" s="3"/>
      <c r="B74" s="1"/>
      <c r="C74" s="1"/>
      <c r="D74" s="1"/>
      <c r="F74" s="1"/>
      <c r="I74" s="2" t="s">
        <v>884</v>
      </c>
      <c r="J74" s="3">
        <v>9</v>
      </c>
    </row>
    <row r="75" spans="1:10" x14ac:dyDescent="0.3">
      <c r="A75" s="3"/>
      <c r="B75" s="1"/>
      <c r="C75" s="1"/>
      <c r="D75" s="1"/>
      <c r="F75" s="1"/>
      <c r="I75" s="2" t="s">
        <v>885</v>
      </c>
      <c r="J75" s="3">
        <v>16</v>
      </c>
    </row>
    <row r="76" spans="1:10" x14ac:dyDescent="0.3">
      <c r="A76" s="3"/>
      <c r="B76" s="1"/>
      <c r="C76" s="1"/>
      <c r="D76" s="1"/>
      <c r="F76" s="1"/>
      <c r="I76" s="2" t="s">
        <v>886</v>
      </c>
      <c r="J76" s="3">
        <v>6</v>
      </c>
    </row>
    <row r="77" spans="1:10" x14ac:dyDescent="0.3">
      <c r="A77" s="3"/>
      <c r="B77" s="1"/>
      <c r="C77" s="1"/>
      <c r="D77" s="1"/>
      <c r="F77" s="1"/>
      <c r="I77" s="2" t="s">
        <v>887</v>
      </c>
      <c r="J77" s="3">
        <v>4</v>
      </c>
    </row>
    <row r="78" spans="1:10" x14ac:dyDescent="0.3">
      <c r="A78" s="3"/>
      <c r="B78" s="1"/>
      <c r="C78" s="1"/>
      <c r="D78" s="1"/>
      <c r="F78" s="1"/>
      <c r="I78" s="2" t="s">
        <v>888</v>
      </c>
      <c r="J78" s="3">
        <v>363</v>
      </c>
    </row>
    <row r="79" spans="1:10" x14ac:dyDescent="0.3">
      <c r="A79" s="3"/>
      <c r="B79" s="1"/>
      <c r="C79" s="1"/>
      <c r="D79" s="1"/>
      <c r="F79" s="1"/>
      <c r="I79" s="2" t="s">
        <v>889</v>
      </c>
      <c r="J79" s="3">
        <v>40</v>
      </c>
    </row>
    <row r="80" spans="1:10" x14ac:dyDescent="0.3">
      <c r="A80" s="3"/>
      <c r="B80" s="1"/>
      <c r="C80" s="1"/>
      <c r="D80" s="1"/>
      <c r="F80" s="1"/>
      <c r="I80" s="2" t="s">
        <v>890</v>
      </c>
      <c r="J80" s="3">
        <v>2</v>
      </c>
    </row>
    <row r="81" spans="1:10" x14ac:dyDescent="0.3">
      <c r="A81" s="3"/>
      <c r="B81" s="1"/>
      <c r="C81" s="1"/>
      <c r="D81" s="1"/>
      <c r="F81" s="1"/>
      <c r="I81" s="2" t="s">
        <v>891</v>
      </c>
      <c r="J81" s="3">
        <v>80</v>
      </c>
    </row>
    <row r="82" spans="1:10" x14ac:dyDescent="0.3">
      <c r="A82" s="3"/>
      <c r="B82" s="1"/>
      <c r="C82" s="1"/>
      <c r="D82" s="1"/>
      <c r="F82" s="1"/>
      <c r="I82" s="2" t="s">
        <v>892</v>
      </c>
      <c r="J82" s="3">
        <v>30</v>
      </c>
    </row>
    <row r="83" spans="1:10" x14ac:dyDescent="0.3">
      <c r="A83" s="3"/>
      <c r="B83" s="1"/>
      <c r="C83" s="1"/>
      <c r="D83" s="1"/>
      <c r="F83" s="1"/>
      <c r="I83" s="2" t="s">
        <v>893</v>
      </c>
      <c r="J83" s="3">
        <v>100</v>
      </c>
    </row>
    <row r="84" spans="1:10" x14ac:dyDescent="0.3">
      <c r="A84" s="2"/>
      <c r="B84" s="1"/>
      <c r="C84" s="1"/>
      <c r="D84" s="1"/>
      <c r="E84" s="1"/>
      <c r="F84" s="1"/>
      <c r="I84" s="2" t="s">
        <v>894</v>
      </c>
      <c r="J84" s="3">
        <v>1000</v>
      </c>
    </row>
    <row r="85" spans="1:10" x14ac:dyDescent="0.3">
      <c r="A85" s="2"/>
      <c r="B85" s="1"/>
      <c r="C85" s="1"/>
      <c r="D85" s="1"/>
      <c r="E85" s="1"/>
      <c r="F85" s="1"/>
      <c r="I85" s="2" t="s">
        <v>895</v>
      </c>
      <c r="J85" s="3">
        <v>1</v>
      </c>
    </row>
    <row r="86" spans="1:10" x14ac:dyDescent="0.3">
      <c r="A86" s="2"/>
      <c r="B86" s="1"/>
      <c r="C86" s="1"/>
      <c r="D86" s="1"/>
      <c r="E86" s="1"/>
      <c r="F86" s="1"/>
      <c r="I86" s="2" t="s">
        <v>896</v>
      </c>
      <c r="J86" s="3">
        <v>1</v>
      </c>
    </row>
    <row r="87" spans="1:10" x14ac:dyDescent="0.3">
      <c r="A87" s="2"/>
      <c r="B87" s="1"/>
      <c r="C87" s="1"/>
      <c r="D87" s="1"/>
      <c r="E87" s="1"/>
      <c r="F87" s="1"/>
      <c r="I87" s="2" t="s">
        <v>897</v>
      </c>
      <c r="J87" s="3">
        <v>1</v>
      </c>
    </row>
    <row r="88" spans="1:10" x14ac:dyDescent="0.3">
      <c r="A88" s="2"/>
      <c r="B88" s="1"/>
      <c r="C88" s="1"/>
      <c r="D88" s="1"/>
      <c r="E88" s="1"/>
      <c r="F88" s="1"/>
      <c r="I88" s="2" t="s">
        <v>898</v>
      </c>
      <c r="J88" s="3">
        <v>20</v>
      </c>
    </row>
    <row r="89" spans="1:10" x14ac:dyDescent="0.3">
      <c r="A89" s="2"/>
      <c r="B89" s="1"/>
      <c r="C89" s="1"/>
      <c r="D89" s="1"/>
      <c r="E89" s="1"/>
      <c r="F89" s="1"/>
      <c r="I89" s="2" t="s">
        <v>899</v>
      </c>
      <c r="J89" s="3">
        <v>12</v>
      </c>
    </row>
    <row r="90" spans="1:10" x14ac:dyDescent="0.3">
      <c r="A90" s="2"/>
      <c r="B90" s="1"/>
      <c r="C90" s="1"/>
      <c r="D90" s="1"/>
      <c r="E90" s="1"/>
      <c r="F90" s="1"/>
      <c r="I90" s="2" t="s">
        <v>900</v>
      </c>
      <c r="J90" s="3">
        <v>178</v>
      </c>
    </row>
    <row r="91" spans="1:10" x14ac:dyDescent="0.3">
      <c r="A91" s="2"/>
      <c r="B91" s="1"/>
      <c r="C91" s="1"/>
      <c r="D91" s="1"/>
      <c r="E91" s="1"/>
      <c r="F91" s="1"/>
      <c r="I91" s="2" t="s">
        <v>901</v>
      </c>
      <c r="J91" s="3">
        <v>518</v>
      </c>
    </row>
    <row r="92" spans="1:10" x14ac:dyDescent="0.3">
      <c r="A92" s="2"/>
      <c r="B92" s="1"/>
      <c r="C92" s="1"/>
      <c r="D92" s="1"/>
      <c r="E92" s="1"/>
      <c r="F92" s="1"/>
      <c r="I92" s="2" t="s">
        <v>902</v>
      </c>
      <c r="J92" s="3">
        <v>232</v>
      </c>
    </row>
    <row r="93" spans="1:10" x14ac:dyDescent="0.3">
      <c r="A93" s="2"/>
      <c r="B93" s="1"/>
      <c r="C93" s="1"/>
      <c r="D93" s="1"/>
      <c r="E93" s="1"/>
      <c r="F93" s="1"/>
      <c r="I93" s="2" t="s">
        <v>903</v>
      </c>
      <c r="J93" s="3">
        <v>30</v>
      </c>
    </row>
    <row r="94" spans="1:10" x14ac:dyDescent="0.3">
      <c r="A94" s="2"/>
      <c r="B94" s="1"/>
      <c r="C94" s="1"/>
      <c r="D94" s="1"/>
      <c r="E94" s="1"/>
      <c r="F94" s="1"/>
      <c r="I94" s="2" t="s">
        <v>904</v>
      </c>
      <c r="J94" s="3">
        <v>96</v>
      </c>
    </row>
    <row r="95" spans="1:10" x14ac:dyDescent="0.3">
      <c r="A95" s="2"/>
      <c r="B95" s="1"/>
      <c r="C95" s="1"/>
      <c r="D95" s="1"/>
      <c r="E95" s="1"/>
      <c r="F95" s="1"/>
      <c r="I95" s="2" t="s">
        <v>905</v>
      </c>
      <c r="J95" s="3">
        <v>3</v>
      </c>
    </row>
    <row r="96" spans="1:10" x14ac:dyDescent="0.3">
      <c r="A96" s="2"/>
      <c r="B96" s="1"/>
      <c r="C96" s="1"/>
      <c r="D96" s="1"/>
      <c r="E96" s="1"/>
      <c r="F96" s="1"/>
    </row>
    <row r="97" spans="1:10" x14ac:dyDescent="0.3">
      <c r="A97" s="2"/>
      <c r="B97" s="1"/>
      <c r="C97" s="1"/>
      <c r="D97" s="1"/>
      <c r="E97" s="1"/>
      <c r="F97" s="1"/>
      <c r="I97" s="2"/>
      <c r="J97" s="3"/>
    </row>
    <row r="98" spans="1:10" x14ac:dyDescent="0.3">
      <c r="A98" s="2"/>
      <c r="B98" s="1"/>
      <c r="C98" s="1"/>
      <c r="D98" s="1"/>
      <c r="E98" s="1"/>
      <c r="F98" s="1"/>
      <c r="I98" s="2"/>
      <c r="J98" s="3"/>
    </row>
    <row r="99" spans="1:10" x14ac:dyDescent="0.3">
      <c r="A99" s="2"/>
      <c r="B99" s="1"/>
      <c r="C99" s="1"/>
      <c r="D99" s="1"/>
      <c r="E99" s="1"/>
      <c r="F99" s="1"/>
      <c r="I99" s="2"/>
      <c r="J99" s="3"/>
    </row>
    <row r="100" spans="1:10" x14ac:dyDescent="0.3">
      <c r="A100" s="2"/>
      <c r="B100" s="1"/>
      <c r="C100" s="1"/>
      <c r="D100" s="1"/>
      <c r="E100" s="1"/>
      <c r="F100" s="1"/>
      <c r="I100" s="2"/>
      <c r="J100" s="3"/>
    </row>
    <row r="101" spans="1:10" x14ac:dyDescent="0.3">
      <c r="A101" s="2"/>
      <c r="B101" s="1"/>
      <c r="C101" s="1"/>
      <c r="D101" s="1"/>
      <c r="E101" s="1"/>
      <c r="F101" s="1"/>
      <c r="I101" s="2"/>
      <c r="J101" s="3"/>
    </row>
    <row r="102" spans="1:10" x14ac:dyDescent="0.3">
      <c r="A102" s="2"/>
      <c r="B102" s="1"/>
      <c r="C102" s="1"/>
      <c r="D102" s="1"/>
      <c r="E102" s="1"/>
      <c r="F102" s="1"/>
      <c r="I102" s="2"/>
      <c r="J102" s="3"/>
    </row>
    <row r="103" spans="1:10" ht="16.8" customHeight="1" x14ac:dyDescent="0.3">
      <c r="A103" s="2"/>
      <c r="B103" s="1"/>
      <c r="C103" s="1"/>
      <c r="D103" s="1"/>
      <c r="E103" s="1"/>
      <c r="F103" s="1"/>
    </row>
    <row r="104" spans="1:10" x14ac:dyDescent="0.3">
      <c r="A104" t="s">
        <v>126</v>
      </c>
      <c r="B104" t="s">
        <v>26</v>
      </c>
    </row>
    <row r="105" spans="1:10" x14ac:dyDescent="0.3">
      <c r="A105" s="2" t="s">
        <v>158</v>
      </c>
      <c r="B105" s="3">
        <v>3</v>
      </c>
    </row>
    <row r="106" spans="1:10" x14ac:dyDescent="0.3">
      <c r="A106" s="2" t="s">
        <v>159</v>
      </c>
      <c r="B106" s="3">
        <v>23</v>
      </c>
    </row>
    <row r="107" spans="1:10" x14ac:dyDescent="0.3">
      <c r="A107" s="2" t="s">
        <v>160</v>
      </c>
      <c r="B107" s="3">
        <v>6</v>
      </c>
    </row>
    <row r="108" spans="1:10" x14ac:dyDescent="0.3">
      <c r="A108" s="2" t="s">
        <v>161</v>
      </c>
      <c r="B108" s="3">
        <v>6</v>
      </c>
      <c r="J108" s="3"/>
    </row>
    <row r="109" spans="1:10" x14ac:dyDescent="0.3">
      <c r="A109" s="2" t="s">
        <v>162</v>
      </c>
      <c r="B109" s="3">
        <v>12</v>
      </c>
      <c r="J109" s="3"/>
    </row>
    <row r="110" spans="1:10" x14ac:dyDescent="0.3">
      <c r="A110" s="2" t="s">
        <v>41</v>
      </c>
      <c r="B110" s="3">
        <v>102</v>
      </c>
    </row>
    <row r="111" spans="1:10" x14ac:dyDescent="0.3">
      <c r="A111" s="2" t="s">
        <v>748</v>
      </c>
      <c r="B111" s="3">
        <v>1</v>
      </c>
    </row>
    <row r="112" spans="1:10" x14ac:dyDescent="0.3">
      <c r="B112">
        <f>SUM(B105:B111)</f>
        <v>153</v>
      </c>
    </row>
    <row r="126" spans="1:2" x14ac:dyDescent="0.3">
      <c r="A126" t="s">
        <v>47</v>
      </c>
      <c r="B126" t="s">
        <v>26</v>
      </c>
    </row>
    <row r="127" spans="1:2" x14ac:dyDescent="0.3">
      <c r="A127" s="2" t="s">
        <v>178</v>
      </c>
      <c r="B127" s="3">
        <v>64</v>
      </c>
    </row>
    <row r="128" spans="1:2" x14ac:dyDescent="0.3">
      <c r="A128" s="2" t="s">
        <v>906</v>
      </c>
      <c r="B128" s="3">
        <v>3</v>
      </c>
    </row>
    <row r="129" spans="1:2" x14ac:dyDescent="0.3">
      <c r="A129" s="2" t="s">
        <v>658</v>
      </c>
      <c r="B129" s="3">
        <v>957.8</v>
      </c>
    </row>
    <row r="130" spans="1:2" x14ac:dyDescent="0.3">
      <c r="A130" s="2" t="s">
        <v>549</v>
      </c>
      <c r="B130" s="3">
        <v>163</v>
      </c>
    </row>
    <row r="131" spans="1:2" x14ac:dyDescent="0.3">
      <c r="A131" s="2" t="s">
        <v>550</v>
      </c>
      <c r="B131" s="3">
        <v>396</v>
      </c>
    </row>
    <row r="132" spans="1:2" x14ac:dyDescent="0.3">
      <c r="A132" s="2" t="s">
        <v>907</v>
      </c>
      <c r="B132" s="3">
        <v>2</v>
      </c>
    </row>
    <row r="133" spans="1:2" x14ac:dyDescent="0.3">
      <c r="A133" s="2" t="s">
        <v>908</v>
      </c>
      <c r="B133" s="3">
        <v>1210.5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L133"/>
  <sheetViews>
    <sheetView topLeftCell="A22" workbookViewId="0">
      <selection activeCell="F135" sqref="F135"/>
    </sheetView>
  </sheetViews>
  <sheetFormatPr baseColWidth="10" defaultRowHeight="14.4" x14ac:dyDescent="0.3"/>
  <cols>
    <col min="1" max="1" width="25.44140625" bestFit="1" customWidth="1"/>
  </cols>
  <sheetData>
    <row r="19" spans="1:2" x14ac:dyDescent="0.3">
      <c r="A19" t="s">
        <v>129</v>
      </c>
      <c r="B19" t="s">
        <v>26</v>
      </c>
    </row>
    <row r="20" spans="1:2" x14ac:dyDescent="0.3">
      <c r="A20" s="2" t="s">
        <v>164</v>
      </c>
      <c r="B20" s="3">
        <v>5</v>
      </c>
    </row>
    <row r="21" spans="1:2" x14ac:dyDescent="0.3">
      <c r="A21" s="2" t="s">
        <v>165</v>
      </c>
      <c r="B21" s="3">
        <v>11</v>
      </c>
    </row>
    <row r="22" spans="1:2" x14ac:dyDescent="0.3">
      <c r="A22" s="2" t="s">
        <v>166</v>
      </c>
      <c r="B22" s="3">
        <v>24</v>
      </c>
    </row>
    <row r="23" spans="1:2" x14ac:dyDescent="0.3">
      <c r="A23" s="2" t="s">
        <v>909</v>
      </c>
      <c r="B23" s="3">
        <v>3</v>
      </c>
    </row>
    <row r="24" spans="1:2" x14ac:dyDescent="0.3">
      <c r="A24" s="2" t="s">
        <v>167</v>
      </c>
      <c r="B24" s="3">
        <v>256</v>
      </c>
    </row>
    <row r="25" spans="1:2" x14ac:dyDescent="0.3">
      <c r="A25" s="2" t="s">
        <v>168</v>
      </c>
      <c r="B25" s="3">
        <v>35</v>
      </c>
    </row>
    <row r="26" spans="1:2" x14ac:dyDescent="0.3">
      <c r="A26" s="2" t="s">
        <v>169</v>
      </c>
      <c r="B26" s="3">
        <v>13</v>
      </c>
    </row>
    <row r="27" spans="1:2" x14ac:dyDescent="0.3">
      <c r="A27" s="2" t="s">
        <v>170</v>
      </c>
      <c r="B27" s="3">
        <v>27</v>
      </c>
    </row>
    <row r="28" spans="1:2" x14ac:dyDescent="0.3">
      <c r="A28" s="2" t="s">
        <v>171</v>
      </c>
      <c r="B28" s="3">
        <v>87</v>
      </c>
    </row>
    <row r="29" spans="1:2" x14ac:dyDescent="0.3">
      <c r="A29" s="2" t="s">
        <v>172</v>
      </c>
      <c r="B29" s="3">
        <v>3</v>
      </c>
    </row>
    <row r="30" spans="1:2" x14ac:dyDescent="0.3">
      <c r="A30" s="2" t="s">
        <v>173</v>
      </c>
      <c r="B30" s="3">
        <v>4</v>
      </c>
    </row>
    <row r="31" spans="1:2" x14ac:dyDescent="0.3">
      <c r="A31" s="2" t="s">
        <v>174</v>
      </c>
      <c r="B31" s="3">
        <v>37</v>
      </c>
    </row>
    <row r="32" spans="1:2" x14ac:dyDescent="0.3">
      <c r="A32" s="2" t="s">
        <v>175</v>
      </c>
      <c r="B32" s="3">
        <v>31</v>
      </c>
    </row>
    <row r="33" spans="1:2" x14ac:dyDescent="0.3">
      <c r="A33" s="2" t="s">
        <v>176</v>
      </c>
      <c r="B33" s="3">
        <v>317</v>
      </c>
    </row>
    <row r="34" spans="1:2" x14ac:dyDescent="0.3">
      <c r="A34" s="2" t="s">
        <v>177</v>
      </c>
      <c r="B34" s="3">
        <v>73</v>
      </c>
    </row>
    <row r="35" spans="1:2" x14ac:dyDescent="0.3">
      <c r="A35" s="2" t="s">
        <v>910</v>
      </c>
      <c r="B35" s="3">
        <v>21</v>
      </c>
    </row>
    <row r="36" spans="1:2" x14ac:dyDescent="0.3">
      <c r="A36" s="2" t="s">
        <v>911</v>
      </c>
      <c r="B36" s="3">
        <v>43</v>
      </c>
    </row>
    <row r="37" spans="1:2" x14ac:dyDescent="0.3">
      <c r="A37" s="2" t="s">
        <v>912</v>
      </c>
      <c r="B37" s="3">
        <v>4</v>
      </c>
    </row>
    <row r="38" spans="1:2" x14ac:dyDescent="0.3">
      <c r="A38" s="2" t="s">
        <v>913</v>
      </c>
      <c r="B38" s="3">
        <v>9</v>
      </c>
    </row>
    <row r="39" spans="1:2" x14ac:dyDescent="0.3">
      <c r="B39">
        <f>SUM(B20:B38)</f>
        <v>1003</v>
      </c>
    </row>
    <row r="41" spans="1:2" x14ac:dyDescent="0.3">
      <c r="A41" t="s">
        <v>47</v>
      </c>
      <c r="B41" t="s">
        <v>26</v>
      </c>
    </row>
    <row r="42" spans="1:2" x14ac:dyDescent="0.3">
      <c r="A42" s="2" t="s">
        <v>164</v>
      </c>
      <c r="B42" s="3">
        <v>5</v>
      </c>
    </row>
    <row r="43" spans="1:2" x14ac:dyDescent="0.3">
      <c r="A43" s="2" t="s">
        <v>165</v>
      </c>
      <c r="B43" s="3">
        <v>11</v>
      </c>
    </row>
    <row r="44" spans="1:2" x14ac:dyDescent="0.3">
      <c r="A44" s="2" t="s">
        <v>166</v>
      </c>
      <c r="B44" s="3">
        <v>21</v>
      </c>
    </row>
    <row r="45" spans="1:2" x14ac:dyDescent="0.3">
      <c r="A45" s="2" t="s">
        <v>167</v>
      </c>
      <c r="B45" s="3">
        <v>256</v>
      </c>
    </row>
    <row r="46" spans="1:2" x14ac:dyDescent="0.3">
      <c r="A46" s="2" t="s">
        <v>169</v>
      </c>
      <c r="B46" s="3">
        <v>13</v>
      </c>
    </row>
    <row r="47" spans="1:2" x14ac:dyDescent="0.3">
      <c r="A47" s="2" t="s">
        <v>170</v>
      </c>
      <c r="B47" s="3">
        <v>25</v>
      </c>
    </row>
    <row r="48" spans="1:2" x14ac:dyDescent="0.3">
      <c r="A48" s="2" t="s">
        <v>171</v>
      </c>
      <c r="B48" s="3">
        <v>87</v>
      </c>
    </row>
    <row r="49" spans="1:2" x14ac:dyDescent="0.3">
      <c r="A49" s="2" t="s">
        <v>172</v>
      </c>
      <c r="B49" s="3">
        <v>3</v>
      </c>
    </row>
    <row r="50" spans="1:2" x14ac:dyDescent="0.3">
      <c r="A50" s="2" t="s">
        <v>173</v>
      </c>
      <c r="B50" s="3">
        <v>2</v>
      </c>
    </row>
    <row r="51" spans="1:2" x14ac:dyDescent="0.3">
      <c r="A51" s="2" t="s">
        <v>174</v>
      </c>
      <c r="B51" s="3">
        <v>37</v>
      </c>
    </row>
    <row r="52" spans="1:2" x14ac:dyDescent="0.3">
      <c r="A52" s="2" t="s">
        <v>175</v>
      </c>
      <c r="B52" s="3">
        <v>40</v>
      </c>
    </row>
    <row r="53" spans="1:2" x14ac:dyDescent="0.3">
      <c r="A53" s="2" t="s">
        <v>176</v>
      </c>
      <c r="B53" s="3">
        <v>282</v>
      </c>
    </row>
    <row r="54" spans="1:2" x14ac:dyDescent="0.3">
      <c r="A54" s="2" t="s">
        <v>177</v>
      </c>
      <c r="B54" s="3">
        <v>68</v>
      </c>
    </row>
    <row r="55" spans="1:2" x14ac:dyDescent="0.3">
      <c r="A55" s="2" t="s">
        <v>168</v>
      </c>
      <c r="B55" s="3">
        <v>34</v>
      </c>
    </row>
    <row r="56" spans="1:2" x14ac:dyDescent="0.3">
      <c r="A56" s="2" t="s">
        <v>910</v>
      </c>
      <c r="B56" s="3">
        <v>20</v>
      </c>
    </row>
    <row r="57" spans="1:2" x14ac:dyDescent="0.3">
      <c r="A57" s="2" t="s">
        <v>911</v>
      </c>
      <c r="B57" s="3">
        <v>43</v>
      </c>
    </row>
    <row r="58" spans="1:2" x14ac:dyDescent="0.3">
      <c r="A58" s="2" t="s">
        <v>912</v>
      </c>
      <c r="B58" s="3">
        <v>2</v>
      </c>
    </row>
    <row r="59" spans="1:2" x14ac:dyDescent="0.3">
      <c r="A59" s="2" t="s">
        <v>913</v>
      </c>
      <c r="B59" s="3">
        <v>9</v>
      </c>
    </row>
    <row r="60" spans="1:2" x14ac:dyDescent="0.3">
      <c r="B60">
        <f>SUM(B42:B59)</f>
        <v>958</v>
      </c>
    </row>
    <row r="68" spans="1:2" x14ac:dyDescent="0.3">
      <c r="A68" t="s">
        <v>47</v>
      </c>
      <c r="B68" t="s">
        <v>26</v>
      </c>
    </row>
    <row r="69" spans="1:2" x14ac:dyDescent="0.3">
      <c r="A69" s="2" t="s">
        <v>166</v>
      </c>
      <c r="B69" s="3">
        <v>3</v>
      </c>
    </row>
    <row r="70" spans="1:2" x14ac:dyDescent="0.3">
      <c r="A70" s="2" t="s">
        <v>167</v>
      </c>
      <c r="B70" s="3">
        <v>49</v>
      </c>
    </row>
    <row r="71" spans="1:2" x14ac:dyDescent="0.3">
      <c r="A71" s="2" t="s">
        <v>168</v>
      </c>
      <c r="B71" s="3">
        <v>13</v>
      </c>
    </row>
    <row r="72" spans="1:2" x14ac:dyDescent="0.3">
      <c r="A72" s="2" t="s">
        <v>169</v>
      </c>
      <c r="B72" s="3">
        <v>1</v>
      </c>
    </row>
    <row r="73" spans="1:2" x14ac:dyDescent="0.3">
      <c r="A73" s="2" t="s">
        <v>170</v>
      </c>
      <c r="B73" s="3">
        <v>2</v>
      </c>
    </row>
    <row r="74" spans="1:2" x14ac:dyDescent="0.3">
      <c r="A74" s="2" t="s">
        <v>171</v>
      </c>
      <c r="B74" s="3">
        <v>30</v>
      </c>
    </row>
    <row r="75" spans="1:2" x14ac:dyDescent="0.3">
      <c r="A75" s="2" t="s">
        <v>174</v>
      </c>
      <c r="B75" s="3">
        <v>3</v>
      </c>
    </row>
    <row r="76" spans="1:2" x14ac:dyDescent="0.3">
      <c r="A76" s="2" t="s">
        <v>175</v>
      </c>
      <c r="B76" s="3">
        <v>31</v>
      </c>
    </row>
    <row r="77" spans="1:2" x14ac:dyDescent="0.3">
      <c r="A77" s="2" t="s">
        <v>176</v>
      </c>
      <c r="B77" s="3">
        <v>105</v>
      </c>
    </row>
    <row r="78" spans="1:2" x14ac:dyDescent="0.3">
      <c r="A78" s="2" t="s">
        <v>177</v>
      </c>
      <c r="B78" s="3">
        <v>23</v>
      </c>
    </row>
    <row r="79" spans="1:2" x14ac:dyDescent="0.3">
      <c r="A79" s="2" t="s">
        <v>910</v>
      </c>
      <c r="B79" s="3">
        <v>15</v>
      </c>
    </row>
    <row r="80" spans="1:2" x14ac:dyDescent="0.3">
      <c r="A80" s="2" t="s">
        <v>911</v>
      </c>
      <c r="B80" s="3">
        <v>4</v>
      </c>
    </row>
    <row r="81" spans="1:12" x14ac:dyDescent="0.3">
      <c r="B81">
        <f>SUM(B69:B80)</f>
        <v>279</v>
      </c>
    </row>
    <row r="87" spans="1:12" x14ac:dyDescent="0.3">
      <c r="A87" t="s">
        <v>916</v>
      </c>
    </row>
    <row r="89" spans="1:12" x14ac:dyDescent="0.3">
      <c r="A89" s="2" t="s">
        <v>552</v>
      </c>
      <c r="B89" s="3">
        <v>325</v>
      </c>
    </row>
    <row r="90" spans="1:12" x14ac:dyDescent="0.3">
      <c r="A90" s="2" t="s">
        <v>914</v>
      </c>
      <c r="B90" s="3">
        <v>360</v>
      </c>
      <c r="K90" t="s">
        <v>930</v>
      </c>
    </row>
    <row r="91" spans="1:12" x14ac:dyDescent="0.3">
      <c r="A91" s="2" t="s">
        <v>915</v>
      </c>
      <c r="B91" s="3">
        <v>51</v>
      </c>
    </row>
    <row r="92" spans="1:12" x14ac:dyDescent="0.3">
      <c r="A92" s="2" t="s">
        <v>175</v>
      </c>
      <c r="B92" s="3">
        <v>159</v>
      </c>
      <c r="K92" s="2" t="s">
        <v>917</v>
      </c>
      <c r="L92" s="3">
        <v>195</v>
      </c>
    </row>
    <row r="93" spans="1:12" x14ac:dyDescent="0.3">
      <c r="K93" s="2" t="s">
        <v>918</v>
      </c>
      <c r="L93" s="3">
        <v>21</v>
      </c>
    </row>
    <row r="94" spans="1:12" x14ac:dyDescent="0.3">
      <c r="K94" s="2" t="s">
        <v>919</v>
      </c>
      <c r="L94" s="3">
        <v>184</v>
      </c>
    </row>
    <row r="95" spans="1:12" x14ac:dyDescent="0.3">
      <c r="K95" s="2" t="s">
        <v>920</v>
      </c>
      <c r="L95" s="3">
        <v>60</v>
      </c>
    </row>
    <row r="96" spans="1:12" x14ac:dyDescent="0.3">
      <c r="K96" s="2" t="s">
        <v>921</v>
      </c>
      <c r="L96" s="3">
        <v>120</v>
      </c>
    </row>
    <row r="97" spans="1:12" x14ac:dyDescent="0.3">
      <c r="K97" s="2" t="s">
        <v>922</v>
      </c>
      <c r="L97" s="3">
        <v>90</v>
      </c>
    </row>
    <row r="98" spans="1:12" x14ac:dyDescent="0.3">
      <c r="K98" s="2" t="s">
        <v>923</v>
      </c>
      <c r="L98" s="3">
        <v>107</v>
      </c>
    </row>
    <row r="99" spans="1:12" x14ac:dyDescent="0.3">
      <c r="K99" s="2" t="s">
        <v>924</v>
      </c>
      <c r="L99" s="3">
        <v>360</v>
      </c>
    </row>
    <row r="100" spans="1:12" x14ac:dyDescent="0.3">
      <c r="K100" s="2" t="s">
        <v>925</v>
      </c>
      <c r="L100" s="3">
        <v>30</v>
      </c>
    </row>
    <row r="101" spans="1:12" x14ac:dyDescent="0.3">
      <c r="K101" s="2" t="s">
        <v>926</v>
      </c>
      <c r="L101" s="3">
        <v>54</v>
      </c>
    </row>
    <row r="102" spans="1:12" x14ac:dyDescent="0.3">
      <c r="K102" s="2" t="s">
        <v>927</v>
      </c>
      <c r="L102" s="3">
        <v>93</v>
      </c>
    </row>
    <row r="103" spans="1:12" x14ac:dyDescent="0.3">
      <c r="K103" s="2" t="s">
        <v>928</v>
      </c>
      <c r="L103" s="3">
        <v>180</v>
      </c>
    </row>
    <row r="104" spans="1:12" x14ac:dyDescent="0.3">
      <c r="K104" s="2" t="s">
        <v>929</v>
      </c>
      <c r="L104" s="3">
        <v>146</v>
      </c>
    </row>
    <row r="105" spans="1:12" x14ac:dyDescent="0.3">
      <c r="K105" s="2" t="s">
        <v>172</v>
      </c>
      <c r="L105" s="3">
        <v>290</v>
      </c>
    </row>
    <row r="106" spans="1:12" x14ac:dyDescent="0.3">
      <c r="K106" s="2" t="s">
        <v>909</v>
      </c>
      <c r="L106" s="3">
        <v>60</v>
      </c>
    </row>
    <row r="107" spans="1:12" x14ac:dyDescent="0.3">
      <c r="K107" s="2" t="s">
        <v>551</v>
      </c>
      <c r="L107" s="3">
        <v>305</v>
      </c>
    </row>
    <row r="112" spans="1:12" x14ac:dyDescent="0.3">
      <c r="A112" t="s">
        <v>47</v>
      </c>
      <c r="B112" t="s">
        <v>26</v>
      </c>
    </row>
    <row r="113" spans="1:2" x14ac:dyDescent="0.3">
      <c r="A113" s="2" t="s">
        <v>931</v>
      </c>
      <c r="B113" s="1">
        <v>4</v>
      </c>
    </row>
    <row r="114" spans="1:2" x14ac:dyDescent="0.3">
      <c r="A114" s="2" t="s">
        <v>179</v>
      </c>
      <c r="B114" s="1">
        <v>1963</v>
      </c>
    </row>
    <row r="115" spans="1:2" x14ac:dyDescent="0.3">
      <c r="A115" s="2" t="s">
        <v>180</v>
      </c>
      <c r="B115" s="1">
        <v>4060</v>
      </c>
    </row>
    <row r="116" spans="1:2" x14ac:dyDescent="0.3">
      <c r="A116" s="2" t="s">
        <v>181</v>
      </c>
      <c r="B116" s="1">
        <v>4519</v>
      </c>
    </row>
    <row r="117" spans="1:2" x14ac:dyDescent="0.3">
      <c r="A117" s="2" t="s">
        <v>182</v>
      </c>
      <c r="B117" s="1">
        <v>9760</v>
      </c>
    </row>
    <row r="118" spans="1:2" x14ac:dyDescent="0.3">
      <c r="A118" s="2" t="s">
        <v>183</v>
      </c>
      <c r="B118" s="1">
        <v>2464</v>
      </c>
    </row>
    <row r="119" spans="1:2" x14ac:dyDescent="0.3">
      <c r="A119" s="2" t="s">
        <v>659</v>
      </c>
      <c r="B119" s="1">
        <v>8719</v>
      </c>
    </row>
    <row r="120" spans="1:2" x14ac:dyDescent="0.3">
      <c r="A120" s="2" t="s">
        <v>932</v>
      </c>
      <c r="B120" s="1">
        <v>3</v>
      </c>
    </row>
    <row r="121" spans="1:2" x14ac:dyDescent="0.3">
      <c r="A121" s="2" t="s">
        <v>660</v>
      </c>
      <c r="B121" s="1">
        <v>4</v>
      </c>
    </row>
    <row r="122" spans="1:2" x14ac:dyDescent="0.3">
      <c r="B122" s="1"/>
    </row>
    <row r="123" spans="1:2" x14ac:dyDescent="0.3">
      <c r="B123" s="1"/>
    </row>
    <row r="124" spans="1:2" x14ac:dyDescent="0.3">
      <c r="B124" s="1"/>
    </row>
    <row r="125" spans="1:2" x14ac:dyDescent="0.3">
      <c r="B125" s="1"/>
    </row>
    <row r="126" spans="1:2" x14ac:dyDescent="0.3">
      <c r="B126" s="1"/>
    </row>
    <row r="127" spans="1:2" x14ac:dyDescent="0.3">
      <c r="B127" s="1"/>
    </row>
    <row r="128" spans="1:2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W64"/>
  <sheetViews>
    <sheetView topLeftCell="C29" zoomScale="85" zoomScaleNormal="85" workbookViewId="0">
      <selection activeCell="R28" sqref="R28:S34"/>
    </sheetView>
  </sheetViews>
  <sheetFormatPr baseColWidth="10" defaultRowHeight="14.4" x14ac:dyDescent="0.3"/>
  <sheetData>
    <row r="26" spans="1:23" x14ac:dyDescent="0.3">
      <c r="P26" s="1"/>
    </row>
    <row r="27" spans="1:23" x14ac:dyDescent="0.3">
      <c r="A27" s="2" t="s">
        <v>186</v>
      </c>
      <c r="B27" s="1">
        <v>5037</v>
      </c>
      <c r="D27" s="2"/>
      <c r="R27" t="s">
        <v>47</v>
      </c>
      <c r="S27" s="1" t="s">
        <v>26</v>
      </c>
    </row>
    <row r="28" spans="1:23" x14ac:dyDescent="0.3">
      <c r="A28" s="2" t="s">
        <v>933</v>
      </c>
      <c r="B28" s="1">
        <v>33</v>
      </c>
      <c r="D28" s="2"/>
      <c r="E28" s="3"/>
      <c r="H28" t="s">
        <v>47</v>
      </c>
      <c r="I28" s="1" t="s">
        <v>26</v>
      </c>
      <c r="R28" s="73" t="s">
        <v>187</v>
      </c>
      <c r="S28" s="1">
        <v>3</v>
      </c>
      <c r="T28" s="3"/>
    </row>
    <row r="29" spans="1:23" x14ac:dyDescent="0.3">
      <c r="A29" s="2" t="s">
        <v>188</v>
      </c>
      <c r="B29" s="1">
        <v>7</v>
      </c>
      <c r="D29" s="2"/>
      <c r="E29" s="3"/>
      <c r="H29" s="2" t="s">
        <v>185</v>
      </c>
      <c r="I29" s="1">
        <v>556</v>
      </c>
      <c r="M29" s="1"/>
      <c r="N29" s="1"/>
      <c r="O29" s="3"/>
      <c r="R29" s="73" t="s">
        <v>189</v>
      </c>
      <c r="S29" s="1">
        <v>58</v>
      </c>
      <c r="T29" s="3"/>
      <c r="V29" s="2"/>
      <c r="W29" s="3"/>
    </row>
    <row r="30" spans="1:23" x14ac:dyDescent="0.3">
      <c r="A30" s="2" t="s">
        <v>192</v>
      </c>
      <c r="B30" s="1">
        <v>28</v>
      </c>
      <c r="D30" s="2"/>
      <c r="E30" s="3"/>
      <c r="H30" s="2" t="s">
        <v>184</v>
      </c>
      <c r="I30" s="1">
        <v>3245</v>
      </c>
      <c r="M30" s="1"/>
      <c r="N30" s="1"/>
      <c r="O30" s="3"/>
      <c r="R30" s="73" t="s">
        <v>191</v>
      </c>
      <c r="S30" s="1">
        <v>1792</v>
      </c>
      <c r="T30" s="3"/>
      <c r="V30" s="2"/>
      <c r="W30" s="3"/>
    </row>
    <row r="31" spans="1:23" ht="15" thickBot="1" x14ac:dyDescent="0.35">
      <c r="A31" s="2" t="s">
        <v>194</v>
      </c>
      <c r="B31" s="1">
        <v>412</v>
      </c>
      <c r="D31" s="2"/>
      <c r="E31" s="3"/>
      <c r="H31" s="2" t="s">
        <v>186</v>
      </c>
      <c r="I31" s="1">
        <v>5037</v>
      </c>
      <c r="M31" s="1"/>
      <c r="N31" s="1"/>
      <c r="O31" s="3"/>
      <c r="R31" s="73" t="s">
        <v>193</v>
      </c>
      <c r="S31" s="1">
        <v>85</v>
      </c>
      <c r="T31" s="3"/>
      <c r="V31" s="2"/>
      <c r="W31" s="3"/>
    </row>
    <row r="32" spans="1:23" x14ac:dyDescent="0.3">
      <c r="A32" s="2" t="s">
        <v>196</v>
      </c>
      <c r="B32" s="1">
        <v>15</v>
      </c>
      <c r="D32" s="2"/>
      <c r="E32" s="3"/>
      <c r="H32" s="2" t="s">
        <v>190</v>
      </c>
      <c r="I32" s="1">
        <v>101</v>
      </c>
      <c r="M32" s="1"/>
      <c r="N32" s="1"/>
      <c r="O32" s="3"/>
      <c r="R32" s="74" t="s">
        <v>195</v>
      </c>
      <c r="S32" s="1">
        <v>4162</v>
      </c>
      <c r="T32" s="3"/>
      <c r="V32" s="2"/>
      <c r="W32" s="3"/>
    </row>
    <row r="33" spans="1:23" ht="15" thickBot="1" x14ac:dyDescent="0.35">
      <c r="A33" s="2" t="s">
        <v>198</v>
      </c>
      <c r="B33" s="1">
        <v>4</v>
      </c>
      <c r="D33" s="2"/>
      <c r="E33" s="3"/>
      <c r="I33" s="1">
        <f>SUM(I29:I32)</f>
        <v>8939</v>
      </c>
      <c r="M33" s="1"/>
      <c r="N33" s="1"/>
      <c r="R33" s="73" t="s">
        <v>197</v>
      </c>
      <c r="S33" s="1">
        <v>2839</v>
      </c>
      <c r="T33" s="3"/>
      <c r="V33" s="2"/>
      <c r="W33" s="3"/>
    </row>
    <row r="34" spans="1:23" x14ac:dyDescent="0.3">
      <c r="A34" s="2" t="s">
        <v>199</v>
      </c>
      <c r="B34" s="1">
        <v>14</v>
      </c>
      <c r="D34" s="2"/>
      <c r="E34" s="3"/>
      <c r="M34" s="1"/>
      <c r="N34" s="1"/>
      <c r="S34" s="1">
        <f>SUM(S28:S33)</f>
        <v>8939</v>
      </c>
      <c r="T34" s="51"/>
      <c r="V34" s="2"/>
      <c r="W34" s="3"/>
    </row>
    <row r="35" spans="1:23" x14ac:dyDescent="0.3">
      <c r="A35" s="2" t="s">
        <v>200</v>
      </c>
      <c r="B35" s="1">
        <v>39</v>
      </c>
      <c r="D35" s="2"/>
      <c r="E35" s="3"/>
      <c r="N35" s="1"/>
      <c r="S35" s="1"/>
      <c r="T35" s="52"/>
      <c r="V35" s="2"/>
      <c r="W35" s="3"/>
    </row>
    <row r="36" spans="1:23" x14ac:dyDescent="0.3">
      <c r="A36" s="2" t="s">
        <v>201</v>
      </c>
      <c r="B36" s="1">
        <v>76</v>
      </c>
      <c r="E36" s="3"/>
      <c r="N36" s="1"/>
      <c r="S36" s="1"/>
      <c r="V36" s="2"/>
      <c r="W36" s="3"/>
    </row>
    <row r="37" spans="1:23" x14ac:dyDescent="0.3">
      <c r="A37" t="s">
        <v>202</v>
      </c>
      <c r="B37" s="1">
        <v>29</v>
      </c>
      <c r="E37" s="3"/>
      <c r="N37" s="1"/>
      <c r="S37" s="1"/>
      <c r="V37" s="2"/>
      <c r="W37" s="3"/>
    </row>
    <row r="38" spans="1:23" x14ac:dyDescent="0.3">
      <c r="B38" s="1">
        <f>SUM(B26:B37)</f>
        <v>5694</v>
      </c>
      <c r="N38" s="1"/>
      <c r="S38" s="1"/>
      <c r="V38" s="2"/>
      <c r="W38" s="3"/>
    </row>
    <row r="39" spans="1:23" x14ac:dyDescent="0.3">
      <c r="B39" s="1"/>
      <c r="N39" s="1"/>
      <c r="S39" s="1"/>
    </row>
    <row r="40" spans="1:23" x14ac:dyDescent="0.3">
      <c r="B40" s="1"/>
      <c r="N40" s="1"/>
      <c r="S40" s="1"/>
    </row>
    <row r="41" spans="1:23" x14ac:dyDescent="0.3">
      <c r="A41" s="2"/>
      <c r="B41" s="3"/>
      <c r="N41" s="1"/>
      <c r="S41" s="1"/>
    </row>
    <row r="42" spans="1:23" x14ac:dyDescent="0.3">
      <c r="A42" s="2"/>
      <c r="B42" s="3"/>
      <c r="N42" s="1"/>
      <c r="S42" s="1"/>
    </row>
    <row r="43" spans="1:23" x14ac:dyDescent="0.3">
      <c r="B43" s="1"/>
      <c r="N43" s="1"/>
      <c r="S43" s="1"/>
    </row>
    <row r="44" spans="1:23" x14ac:dyDescent="0.3">
      <c r="B44" s="1"/>
      <c r="N44" s="1"/>
      <c r="S44" s="1"/>
    </row>
    <row r="45" spans="1:23" x14ac:dyDescent="0.3">
      <c r="B45" s="1"/>
      <c r="N45" s="1"/>
      <c r="S45" s="1"/>
    </row>
    <row r="46" spans="1:23" x14ac:dyDescent="0.3">
      <c r="B46" s="1"/>
      <c r="N46" s="1"/>
      <c r="S46" s="1"/>
    </row>
    <row r="47" spans="1:23" x14ac:dyDescent="0.3">
      <c r="B47" s="1"/>
      <c r="N47" s="1"/>
      <c r="S47" s="1"/>
    </row>
    <row r="48" spans="1:23" x14ac:dyDescent="0.3">
      <c r="B48" s="1"/>
      <c r="N48" s="1"/>
      <c r="S48" s="1"/>
    </row>
    <row r="49" spans="1:19" x14ac:dyDescent="0.3">
      <c r="B49" s="1"/>
      <c r="N49" s="1"/>
      <c r="S49" s="1"/>
    </row>
    <row r="50" spans="1:19" x14ac:dyDescent="0.3">
      <c r="B50" s="1"/>
      <c r="N50" s="1"/>
      <c r="S50" s="1"/>
    </row>
    <row r="51" spans="1:19" x14ac:dyDescent="0.3">
      <c r="B51" s="1"/>
      <c r="N51" s="1"/>
      <c r="S51" s="1"/>
    </row>
    <row r="52" spans="1:19" x14ac:dyDescent="0.3">
      <c r="B52" s="1"/>
      <c r="N52" s="1"/>
      <c r="S52" s="1"/>
    </row>
    <row r="53" spans="1:19" x14ac:dyDescent="0.3">
      <c r="B53" s="1"/>
      <c r="N53" s="1"/>
      <c r="S53" s="1"/>
    </row>
    <row r="54" spans="1:19" x14ac:dyDescent="0.3">
      <c r="B54" s="1"/>
      <c r="N54" s="1"/>
      <c r="S54" s="1"/>
    </row>
    <row r="55" spans="1:19" x14ac:dyDescent="0.3">
      <c r="B55" s="1"/>
      <c r="N55" s="1"/>
      <c r="S55" s="1"/>
    </row>
    <row r="56" spans="1:19" x14ac:dyDescent="0.3">
      <c r="B56" s="1"/>
      <c r="N56" s="1"/>
      <c r="S56" s="1"/>
    </row>
    <row r="57" spans="1:19" x14ac:dyDescent="0.3">
      <c r="B57" s="1"/>
      <c r="N57" s="1"/>
      <c r="S57" s="1"/>
    </row>
    <row r="58" spans="1:19" x14ac:dyDescent="0.3">
      <c r="B58" s="1"/>
      <c r="N58" s="1"/>
      <c r="R58" s="1"/>
    </row>
    <row r="59" spans="1:19" x14ac:dyDescent="0.3">
      <c r="B59" s="1"/>
      <c r="N59" s="1"/>
      <c r="R59" s="1"/>
    </row>
    <row r="60" spans="1:19" x14ac:dyDescent="0.3">
      <c r="B60" s="1"/>
      <c r="N60" s="1"/>
    </row>
    <row r="61" spans="1:19" x14ac:dyDescent="0.3">
      <c r="B61" s="1"/>
      <c r="N61" s="1"/>
    </row>
    <row r="62" spans="1:19" x14ac:dyDescent="0.3">
      <c r="B62" s="1"/>
      <c r="N62" s="1"/>
    </row>
    <row r="63" spans="1:19" x14ac:dyDescent="0.3">
      <c r="B63" s="1"/>
      <c r="N63" s="1"/>
    </row>
    <row r="64" spans="1:19" x14ac:dyDescent="0.3">
      <c r="A64" s="2"/>
      <c r="B64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C115"/>
  <sheetViews>
    <sheetView topLeftCell="A13" workbookViewId="0">
      <selection activeCell="A91" sqref="A91:B96"/>
    </sheetView>
  </sheetViews>
  <sheetFormatPr baseColWidth="10" defaultRowHeight="14.4" x14ac:dyDescent="0.3"/>
  <sheetData>
    <row r="33" spans="1:2" x14ac:dyDescent="0.3">
      <c r="A33" s="27" t="s">
        <v>126</v>
      </c>
      <c r="B33" s="28" t="s">
        <v>26</v>
      </c>
    </row>
    <row r="34" spans="1:2" x14ac:dyDescent="0.3">
      <c r="A34" s="2" t="s">
        <v>203</v>
      </c>
      <c r="B34" s="1">
        <v>1613</v>
      </c>
    </row>
    <row r="35" spans="1:2" x14ac:dyDescent="0.3">
      <c r="A35" s="2" t="s">
        <v>204</v>
      </c>
      <c r="B35" s="1">
        <v>9</v>
      </c>
    </row>
    <row r="36" spans="1:2" x14ac:dyDescent="0.3">
      <c r="A36" s="2" t="s">
        <v>205</v>
      </c>
      <c r="B36" s="1">
        <v>19</v>
      </c>
    </row>
    <row r="37" spans="1:2" x14ac:dyDescent="0.3">
      <c r="A37" s="2" t="s">
        <v>206</v>
      </c>
      <c r="B37" s="1">
        <v>71</v>
      </c>
    </row>
    <row r="38" spans="1:2" x14ac:dyDescent="0.3">
      <c r="A38" s="2" t="s">
        <v>553</v>
      </c>
      <c r="B38" s="1">
        <v>169</v>
      </c>
    </row>
    <row r="39" spans="1:2" x14ac:dyDescent="0.3">
      <c r="A39" s="2" t="s">
        <v>554</v>
      </c>
      <c r="B39" s="1">
        <v>260</v>
      </c>
    </row>
    <row r="40" spans="1:2" x14ac:dyDescent="0.3">
      <c r="A40" s="2" t="s">
        <v>934</v>
      </c>
      <c r="B40" s="1">
        <v>104</v>
      </c>
    </row>
    <row r="41" spans="1:2" x14ac:dyDescent="0.3">
      <c r="B41" s="1"/>
    </row>
    <row r="42" spans="1:2" x14ac:dyDescent="0.3">
      <c r="B42" s="1"/>
    </row>
    <row r="43" spans="1:2" x14ac:dyDescent="0.3">
      <c r="B43" s="1"/>
    </row>
    <row r="44" spans="1:2" x14ac:dyDescent="0.3">
      <c r="B44" s="1"/>
    </row>
    <row r="45" spans="1:2" x14ac:dyDescent="0.3">
      <c r="B45" s="1"/>
    </row>
    <row r="46" spans="1:2" x14ac:dyDescent="0.3">
      <c r="B46" s="1"/>
    </row>
    <row r="47" spans="1:2" x14ac:dyDescent="0.3">
      <c r="B47" s="1"/>
    </row>
    <row r="48" spans="1:2" x14ac:dyDescent="0.3">
      <c r="B48" s="1"/>
    </row>
    <row r="49" spans="1:2" x14ac:dyDescent="0.3">
      <c r="B49" s="1"/>
    </row>
    <row r="50" spans="1:2" x14ac:dyDescent="0.3">
      <c r="B50" s="1"/>
    </row>
    <row r="51" spans="1:2" x14ac:dyDescent="0.3">
      <c r="B51" s="1"/>
    </row>
    <row r="52" spans="1:2" x14ac:dyDescent="0.3">
      <c r="B52" s="1"/>
    </row>
    <row r="53" spans="1:2" x14ac:dyDescent="0.3">
      <c r="B53" s="1"/>
    </row>
    <row r="54" spans="1:2" x14ac:dyDescent="0.3">
      <c r="A54" s="27" t="s">
        <v>126</v>
      </c>
      <c r="B54" s="27" t="s">
        <v>26</v>
      </c>
    </row>
    <row r="55" spans="1:2" x14ac:dyDescent="0.3">
      <c r="A55" s="2" t="s">
        <v>935</v>
      </c>
      <c r="B55" s="3">
        <v>1</v>
      </c>
    </row>
    <row r="56" spans="1:2" x14ac:dyDescent="0.3">
      <c r="A56" s="2" t="s">
        <v>207</v>
      </c>
      <c r="B56" s="3">
        <v>6</v>
      </c>
    </row>
    <row r="57" spans="1:2" x14ac:dyDescent="0.3">
      <c r="A57" s="2" t="s">
        <v>208</v>
      </c>
      <c r="B57" s="3">
        <v>1</v>
      </c>
    </row>
    <row r="58" spans="1:2" x14ac:dyDescent="0.3">
      <c r="A58" s="2" t="s">
        <v>661</v>
      </c>
      <c r="B58" s="3">
        <v>7</v>
      </c>
    </row>
    <row r="59" spans="1:2" x14ac:dyDescent="0.3">
      <c r="A59" s="2" t="s">
        <v>209</v>
      </c>
      <c r="B59" s="3">
        <v>4</v>
      </c>
    </row>
    <row r="61" spans="1:2" x14ac:dyDescent="0.3">
      <c r="A61" s="2"/>
      <c r="B61" s="3"/>
    </row>
    <row r="70" spans="1:3" x14ac:dyDescent="0.3">
      <c r="A70" s="147"/>
      <c r="B70" s="147"/>
    </row>
    <row r="71" spans="1:3" x14ac:dyDescent="0.3">
      <c r="A71" s="27" t="s">
        <v>126</v>
      </c>
      <c r="B71" s="28" t="s">
        <v>26</v>
      </c>
    </row>
    <row r="72" spans="1:3" x14ac:dyDescent="0.3">
      <c r="A72" s="2" t="s">
        <v>613</v>
      </c>
      <c r="B72" s="1">
        <v>3668</v>
      </c>
      <c r="C72" t="str">
        <f t="shared" ref="C72:C74" si="0">+UPPER(A72)</f>
        <v>GLP</v>
      </c>
    </row>
    <row r="73" spans="1:3" x14ac:dyDescent="0.3">
      <c r="A73" s="2" t="s">
        <v>749</v>
      </c>
      <c r="B73" s="1">
        <v>157</v>
      </c>
      <c r="C73" t="str">
        <f t="shared" si="0"/>
        <v xml:space="preserve">GASOLINA </v>
      </c>
    </row>
    <row r="74" spans="1:3" x14ac:dyDescent="0.3">
      <c r="A74" s="2" t="s">
        <v>210</v>
      </c>
      <c r="B74" s="1">
        <v>1528</v>
      </c>
      <c r="C74" t="str">
        <f t="shared" si="0"/>
        <v>GASOIL</v>
      </c>
    </row>
    <row r="75" spans="1:3" x14ac:dyDescent="0.3">
      <c r="B75" s="1"/>
    </row>
    <row r="76" spans="1:3" x14ac:dyDescent="0.3">
      <c r="B76" s="1"/>
    </row>
    <row r="77" spans="1:3" x14ac:dyDescent="0.3">
      <c r="B77" s="1"/>
    </row>
    <row r="78" spans="1:3" x14ac:dyDescent="0.3">
      <c r="B78" s="1"/>
    </row>
    <row r="79" spans="1:3" x14ac:dyDescent="0.3">
      <c r="B79" s="1"/>
    </row>
    <row r="80" spans="1:3" x14ac:dyDescent="0.3">
      <c r="B80" s="1"/>
    </row>
    <row r="81" spans="1:2" x14ac:dyDescent="0.3">
      <c r="B81" s="1"/>
    </row>
    <row r="82" spans="1:2" x14ac:dyDescent="0.3">
      <c r="B82" s="1"/>
    </row>
    <row r="83" spans="1:2" x14ac:dyDescent="0.3">
      <c r="B83" s="1"/>
    </row>
    <row r="84" spans="1:2" x14ac:dyDescent="0.3">
      <c r="B84" s="1"/>
    </row>
    <row r="85" spans="1:2" x14ac:dyDescent="0.3">
      <c r="B85" s="1"/>
    </row>
    <row r="86" spans="1:2" x14ac:dyDescent="0.3">
      <c r="B86" s="1"/>
    </row>
    <row r="87" spans="1:2" x14ac:dyDescent="0.3">
      <c r="B87" s="1"/>
    </row>
    <row r="88" spans="1:2" x14ac:dyDescent="0.3">
      <c r="B88" s="1"/>
    </row>
    <row r="89" spans="1:2" x14ac:dyDescent="0.3">
      <c r="B89" s="1"/>
    </row>
    <row r="90" spans="1:2" x14ac:dyDescent="0.3">
      <c r="A90" s="27" t="s">
        <v>126</v>
      </c>
      <c r="B90" s="28" t="s">
        <v>26</v>
      </c>
    </row>
    <row r="91" spans="1:2" x14ac:dyDescent="0.3">
      <c r="A91" s="2" t="s">
        <v>211</v>
      </c>
      <c r="B91" s="1">
        <v>558120</v>
      </c>
    </row>
    <row r="92" spans="1:2" x14ac:dyDescent="0.3">
      <c r="A92" s="2" t="s">
        <v>212</v>
      </c>
      <c r="B92" s="1">
        <v>8125619</v>
      </c>
    </row>
    <row r="93" spans="1:2" x14ac:dyDescent="0.3">
      <c r="A93" s="2" t="s">
        <v>213</v>
      </c>
      <c r="B93" s="1">
        <v>108941</v>
      </c>
    </row>
    <row r="94" spans="1:2" x14ac:dyDescent="0.3">
      <c r="A94" s="2" t="s">
        <v>214</v>
      </c>
      <c r="B94" s="1">
        <v>2425</v>
      </c>
    </row>
    <row r="95" spans="1:2" x14ac:dyDescent="0.3">
      <c r="A95" t="s">
        <v>163</v>
      </c>
      <c r="B95" s="1">
        <v>17822</v>
      </c>
    </row>
    <row r="96" spans="1:2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1"/>
    </row>
    <row r="102" spans="2:2" x14ac:dyDescent="0.3">
      <c r="B102" s="1"/>
    </row>
    <row r="103" spans="2:2" x14ac:dyDescent="0.3">
      <c r="B103" s="1"/>
    </row>
    <row r="104" spans="2:2" x14ac:dyDescent="0.3">
      <c r="B104" s="1"/>
    </row>
    <row r="105" spans="2:2" x14ac:dyDescent="0.3">
      <c r="B105" s="1"/>
    </row>
    <row r="106" spans="2:2" x14ac:dyDescent="0.3">
      <c r="B106" s="1"/>
    </row>
    <row r="107" spans="2:2" x14ac:dyDescent="0.3">
      <c r="B107" s="1"/>
    </row>
    <row r="108" spans="2:2" x14ac:dyDescent="0.3">
      <c r="B108" s="1"/>
    </row>
    <row r="109" spans="2:2" x14ac:dyDescent="0.3">
      <c r="B109" s="1"/>
    </row>
    <row r="110" spans="2:2" x14ac:dyDescent="0.3">
      <c r="B110" s="1"/>
    </row>
    <row r="111" spans="2:2" x14ac:dyDescent="0.3">
      <c r="B111" s="1"/>
    </row>
    <row r="112" spans="2:2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M53"/>
  <sheetViews>
    <sheetView topLeftCell="A4" workbookViewId="0">
      <selection activeCell="Q37" sqref="Q37"/>
    </sheetView>
  </sheetViews>
  <sheetFormatPr baseColWidth="10" defaultRowHeight="14.4" x14ac:dyDescent="0.3"/>
  <sheetData>
    <row r="35" spans="1:13" x14ac:dyDescent="0.3">
      <c r="A35" t="s">
        <v>47</v>
      </c>
      <c r="B35" s="1" t="s">
        <v>26</v>
      </c>
      <c r="L35" t="s">
        <v>47</v>
      </c>
      <c r="M35" t="s">
        <v>26</v>
      </c>
    </row>
    <row r="36" spans="1:13" x14ac:dyDescent="0.3">
      <c r="A36" s="2" t="s">
        <v>215</v>
      </c>
      <c r="B36" s="1">
        <v>927</v>
      </c>
      <c r="L36" s="2" t="s">
        <v>750</v>
      </c>
      <c r="M36" s="1">
        <v>15064</v>
      </c>
    </row>
    <row r="37" spans="1:13" x14ac:dyDescent="0.3">
      <c r="A37" s="2" t="s">
        <v>219</v>
      </c>
      <c r="B37" s="1">
        <v>634</v>
      </c>
      <c r="L37" s="2" t="s">
        <v>751</v>
      </c>
      <c r="M37" s="1">
        <v>5072</v>
      </c>
    </row>
    <row r="38" spans="1:13" x14ac:dyDescent="0.3">
      <c r="A38" s="2" t="s">
        <v>228</v>
      </c>
      <c r="B38" s="1">
        <v>640</v>
      </c>
      <c r="L38" s="2" t="s">
        <v>752</v>
      </c>
      <c r="M38" s="1">
        <v>21307</v>
      </c>
    </row>
    <row r="39" spans="1:13" x14ac:dyDescent="0.3">
      <c r="A39" s="2" t="s">
        <v>227</v>
      </c>
      <c r="B39" s="1">
        <v>61</v>
      </c>
      <c r="L39" s="2" t="s">
        <v>753</v>
      </c>
      <c r="M39" s="1">
        <v>4862</v>
      </c>
    </row>
    <row r="40" spans="1:13" x14ac:dyDescent="0.3">
      <c r="A40" s="2" t="s">
        <v>216</v>
      </c>
      <c r="B40" s="1">
        <v>45</v>
      </c>
      <c r="L40" s="2" t="s">
        <v>754</v>
      </c>
      <c r="M40" s="1">
        <v>11716</v>
      </c>
    </row>
    <row r="41" spans="1:13" x14ac:dyDescent="0.3">
      <c r="A41" s="2" t="s">
        <v>225</v>
      </c>
      <c r="B41" s="1">
        <v>7763</v>
      </c>
      <c r="L41" s="2" t="s">
        <v>936</v>
      </c>
      <c r="M41" s="1">
        <v>6830</v>
      </c>
    </row>
    <row r="42" spans="1:13" x14ac:dyDescent="0.3">
      <c r="A42" s="2" t="s">
        <v>557</v>
      </c>
      <c r="B42" s="1">
        <v>24433</v>
      </c>
      <c r="L42" s="2" t="s">
        <v>937</v>
      </c>
      <c r="M42" s="1">
        <v>8827</v>
      </c>
    </row>
    <row r="43" spans="1:13" x14ac:dyDescent="0.3">
      <c r="A43" s="2" t="s">
        <v>220</v>
      </c>
      <c r="B43" s="1">
        <v>8520</v>
      </c>
      <c r="L43" s="2" t="s">
        <v>938</v>
      </c>
      <c r="M43" s="1">
        <v>4789</v>
      </c>
    </row>
    <row r="44" spans="1:13" x14ac:dyDescent="0.3">
      <c r="A44" s="2" t="s">
        <v>221</v>
      </c>
      <c r="B44" s="1">
        <v>3736</v>
      </c>
      <c r="M44" s="1">
        <f>SUM(M36:M43)</f>
        <v>78467</v>
      </c>
    </row>
    <row r="45" spans="1:13" x14ac:dyDescent="0.3">
      <c r="A45" s="2" t="s">
        <v>217</v>
      </c>
      <c r="B45" s="1">
        <v>4563</v>
      </c>
    </row>
    <row r="46" spans="1:13" x14ac:dyDescent="0.3">
      <c r="A46" s="2" t="s">
        <v>224</v>
      </c>
      <c r="B46" s="1">
        <v>23863</v>
      </c>
    </row>
    <row r="47" spans="1:13" x14ac:dyDescent="0.3">
      <c r="A47" s="2" t="s">
        <v>556</v>
      </c>
      <c r="B47" s="1">
        <v>777</v>
      </c>
    </row>
    <row r="48" spans="1:13" x14ac:dyDescent="0.3">
      <c r="A48" s="2" t="s">
        <v>555</v>
      </c>
      <c r="B48" s="1">
        <v>675</v>
      </c>
    </row>
    <row r="49" spans="1:2" x14ac:dyDescent="0.3">
      <c r="A49" s="2" t="s">
        <v>226</v>
      </c>
      <c r="B49" s="1">
        <v>878</v>
      </c>
    </row>
    <row r="50" spans="1:2" x14ac:dyDescent="0.3">
      <c r="A50" s="2" t="s">
        <v>223</v>
      </c>
      <c r="B50" s="1">
        <v>839</v>
      </c>
    </row>
    <row r="51" spans="1:2" x14ac:dyDescent="0.3">
      <c r="A51" s="2" t="s">
        <v>222</v>
      </c>
      <c r="B51" s="1">
        <v>101</v>
      </c>
    </row>
    <row r="52" spans="1:2" x14ac:dyDescent="0.3">
      <c r="A52" s="2" t="s">
        <v>218</v>
      </c>
      <c r="B52" s="1">
        <v>12</v>
      </c>
    </row>
    <row r="53" spans="1:2" x14ac:dyDescent="0.3">
      <c r="B53" s="1">
        <f>SUM(B36:B52)</f>
        <v>78467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CC NORTE</vt:lpstr>
      <vt:lpstr>PLAN SOCIAL</vt:lpstr>
      <vt:lpstr>SUP. DE VIG</vt:lpstr>
      <vt:lpstr>UNADE</vt:lpstr>
      <vt:lpstr>PROGRAMA</vt:lpstr>
      <vt:lpstr>ESC. VOC</vt:lpstr>
      <vt:lpstr>JUNTA DE RETIRO</vt:lpstr>
      <vt:lpstr>SERV. MILITAR  VOLUNTARIO </vt:lpstr>
      <vt:lpstr>CEN. SAL. MIDE</vt:lpstr>
      <vt:lpstr>HOSP CENTRAL</vt:lpstr>
      <vt:lpstr>RAMON DE LARA </vt:lpstr>
      <vt:lpstr>DISPENSARIO 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2024-07-11T15:15:32Z</dcterms:modified>
</cp:coreProperties>
</file>