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2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3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6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7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8.xml" ContentType="application/vnd.openxmlformats-officedocument.drawing+xml"/>
  <Override PartName="/xl/charts/chart39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0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1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42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43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44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0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1.xml" ContentType="application/vnd.openxmlformats-officedocument.drawing+xml"/>
  <Override PartName="/xl/charts/chart4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harts/chart4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harts/chart5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18.xml" ContentType="application/vnd.openxmlformats-officedocument.drawing+xml"/>
  <Override PartName="/xl/charts/chart57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58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59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60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63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64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65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9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20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drawings/drawing21.xml" ContentType="application/vnd.openxmlformats-officedocument.drawing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2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drawings/drawing23.xml" ContentType="application/vnd.openxmlformats-officedocument.drawing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filterPrivacy="1" defaultThemeVersion="124226"/>
  <xr:revisionPtr revIDLastSave="0" documentId="13_ncr:1_{2562002B-9858-4A4C-BB7B-15564621BDF1}" xr6:coauthVersionLast="47" xr6:coauthVersionMax="47" xr10:uidLastSave="{00000000-0000-0000-0000-000000000000}"/>
  <bookViews>
    <workbookView xWindow="-120" yWindow="-120" windowWidth="20730" windowHeight="11160" firstSheet="12" activeTab="17" xr2:uid="{00000000-000D-0000-FFFF-FFFF00000000}"/>
  </bookViews>
  <sheets>
    <sheet name="ERD" sheetId="2" r:id="rId1"/>
    <sheet name="ARD" sheetId="3" r:id="rId2"/>
    <sheet name="FARD" sheetId="4" r:id="rId3"/>
    <sheet name="CESMET" sheetId="5" r:id="rId4"/>
    <sheet name="CESFRONT" sheetId="6" r:id="rId5"/>
    <sheet name="CESEP" sheetId="7" r:id="rId6"/>
    <sheet name="CESAC" sheetId="8" r:id="rId7"/>
    <sheet name="CECCOM" sheetId="9" r:id="rId8"/>
    <sheet name="COMIPOL" sheetId="10" r:id="rId9"/>
    <sheet name="SENPA" sheetId="11" r:id="rId10"/>
    <sheet name="CC ESTE" sheetId="15" r:id="rId11"/>
    <sheet name="CC NORTE" sheetId="13" r:id="rId12"/>
    <sheet name="CC SUR" sheetId="14" r:id="rId13"/>
    <sheet name="PLAN SOCIAL" sheetId="16" r:id="rId14"/>
    <sheet name="SUP. DE VIG" sheetId="17" r:id="rId15"/>
    <sheet name="INSUDE" sheetId="18" r:id="rId16"/>
    <sheet name="PROGRAMA" sheetId="19" r:id="rId17"/>
    <sheet name="ESC. VOC" sheetId="20" r:id="rId18"/>
    <sheet name="JUNTA DE RETIRO" sheetId="21" r:id="rId19"/>
    <sheet name="CEN. SAL. MIDE" sheetId="23" r:id="rId20"/>
    <sheet name="HOSP CENTRAL" sheetId="24" r:id="rId21"/>
    <sheet name="RAMON DE LARA " sheetId="25" r:id="rId22"/>
    <sheet name="DISPENSARIO ARD" sheetId="26" r:id="rId23"/>
  </sheets>
  <externalReferences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4" i="26" l="1"/>
  <c r="C66" i="26"/>
  <c r="I35" i="26"/>
  <c r="B28" i="26"/>
  <c r="J232" i="25" l="1"/>
  <c r="Q231" i="25"/>
  <c r="B229" i="25"/>
  <c r="B201" i="25"/>
  <c r="F172" i="25"/>
  <c r="C172" i="25"/>
  <c r="B147" i="25"/>
  <c r="N112" i="25"/>
  <c r="J113" i="25"/>
  <c r="F109" i="25"/>
  <c r="B111" i="25"/>
  <c r="L75" i="25"/>
  <c r="B75" i="25"/>
  <c r="B54" i="25"/>
  <c r="B346" i="24" l="1"/>
  <c r="B298" i="24"/>
  <c r="C274" i="24"/>
  <c r="C236" i="24"/>
  <c r="B204" i="24"/>
  <c r="P168" i="24"/>
  <c r="J170" i="24"/>
  <c r="B171" i="24"/>
  <c r="B148" i="24"/>
  <c r="L52" i="24"/>
  <c r="E70" i="24"/>
  <c r="B68" i="24"/>
  <c r="B32" i="24"/>
  <c r="R165" i="23" l="1"/>
  <c r="Q165" i="23"/>
  <c r="S165" i="23" s="1"/>
  <c r="S164" i="23"/>
  <c r="S163" i="23"/>
  <c r="S162" i="23"/>
  <c r="S161" i="23"/>
  <c r="S160" i="23"/>
  <c r="S159" i="23"/>
  <c r="S158" i="23"/>
  <c r="S157" i="23"/>
  <c r="S156" i="23"/>
  <c r="S155" i="23"/>
  <c r="S154" i="23"/>
  <c r="S153" i="23"/>
  <c r="S152" i="23"/>
  <c r="B94" i="23"/>
  <c r="D22" i="23"/>
  <c r="B38" i="21" l="1"/>
  <c r="E25" i="21"/>
  <c r="C237" i="20" l="1"/>
  <c r="F225" i="20" s="1"/>
  <c r="B237" i="20"/>
  <c r="G225" i="20" s="1"/>
  <c r="C188" i="20"/>
  <c r="K174" i="20" s="1"/>
  <c r="B188" i="20"/>
  <c r="J174" i="20" s="1"/>
  <c r="C143" i="20"/>
  <c r="I146" i="20" s="1"/>
  <c r="B143" i="20"/>
  <c r="H146" i="20" s="1"/>
  <c r="C102" i="20"/>
  <c r="J87" i="20" s="1"/>
  <c r="B102" i="20"/>
  <c r="B58" i="20"/>
  <c r="K87" i="20" l="1"/>
  <c r="G111" i="19"/>
  <c r="B110" i="19"/>
  <c r="F82" i="19"/>
  <c r="B82" i="19"/>
  <c r="B49" i="19"/>
  <c r="G45" i="19"/>
  <c r="S40" i="18" l="1"/>
  <c r="R40" i="18"/>
  <c r="P40" i="18"/>
  <c r="O40" i="18"/>
  <c r="M40" i="18"/>
  <c r="L40" i="18"/>
  <c r="J40" i="18"/>
  <c r="I40" i="18"/>
  <c r="G40" i="18"/>
  <c r="F40" i="18"/>
  <c r="D40" i="18"/>
  <c r="C43" i="18" s="1"/>
  <c r="C40" i="18"/>
  <c r="C44" i="18" s="1"/>
  <c r="T39" i="18"/>
  <c r="Q39" i="18"/>
  <c r="N39" i="18"/>
  <c r="K39" i="18"/>
  <c r="H39" i="18"/>
  <c r="E39" i="18"/>
  <c r="U39" i="18" s="1"/>
  <c r="T38" i="18"/>
  <c r="Q38" i="18"/>
  <c r="N38" i="18"/>
  <c r="H38" i="18"/>
  <c r="E38" i="18"/>
  <c r="T37" i="18"/>
  <c r="Q37" i="18"/>
  <c r="N37" i="18"/>
  <c r="K37" i="18"/>
  <c r="H37" i="18"/>
  <c r="E37" i="18"/>
  <c r="U36" i="18"/>
  <c r="T36" i="18"/>
  <c r="Q36" i="18"/>
  <c r="N36" i="18"/>
  <c r="K36" i="18"/>
  <c r="H36" i="18"/>
  <c r="E36" i="18"/>
  <c r="T35" i="18"/>
  <c r="Q35" i="18"/>
  <c r="N35" i="18"/>
  <c r="K35" i="18"/>
  <c r="H35" i="18"/>
  <c r="E35" i="18"/>
  <c r="T34" i="18"/>
  <c r="Q34" i="18"/>
  <c r="N34" i="18"/>
  <c r="K34" i="18"/>
  <c r="H34" i="18"/>
  <c r="E34" i="18"/>
  <c r="U34" i="18" s="1"/>
  <c r="T33" i="18"/>
  <c r="Q33" i="18"/>
  <c r="N33" i="18"/>
  <c r="K33" i="18"/>
  <c r="H33" i="18"/>
  <c r="U33" i="18" s="1"/>
  <c r="E33" i="18"/>
  <c r="T32" i="18"/>
  <c r="Q32" i="18"/>
  <c r="N32" i="18"/>
  <c r="K32" i="18"/>
  <c r="H32" i="18"/>
  <c r="E32" i="18"/>
  <c r="T31" i="18"/>
  <c r="T40" i="18" s="1"/>
  <c r="Q31" i="18"/>
  <c r="N31" i="18"/>
  <c r="K31" i="18"/>
  <c r="H31" i="18"/>
  <c r="E31" i="18"/>
  <c r="C45" i="18" l="1"/>
  <c r="U35" i="18"/>
  <c r="E40" i="18"/>
  <c r="K40" i="18"/>
  <c r="U31" i="18"/>
  <c r="H40" i="18"/>
  <c r="Q40" i="18"/>
  <c r="U37" i="18"/>
  <c r="N40" i="18"/>
  <c r="U32" i="18"/>
  <c r="U40" i="18" l="1"/>
  <c r="J56" i="14"/>
  <c r="I56" i="14"/>
  <c r="H56" i="14"/>
  <c r="F56" i="14"/>
  <c r="E56" i="14"/>
  <c r="D56" i="14"/>
  <c r="K55" i="14"/>
  <c r="G55" i="14"/>
  <c r="K54" i="14"/>
  <c r="G54" i="14"/>
  <c r="K53" i="14"/>
  <c r="K56" i="14" s="1"/>
  <c r="G53" i="14"/>
  <c r="K52" i="14"/>
  <c r="G52" i="14"/>
  <c r="K51" i="14"/>
  <c r="G51" i="14"/>
  <c r="K50" i="14"/>
  <c r="G50" i="14"/>
  <c r="G56" i="14" s="1"/>
  <c r="F49" i="13" l="1"/>
  <c r="E49" i="13"/>
  <c r="D49" i="13"/>
  <c r="C49" i="13"/>
  <c r="B49" i="13"/>
  <c r="G48" i="13"/>
  <c r="G47" i="13"/>
  <c r="G46" i="13"/>
  <c r="G49" i="13" l="1"/>
  <c r="H46" i="13" s="1"/>
  <c r="H47" i="13" l="1"/>
  <c r="H49" i="13" s="1"/>
  <c r="H48" i="13"/>
  <c r="H47" i="15"/>
  <c r="G47" i="15"/>
  <c r="E47" i="15"/>
  <c r="D47" i="15"/>
  <c r="C47" i="15"/>
  <c r="F46" i="15"/>
  <c r="I46" i="15" s="1"/>
  <c r="F45" i="15"/>
  <c r="I45" i="15" s="1"/>
  <c r="F44" i="15"/>
  <c r="F43" i="15"/>
  <c r="F47" i="15" s="1"/>
  <c r="I43" i="15" s="1"/>
  <c r="I44" i="15" l="1"/>
  <c r="I47" i="15"/>
  <c r="U27" i="11" l="1"/>
  <c r="B69" i="11"/>
  <c r="M41" i="10" l="1"/>
  <c r="B53" i="10"/>
  <c r="C74" i="9" l="1"/>
  <c r="C73" i="9"/>
  <c r="C72" i="9"/>
  <c r="S34" i="8" l="1"/>
  <c r="I33" i="8"/>
  <c r="B36" i="8"/>
  <c r="C96" i="7" l="1"/>
  <c r="C95" i="7"/>
  <c r="C94" i="7"/>
  <c r="C93" i="7"/>
  <c r="C92" i="7"/>
  <c r="C91" i="7"/>
  <c r="C90" i="7"/>
  <c r="C89" i="7"/>
  <c r="B78" i="7"/>
  <c r="B57" i="7"/>
  <c r="B35" i="7"/>
  <c r="B100" i="6" l="1"/>
  <c r="B131" i="4" l="1"/>
  <c r="B118" i="4"/>
  <c r="G81" i="4" l="1"/>
  <c r="B79" i="4"/>
  <c r="B53" i="4"/>
  <c r="D43" i="4"/>
  <c r="C43" i="4"/>
  <c r="B43" i="4"/>
  <c r="C127" i="3" l="1"/>
  <c r="I93" i="3"/>
  <c r="B96" i="3"/>
  <c r="C65" i="3"/>
  <c r="H27" i="3"/>
  <c r="E47" i="3"/>
  <c r="D47" i="3"/>
  <c r="C47" i="3"/>
  <c r="H54" i="2"/>
  <c r="C267" i="2" l="1"/>
  <c r="D266" i="2"/>
  <c r="D265" i="2"/>
  <c r="D264" i="2"/>
  <c r="D263" i="2"/>
  <c r="D262" i="2"/>
  <c r="D261" i="2"/>
  <c r="D260" i="2"/>
  <c r="C228" i="2"/>
  <c r="N190" i="2"/>
  <c r="C199" i="2"/>
  <c r="I162" i="2"/>
  <c r="C160" i="2"/>
  <c r="C129" i="2"/>
  <c r="G126" i="2"/>
  <c r="C98" i="2"/>
  <c r="E82" i="2"/>
  <c r="D82" i="2"/>
  <c r="C82" i="2"/>
</calcChain>
</file>

<file path=xl/sharedStrings.xml><?xml version="1.0" encoding="utf-8"?>
<sst xmlns="http://schemas.openxmlformats.org/spreadsheetml/2006/main" count="1618" uniqueCount="958">
  <si>
    <t>RANGO</t>
  </si>
  <si>
    <t>TENIENTE GENERAL</t>
  </si>
  <si>
    <t>MAYOR GENERAL</t>
  </si>
  <si>
    <t>GENERAL DE BRIGADA</t>
  </si>
  <si>
    <t>CORONEL</t>
  </si>
  <si>
    <t xml:space="preserve">TTE. CORONEL                   </t>
  </si>
  <si>
    <t>MAYOR</t>
  </si>
  <si>
    <t>CAPITÁN</t>
  </si>
  <si>
    <t>1ER. TTE.</t>
  </si>
  <si>
    <t>2DO. TTE.</t>
  </si>
  <si>
    <t>CADETE DE 4TO. AÑO</t>
  </si>
  <si>
    <t>CADETE DE 3ER. AÑO</t>
  </si>
  <si>
    <t>CADETE DE 2DO. AÑO</t>
  </si>
  <si>
    <t>CADETE DE 1ER. AÑO</t>
  </si>
  <si>
    <t>ASPIRANTE A CADETE</t>
  </si>
  <si>
    <t>SUBTENIENTE III</t>
  </si>
  <si>
    <t>SUBTENIENTE II</t>
  </si>
  <si>
    <t>SUBTENIENTE I</t>
  </si>
  <si>
    <t>SGTO. MAYOR</t>
  </si>
  <si>
    <t xml:space="preserve">SGTO. </t>
  </si>
  <si>
    <t xml:space="preserve">CABO                            </t>
  </si>
  <si>
    <t>RASO</t>
  </si>
  <si>
    <t>CONSCRIPTO</t>
  </si>
  <si>
    <t>ASIMILADO</t>
  </si>
  <si>
    <t>MASCULINO</t>
  </si>
  <si>
    <t>FEMENINO</t>
  </si>
  <si>
    <t>CANT</t>
  </si>
  <si>
    <t>CABO</t>
  </si>
  <si>
    <t>CONSCRIPTOS</t>
  </si>
  <si>
    <t>ASIMILADO MILITAR</t>
  </si>
  <si>
    <t>MOTIVO</t>
  </si>
  <si>
    <t>BAJO NIVEL DE DESEMPEÑO</t>
  </si>
  <si>
    <t>ESPIRACIÓN DE ALISTAMIENTO (NO REALISTÓ)</t>
  </si>
  <si>
    <t>FALTAS GRAVES DEBIDAMENTE COMPROBADAS</t>
  </si>
  <si>
    <t>SEPARADO Y DADO DE BAJAS POR DEFUNCIÓN</t>
  </si>
  <si>
    <t>CANCELACIÓN DE NOMBRAMIENTO</t>
  </si>
  <si>
    <t>INUTILIDAD FÍSICA CON DISFRUTE A PENSIÓN</t>
  </si>
  <si>
    <t>INADAPTABILIDAD A LA VIDA MILITAR</t>
  </si>
  <si>
    <t>RETIRO VOLUNTARIO CON PENSIÓN</t>
  </si>
  <si>
    <t>SEPARADO POR RENUNCIA</t>
  </si>
  <si>
    <t xml:space="preserve">RETIRO POR ANTIGÜEDAD CON DISFRUTE DE PENSIÓN </t>
  </si>
  <si>
    <t>VEHICULO</t>
  </si>
  <si>
    <t>MOTOCICLETA</t>
  </si>
  <si>
    <t>SGTO.</t>
  </si>
  <si>
    <t>Sargento</t>
  </si>
  <si>
    <t>ACTIVO</t>
  </si>
  <si>
    <t>RETIRADOS</t>
  </si>
  <si>
    <t>CAPITAN</t>
  </si>
  <si>
    <t>TIPO</t>
  </si>
  <si>
    <t>CAN</t>
  </si>
  <si>
    <t>AUTOBÚS</t>
  </si>
  <si>
    <t>CAMIONES</t>
  </si>
  <si>
    <t>JEEPETAS</t>
  </si>
  <si>
    <t>MINIBÚS</t>
  </si>
  <si>
    <t>CARROS</t>
  </si>
  <si>
    <t>CAMIONETAS</t>
  </si>
  <si>
    <t>COMESTIBLES</t>
  </si>
  <si>
    <t>LECHE BONGÚ (UNIDADES)</t>
  </si>
  <si>
    <t>MANTEQUILLA (UDS.)</t>
  </si>
  <si>
    <t>SOPITAS (UNIDADES)</t>
  </si>
  <si>
    <t>CARBÓN VEGETAL (SACOS)</t>
  </si>
  <si>
    <t>PASTA DENTAL (UNIDADES)</t>
  </si>
  <si>
    <t>PERFUME (UNIDADES)</t>
  </si>
  <si>
    <t>POSTE DE MADERA</t>
  </si>
  <si>
    <t>CREMAS (UNDS)</t>
  </si>
  <si>
    <t>CERVEZAS (UDS.)</t>
  </si>
  <si>
    <t>BEBIDAS ENERGIZANTES (UDS.)</t>
  </si>
  <si>
    <t>RON (UDS.)</t>
  </si>
  <si>
    <t xml:space="preserve"> CLERÉN     (GL.)      </t>
  </si>
  <si>
    <t>Asimilados</t>
  </si>
  <si>
    <t>TTE. CORONEL</t>
  </si>
  <si>
    <t>ALMIRANTE</t>
  </si>
  <si>
    <t>VICE ALMIRANTE</t>
  </si>
  <si>
    <t>CONTRALMIRANTE</t>
  </si>
  <si>
    <t>FEMENUNO</t>
  </si>
  <si>
    <t>CAPITÁN DE NAVÍO</t>
  </si>
  <si>
    <t>CAPITÁN DE FRAGATA</t>
  </si>
  <si>
    <t>CAPITÁN DE CORBETA</t>
  </si>
  <si>
    <t>TENIENTE DE NAVÍO</t>
  </si>
  <si>
    <t>TENIENTE DE FRAGATA</t>
  </si>
  <si>
    <t>TENIENTE DE CORBETA</t>
  </si>
  <si>
    <t>GUARDIAMARINA 4TO. AÑO</t>
  </si>
  <si>
    <t>GUARDIAMARINA 3ER. AÑO</t>
  </si>
  <si>
    <t>GUARDIAMARINA 2DO. AÑO</t>
  </si>
  <si>
    <t>GUARDIAMARINA 1ER. AÑO</t>
  </si>
  <si>
    <t>SUB TENIENTE I</t>
  </si>
  <si>
    <t>SARGENTO MAYOR</t>
  </si>
  <si>
    <t>SARGENTO</t>
  </si>
  <si>
    <t>MARINERO ESPECIALISTA</t>
  </si>
  <si>
    <t>MARINERO</t>
  </si>
  <si>
    <t>MARINERO AUXILIAR</t>
  </si>
  <si>
    <t>GRUMETE</t>
  </si>
  <si>
    <t>PERSONAL NOMINAL</t>
  </si>
  <si>
    <t>TOTAL</t>
  </si>
  <si>
    <t>RANG</t>
  </si>
  <si>
    <t>EXPIRACION DE ALISTAMIENTO (NO REALISTO)</t>
  </si>
  <si>
    <t>FALLECIMIENTO</t>
  </si>
  <si>
    <t>SOLICITUD ACEPTADA</t>
  </si>
  <si>
    <t>CAYUCOS</t>
  </si>
  <si>
    <t>CLANDESTINAS</t>
  </si>
  <si>
    <t>FIBRA DE VIDRIO</t>
  </si>
  <si>
    <t>DOMINICANOS</t>
  </si>
  <si>
    <t>GO FAST</t>
  </si>
  <si>
    <t>HAITIANOS</t>
  </si>
  <si>
    <t>HAITIANAS</t>
  </si>
  <si>
    <t>MATRICULADAS</t>
  </si>
  <si>
    <t>VELERO</t>
  </si>
  <si>
    <t xml:space="preserve">RANGO </t>
  </si>
  <si>
    <t xml:space="preserve">MAYORES GENERALES </t>
  </si>
  <si>
    <t xml:space="preserve">GENERALES DE BRIGADA  </t>
  </si>
  <si>
    <t xml:space="preserve">CORONELES  </t>
  </si>
  <si>
    <t xml:space="preserve">TENIENTES CORONELES </t>
  </si>
  <si>
    <t xml:space="preserve">MAYORES  </t>
  </si>
  <si>
    <t xml:space="preserve">CAPITANES </t>
  </si>
  <si>
    <t xml:space="preserve">1EROS.TENIENTES </t>
  </si>
  <si>
    <t xml:space="preserve">2DOS.TENIENTES  </t>
  </si>
  <si>
    <t xml:space="preserve">CADETE DE 4TO. AÑO  </t>
  </si>
  <si>
    <t xml:space="preserve">CADETE DE 3ER. AÑO  </t>
  </si>
  <si>
    <t xml:space="preserve">CADETE DE 2DO. AÑO </t>
  </si>
  <si>
    <t xml:space="preserve">CADETE DE 1ER. AÑO  </t>
  </si>
  <si>
    <t>SUB-TENIENTES I</t>
  </si>
  <si>
    <t xml:space="preserve">SARGENTOS MAYORES  </t>
  </si>
  <si>
    <t xml:space="preserve">SARGENTOS </t>
  </si>
  <si>
    <t xml:space="preserve">CABOS  </t>
  </si>
  <si>
    <t xml:space="preserve">RASOS  </t>
  </si>
  <si>
    <t xml:space="preserve">ASIMILADOS </t>
  </si>
  <si>
    <t xml:space="preserve">EMPLEADOS CONT. TEMP. </t>
  </si>
  <si>
    <t xml:space="preserve">TIPO </t>
  </si>
  <si>
    <t>EMP. DE CONT. TEMP.</t>
  </si>
  <si>
    <t>FALTA GRAVE DEBIDAMENTE COMPROBADA</t>
  </si>
  <si>
    <t>LUGAR</t>
  </si>
  <si>
    <t>CUERPO DE SEGURIDAD PRESIDENCIAL -CUSEP-</t>
  </si>
  <si>
    <t xml:space="preserve">DPTO.NACIONAL DE INVEST.(DNI) </t>
  </si>
  <si>
    <t xml:space="preserve">DIREC.NAC.DE CONTROL DE DROGAS -DNCD  </t>
  </si>
  <si>
    <t xml:space="preserve">REGIMIENTO GUARDIA DE HONOR -MIDE-  </t>
  </si>
  <si>
    <t>CUERPO ESPECIALIZADO EN SEGURIDAD TURISTICA (CESTUR)</t>
  </si>
  <si>
    <t xml:space="preserve">CUERPO ESPECIALIZADO SEG. FRONTERIZA TERRESTRE -CESFRONT-  </t>
  </si>
  <si>
    <t>DIRECCION GRAL. DE TRANSITO Y TRANSP. TERRESTRES -DIGESETT-</t>
  </si>
  <si>
    <t>CUERPO ESPECIALIZADO DE SEGURIDAD DEL METRO</t>
  </si>
  <si>
    <t>SERVICIO NACIONAL DE PROTECCION AMBIENTAL -SENPA-</t>
  </si>
  <si>
    <t>CUERPO ESP. DE CONTROL DE LOS COMBUSTIBLES -CECCOM-</t>
  </si>
  <si>
    <t xml:space="preserve">CUERPO ESPECIALIZADO DE SEGURIDAD PORTUARIA </t>
  </si>
  <si>
    <t xml:space="preserve">FUERZA DE TAREA CONJUNTA CIUDAD TRANQUILA "CIUTRAN"  </t>
  </si>
  <si>
    <t>MINISTERIO DE OBRAS PUBLICAS Y COMUNICACIONES</t>
  </si>
  <si>
    <t xml:space="preserve">CUERPO ESPEC.EN SEGURIDAD AEROPORTUARIA (CESAC)  </t>
  </si>
  <si>
    <t xml:space="preserve">1ER. REGIMIENTO DOMINICANO, GUARDIA PRESIDENCIAL, E.N.  </t>
  </si>
  <si>
    <t>ESC. DE COMBATE</t>
  </si>
  <si>
    <t>ESC. DE RESCATE</t>
  </si>
  <si>
    <t>ACCIDENTES DE USUARIOS EN LAS INSTALACIONES</t>
  </si>
  <si>
    <t>AGENTES DEL CESMET CON PROBLEMAS DE SALUD</t>
  </si>
  <si>
    <t>BILLETES FALSOS</t>
  </si>
  <si>
    <t>DETENCIONES POR AGRESIONES</t>
  </si>
  <si>
    <t>DETENCIONES POR DAÑOS AL PATRIMONIO</t>
  </si>
  <si>
    <t>FALLAS ELÉCTRICAS EN LAS INSTALACIONES</t>
  </si>
  <si>
    <t>INCIDENCIAS EN EL MSD</t>
  </si>
  <si>
    <t>INCIDENCIAS EN EL TSD</t>
  </si>
  <si>
    <t>RIÑAS ENTRE USUARIOS</t>
  </si>
  <si>
    <t>USUARIOS CON PROBLEMAS DE SALUD</t>
  </si>
  <si>
    <t>PERSONAS U OBJETOS EXTRAVIADOS</t>
  </si>
  <si>
    <t>DETENCIONES POR ROBO</t>
  </si>
  <si>
    <t>AUTOBUS</t>
  </si>
  <si>
    <t>CAMION</t>
  </si>
  <si>
    <t>CAMIONETA</t>
  </si>
  <si>
    <t>CARRO</t>
  </si>
  <si>
    <t>JEEPETA</t>
  </si>
  <si>
    <t/>
  </si>
  <si>
    <t>Azua</t>
  </si>
  <si>
    <t>Barahona</t>
  </si>
  <si>
    <t>Boca Chica</t>
  </si>
  <si>
    <t>Caucedo</t>
  </si>
  <si>
    <t>La Cana</t>
  </si>
  <si>
    <t>La Romana</t>
  </si>
  <si>
    <t>Manzanillo</t>
  </si>
  <si>
    <t>Puerto Plata</t>
  </si>
  <si>
    <t>Punta Catalina</t>
  </si>
  <si>
    <t>Samaná</t>
  </si>
  <si>
    <t>San Pedro de Macorís</t>
  </si>
  <si>
    <t>Santo Domingo</t>
  </si>
  <si>
    <t>Haina Oriental</t>
  </si>
  <si>
    <t>Haina Occidental</t>
  </si>
  <si>
    <t>Duarte, Arroyo Barril</t>
  </si>
  <si>
    <t>ARMAS BLANCAS</t>
  </si>
  <si>
    <t>MUNICIONES 22MM</t>
  </si>
  <si>
    <t>MUNICIONES 38MM</t>
  </si>
  <si>
    <t>MUNICIONES 9MM</t>
  </si>
  <si>
    <t>MUNICIONES 40MM</t>
  </si>
  <si>
    <t>MUNICIONES 45MM</t>
  </si>
  <si>
    <t>ARMAS DE FUEGO ILEGALES</t>
  </si>
  <si>
    <t xml:space="preserve"> DEPORTADOS, NO ADMITIDOS, DEVUELTOS, EXTRADITADOS,  INTENTOS DE SALIDA ILEGAL Y REPATRIADOS</t>
  </si>
  <si>
    <t>ARMAS DE FUEGO LEGALES</t>
  </si>
  <si>
    <t xml:space="preserve"> AEROPUERTO INTERNACIONAL DOCTOR JOAQUIN BALAGUER </t>
  </si>
  <si>
    <t>ARMAS BLANCAS ILEGALES</t>
  </si>
  <si>
    <t xml:space="preserve"> AEROPUERTO INTERNACIONALDE  LA ROMANA</t>
  </si>
  <si>
    <t>CASOS DE DROGAS, ROBO, DINERO INCAUTADOS, PASAJEROS PERTURBADOR Y ARMAS BLANCAS</t>
  </si>
  <si>
    <t xml:space="preserve"> AEROPUERTO INTERNACIONAL DE PUNTA CANA</t>
  </si>
  <si>
    <t>CASOS DE DROGAS</t>
  </si>
  <si>
    <t xml:space="preserve"> AEROPUERTO INTERNACIONAL GREGORIO LUPERÓN</t>
  </si>
  <si>
    <t xml:space="preserve">DEPORTADOS </t>
  </si>
  <si>
    <t xml:space="preserve"> AEROPUERTO INTERNACIONAL JOSÉ FRANCISCO PEÑA GÓMEZ </t>
  </si>
  <si>
    <t>DEVUELTOS</t>
  </si>
  <si>
    <t xml:space="preserve"> AEROPUERTO INTERNACIONAL CIBAO</t>
  </si>
  <si>
    <t>DINERO INCAUTADO</t>
  </si>
  <si>
    <t>EXTRADITADOS</t>
  </si>
  <si>
    <t>INTENTO DE SALIDA ILEGAL</t>
  </si>
  <si>
    <t>NO AMITIDOS</t>
  </si>
  <si>
    <t>PASAJERO PERTURBADOR</t>
  </si>
  <si>
    <t>PATRULLAS</t>
  </si>
  <si>
    <t>OPERATIVOS EN COMISIÓN MIXTA INTERINSTITUCIONAL</t>
  </si>
  <si>
    <t xml:space="preserve">OPERATIVOS EN APOYO A LA DIRECCIÓN DE SUPERVISIÓN Y CONTROL DE ESTACIONES DE EXPENDIO DE COMBUSTIBLES (CIERRE DE ESTACIONES DE COMBUSTIBLE)
</t>
  </si>
  <si>
    <t xml:space="preserve">ALLANAMIENTOS </t>
  </si>
  <si>
    <t xml:space="preserve">VIGILANCIA A PUNTOS DE INTERES </t>
  </si>
  <si>
    <t>TRANSITAR CON STICKER VENCIDO</t>
  </si>
  <si>
    <t>TRANSITAR SIN STICKER</t>
  </si>
  <si>
    <t xml:space="preserve">VENTA ILEGAL DE COMBUSTIBLES / MERCANCIAS </t>
  </si>
  <si>
    <t>GASOIL</t>
  </si>
  <si>
    <t>MEDICAMENTOS Y DERIVADOS (UNIDAD)</t>
  </si>
  <si>
    <t>TABACO Y DERIVADOS (UNIDAD)</t>
  </si>
  <si>
    <t>ALCOHOL Y DERIVADOS (BOTELLAS)</t>
  </si>
  <si>
    <t xml:space="preserve">ESTIMULANTE SEXUAL (UNIDAD / FRASCO) </t>
  </si>
  <si>
    <t>ACCIDENTE</t>
  </si>
  <si>
    <t>ATROPELLAMIENTO</t>
  </si>
  <si>
    <t xml:space="preserve">CALENTAMIENTO </t>
  </si>
  <si>
    <t>CAM. RESCATE</t>
  </si>
  <si>
    <t>CHOQUE</t>
  </si>
  <si>
    <t>COMBUSTIBLE</t>
  </si>
  <si>
    <t>ELÉCTRICA</t>
  </si>
  <si>
    <t>FALLECIDOS</t>
  </si>
  <si>
    <t>HERIDOS</t>
  </si>
  <si>
    <t>MECANICA</t>
  </si>
  <si>
    <t>SEGURIDAD</t>
  </si>
  <si>
    <t>TALLERES</t>
  </si>
  <si>
    <t>VOLCADURA</t>
  </si>
  <si>
    <t>DESLIZAMIENTO</t>
  </si>
  <si>
    <t>LOCA</t>
  </si>
  <si>
    <t>Bahoruco</t>
  </si>
  <si>
    <t>Bayaguana (Monte Plata)</t>
  </si>
  <si>
    <t>Constanza (La Vega)</t>
  </si>
  <si>
    <t>Dajabón</t>
  </si>
  <si>
    <t>Distrito Nacional</t>
  </si>
  <si>
    <t>Duarte</t>
  </si>
  <si>
    <t>El seíbo</t>
  </si>
  <si>
    <t>Elías Piña</t>
  </si>
  <si>
    <t>Espaillat</t>
  </si>
  <si>
    <t>Gaspar Hernández (Espaillat)</t>
  </si>
  <si>
    <t>Hato Mayor</t>
  </si>
  <si>
    <t>Hermanas Mirabal (Salcedo)</t>
  </si>
  <si>
    <t>Independencia</t>
  </si>
  <si>
    <t>Isla Saona</t>
  </si>
  <si>
    <t>Jánico</t>
  </si>
  <si>
    <t>Jarabacoa (La Vega)</t>
  </si>
  <si>
    <t>La Altagracia</t>
  </si>
  <si>
    <t>La Vega</t>
  </si>
  <si>
    <t>María Trinidad Sánchez</t>
  </si>
  <si>
    <t>Miches (El seíbo)</t>
  </si>
  <si>
    <t>Monción (Santiago Rodríguez)</t>
  </si>
  <si>
    <t>Monseñor Nouel</t>
  </si>
  <si>
    <t>Monte Plata</t>
  </si>
  <si>
    <t>Montecristi</t>
  </si>
  <si>
    <t>Paraíso Barahona)</t>
  </si>
  <si>
    <t>Pedernales</t>
  </si>
  <si>
    <t>Peravia</t>
  </si>
  <si>
    <t>Restauración (Dajabón)</t>
  </si>
  <si>
    <t>Sabana Grande de Boyá</t>
  </si>
  <si>
    <t>San Cristóbal</t>
  </si>
  <si>
    <t>San José de las Matas (Santiago)</t>
  </si>
  <si>
    <t>San José de Ocoa</t>
  </si>
  <si>
    <t>San Juan de la Maguana</t>
  </si>
  <si>
    <t>Sánchez Ramírez</t>
  </si>
  <si>
    <t>Santiago de los Caballeros</t>
  </si>
  <si>
    <t>Santiago Rodríguez</t>
  </si>
  <si>
    <t>Valle Nuevo</t>
  </si>
  <si>
    <t>Valverde</t>
  </si>
  <si>
    <t>Vicente Noble</t>
  </si>
  <si>
    <t>Villa Altagracia (San Cristóbal)</t>
  </si>
  <si>
    <t>Yamasá (Monte Plata)</t>
  </si>
  <si>
    <t>MOTOCICLETAS REGISTRADAS</t>
  </si>
  <si>
    <t>MOTOCICLETAS RETENIDAS</t>
  </si>
  <si>
    <t>PERSONAS DETENIDAS</t>
  </si>
  <si>
    <t>PERSONAS REGISTRADAS</t>
  </si>
  <si>
    <t>VEHÍCULOS REGISTRADOS</t>
  </si>
  <si>
    <t>INSTITUCIONES INVOLUCRADAS</t>
  </si>
  <si>
    <t>VEHÍCULOS Y MOTORIZADAS UTILIZADOS</t>
  </si>
  <si>
    <t>PERSONAL MILITAR</t>
  </si>
  <si>
    <t>DISTRIBUCION  (%)</t>
  </si>
  <si>
    <t>ALISTADOS</t>
  </si>
  <si>
    <t>ERD</t>
  </si>
  <si>
    <t>ARD</t>
  </si>
  <si>
    <t>FARD</t>
  </si>
  <si>
    <t>FTC-CIUTRAN</t>
  </si>
  <si>
    <t>TOTAL GENERAL</t>
  </si>
  <si>
    <t>VEHÍCULOS RETENIDOS</t>
  </si>
  <si>
    <t>OFICIALES</t>
  </si>
  <si>
    <t>A PIE</t>
  </si>
  <si>
    <t>MOTORIZADA</t>
  </si>
  <si>
    <t>TOTAL PERSONAL</t>
  </si>
  <si>
    <t>ARMAS DE FABRICACION CASERA</t>
  </si>
  <si>
    <t>ARMAS DE FUEGO OCUPADAS</t>
  </si>
  <si>
    <t>BOCINAS</t>
  </si>
  <si>
    <t>DINERO EN EFECTIVO</t>
  </si>
  <si>
    <t>EXTRANJEROS DETENIDOS</t>
  </si>
  <si>
    <t>KITIPO</t>
  </si>
  <si>
    <t>MAQUINAS TRAGAMONEDAS</t>
  </si>
  <si>
    <t>MOTOCICLETAS DETENIDAS POR DOCUMENTOS</t>
  </si>
  <si>
    <t>PERSONAS EN-FLAGRANTE DELITO</t>
  </si>
  <si>
    <t>PERSONAS ENVIADAS A FISCALIA</t>
  </si>
  <si>
    <t>PERSONAS REQUISADAS Y DEPURADAS</t>
  </si>
  <si>
    <t>PERSONAS RETENIDAS</t>
  </si>
  <si>
    <t>PERSONAS RETENIDAS FICHADAS</t>
  </si>
  <si>
    <t>PERSONAS RETENIDAS POR SUSTANCIAS CONTROLADAS</t>
  </si>
  <si>
    <t>PORCIONES DE COCAINA</t>
  </si>
  <si>
    <t>PORCIONES DE CRACK</t>
  </si>
  <si>
    <t>PORCIONES DE MARIHUANA</t>
  </si>
  <si>
    <t>PROFUGOS DE LA JUSTICIA</t>
  </si>
  <si>
    <t>RECONOCIDOS DELINCUENTES</t>
  </si>
  <si>
    <t>VEHICULOS DETENIDOS POR DOCUMENTOS</t>
  </si>
  <si>
    <t>VEHICULOS REGISTRADOS</t>
  </si>
  <si>
    <t>VEHÍCULOS UTILIZADOS</t>
  </si>
  <si>
    <t>Motocicletas Registradas</t>
  </si>
  <si>
    <t xml:space="preserve">Motocicletas Retenidas </t>
  </si>
  <si>
    <t>Personas Detenidas</t>
  </si>
  <si>
    <t>Personas Registradas</t>
  </si>
  <si>
    <t>Vehiculos Registrados</t>
  </si>
  <si>
    <t>Vehiculos Retenidos</t>
  </si>
  <si>
    <t>Armas de Fuego Retenidas sin Documentos</t>
  </si>
  <si>
    <t>Armas de Fabricación Casera</t>
  </si>
  <si>
    <t>Porción de Cocaina</t>
  </si>
  <si>
    <t>Porción de Marihuana</t>
  </si>
  <si>
    <t>Porción de Crack</t>
  </si>
  <si>
    <t>Armas Blancas Retenidas</t>
  </si>
  <si>
    <t xml:space="preserve">Balanza </t>
  </si>
  <si>
    <t>INSTITUCIONES NVOLUCRADAS</t>
  </si>
  <si>
    <t>PATRULLAS A PIE</t>
  </si>
  <si>
    <t xml:space="preserve">TOTAL PERSONAL </t>
  </si>
  <si>
    <t>CIUTRAN</t>
  </si>
  <si>
    <t>AYUDAS ECONÓMICAS </t>
  </si>
  <si>
    <t xml:space="preserve">RACIONES ALIMENTICIAS </t>
  </si>
  <si>
    <t xml:space="preserve">Relación General del INSUDE sus Escuelas y Academias </t>
  </si>
  <si>
    <t>Facultades</t>
  </si>
  <si>
    <t>Escuelas</t>
  </si>
  <si>
    <t>P.N</t>
  </si>
  <si>
    <t>Extranjeros</t>
  </si>
  <si>
    <t>Civiles</t>
  </si>
  <si>
    <t>Total</t>
  </si>
  <si>
    <t>M</t>
  </si>
  <si>
    <t>F</t>
  </si>
  <si>
    <t>T</t>
  </si>
  <si>
    <t xml:space="preserve">M </t>
  </si>
  <si>
    <t>Facultad de Ciencias para la Seguridad, Defensa y Desarrollo Nacional</t>
  </si>
  <si>
    <t>EGAEE</t>
  </si>
  <si>
    <t>EGDDHHyDIH</t>
  </si>
  <si>
    <t>EGCEMC</t>
  </si>
  <si>
    <t> Facultad de Ciencias Militares</t>
  </si>
  <si>
    <t>AMBC</t>
  </si>
  <si>
    <t>EGEMERD</t>
  </si>
  <si>
    <t>Facultad de Ciencias Navales</t>
  </si>
  <si>
    <t>ANVCWL</t>
  </si>
  <si>
    <t>EGCEMN</t>
  </si>
  <si>
    <t>Facultad de Ciencias Aeronáuticas</t>
  </si>
  <si>
    <t>AAFAFM</t>
  </si>
  <si>
    <t>EGCEMA</t>
  </si>
  <si>
    <t xml:space="preserve">Total femeninos </t>
  </si>
  <si>
    <t xml:space="preserve">Total masculinos </t>
  </si>
  <si>
    <t>Total general de estudiantes para grado, postgrado y educación continua</t>
  </si>
  <si>
    <t>Total Grado y postgrado</t>
  </si>
  <si>
    <t>BRASIL</t>
  </si>
  <si>
    <t>COLOMBIA</t>
  </si>
  <si>
    <t xml:space="preserve">CUBA </t>
  </si>
  <si>
    <t>EL SALVADOR</t>
  </si>
  <si>
    <t>ESTADOS UNIDOS</t>
  </si>
  <si>
    <t>ESPAÑA</t>
  </si>
  <si>
    <t>GUATEMALA</t>
  </si>
  <si>
    <t>ITALIA</t>
  </si>
  <si>
    <t>MEXICO</t>
  </si>
  <si>
    <t>PERU</t>
  </si>
  <si>
    <t>RUSIA</t>
  </si>
  <si>
    <t>VENEZUELA</t>
  </si>
  <si>
    <t>JAMAICA</t>
  </si>
  <si>
    <t>MIDE</t>
  </si>
  <si>
    <t>ARROYO BARRIL</t>
  </si>
  <si>
    <t>ARROYO CANO</t>
  </si>
  <si>
    <t>BANI</t>
  </si>
  <si>
    <t>BARAHONA</t>
  </si>
  <si>
    <t>BOCA DE CACHÓN</t>
  </si>
  <si>
    <t>CASTILLO</t>
  </si>
  <si>
    <t>DUVERGÉ</t>
  </si>
  <si>
    <t>ELIAS PIÑA</t>
  </si>
  <si>
    <t>ENRIQUILLO</t>
  </si>
  <si>
    <t>GASPAR HERNÁNDEZ (MOCA)</t>
  </si>
  <si>
    <t>HATO MAYOR</t>
  </si>
  <si>
    <t>JARABACOA ( LA VEGA)</t>
  </si>
  <si>
    <t>LA CIÉNAGA</t>
  </si>
  <si>
    <t>LA ROMANA</t>
  </si>
  <si>
    <t>LA VEGA</t>
  </si>
  <si>
    <t>LA VICTORIA</t>
  </si>
  <si>
    <t>LAS MATAS DE FARFÁN</t>
  </si>
  <si>
    <t>LOS ALCARRIZOS</t>
  </si>
  <si>
    <t>LOS CASTILLOS</t>
  </si>
  <si>
    <t>LOS PAJONES (NAGUA)</t>
  </si>
  <si>
    <t>MICHES</t>
  </si>
  <si>
    <t>MOCA</t>
  </si>
  <si>
    <t>NAGUA</t>
  </si>
  <si>
    <t>NEYBA</t>
  </si>
  <si>
    <t>PEDERNALES</t>
  </si>
  <si>
    <t>PIMENTEL</t>
  </si>
  <si>
    <t>SAN CRISTÓBAL</t>
  </si>
  <si>
    <t>SAN JOSÉ DE LAS MATAS</t>
  </si>
  <si>
    <t>SAN JOSÉ DE OCOA</t>
  </si>
  <si>
    <t>SAN PEDRO DE MACORIS</t>
  </si>
  <si>
    <t>SANTO DOMINGO ESTE</t>
  </si>
  <si>
    <t>VALLEJUELO</t>
  </si>
  <si>
    <t>VALVERDE MAO</t>
  </si>
  <si>
    <t>YAGUATE (SAN CRISTÓBAL)</t>
  </si>
  <si>
    <t>ESCUELA</t>
  </si>
  <si>
    <t>INSCRITOS</t>
  </si>
  <si>
    <t>ASISTENCIA GENERAL</t>
  </si>
  <si>
    <t>ASISTENTES</t>
  </si>
  <si>
    <t>AUSENCIAS</t>
  </si>
  <si>
    <t>CIVILES</t>
  </si>
  <si>
    <t>MILITARES</t>
  </si>
  <si>
    <t>NACIONALES</t>
  </si>
  <si>
    <t>EXTRANGEROS</t>
  </si>
  <si>
    <t>Coronel ó Cap. de Navío</t>
  </si>
  <si>
    <t>Tte. Coronel ó Cap. de Fragata</t>
  </si>
  <si>
    <t>Mayor ó Cap. de Corbeta</t>
  </si>
  <si>
    <t xml:space="preserve">Capitán ó Ten. de Navío </t>
  </si>
  <si>
    <t>1er.Tte. ó Teniente de Fragata</t>
  </si>
  <si>
    <t>2do.Tte ó Teniente de Corbeta</t>
  </si>
  <si>
    <t>Sargento Mayor</t>
  </si>
  <si>
    <t>Raso  ó Marinero + GM</t>
  </si>
  <si>
    <t xml:space="preserve">Tutoras </t>
  </si>
  <si>
    <t>Tutores</t>
  </si>
  <si>
    <t xml:space="preserve">Viudas </t>
  </si>
  <si>
    <t xml:space="preserve">Viudos </t>
  </si>
  <si>
    <t>DEPARTAMENTO</t>
  </si>
  <si>
    <t>GENERO</t>
  </si>
  <si>
    <t>OF.  SUPERIORES</t>
  </si>
  <si>
    <t>OF.  SUBALTERNOS</t>
  </si>
  <si>
    <t>A/M</t>
  </si>
  <si>
    <t>FAMILIARES</t>
  </si>
  <si>
    <t>MEDICINA GENERAL</t>
  </si>
  <si>
    <t>Etiquetas de fila</t>
  </si>
  <si>
    <t>IGUALADOS</t>
  </si>
  <si>
    <t>CIRUGIA EN GENERAL</t>
  </si>
  <si>
    <t>GINECO-OBSTETRICIA</t>
  </si>
  <si>
    <t>MEDICINA INTERNA</t>
  </si>
  <si>
    <t>ODONTOLOGIA</t>
  </si>
  <si>
    <t>PEDIATRIA</t>
  </si>
  <si>
    <t>INGRESOS</t>
  </si>
  <si>
    <t>OFICIALES DEL E.R.D.</t>
  </si>
  <si>
    <t>OFICIALES DE LA  A.R.D.</t>
  </si>
  <si>
    <t>OFICIALES DE LA   F.A.R.D.</t>
  </si>
  <si>
    <t>OFICIALES DE LA P.N.</t>
  </si>
  <si>
    <t>CADETES DEL MIDE Y P.N.</t>
  </si>
  <si>
    <t xml:space="preserve">CIVILES   </t>
  </si>
  <si>
    <t>ALISTADOS E.R.D.</t>
  </si>
  <si>
    <t>ALISTADOS DE LA  A.R.D.</t>
  </si>
  <si>
    <t>ALISTADOS DE LA  F.A.R.D.</t>
  </si>
  <si>
    <t>ALISTADOS DE LA P.N.</t>
  </si>
  <si>
    <t>ASIMILADOS MIDE Y P.N.</t>
  </si>
  <si>
    <t>IGUALADOS MIDE Y P.N.</t>
  </si>
  <si>
    <t>CIVILES FAMILIARES MIEMBROS E.R.D.</t>
  </si>
  <si>
    <t>CIVILES FAMILIARES MIEMBROS DE LA A.R.D..</t>
  </si>
  <si>
    <t>CIVILES FAMILIARES MIEMBROS DE LA F.A.R.D.</t>
  </si>
  <si>
    <t>CIVILES FAMILIARES MIEMBROS DE LA P.N.</t>
  </si>
  <si>
    <t>RETIRADOS Y PENSIONADOS</t>
  </si>
  <si>
    <t>SENASA</t>
  </si>
  <si>
    <t>ACCION CIVICA</t>
  </si>
  <si>
    <t>NACIDOS VIVOS</t>
  </si>
  <si>
    <t xml:space="preserve">NACIDOS MUERTOS </t>
  </si>
  <si>
    <t>LEGRADOS</t>
  </si>
  <si>
    <t>PARTO NATURAL</t>
  </si>
  <si>
    <t>PARTO POR  CESAREA</t>
  </si>
  <si>
    <t>POBLACION ATENDIDA</t>
  </si>
  <si>
    <t>MUJERES PARTURIENTAS</t>
  </si>
  <si>
    <t>DEFUNCIONES</t>
  </si>
  <si>
    <t>Menos de 1</t>
  </si>
  <si>
    <t>15      -     19</t>
  </si>
  <si>
    <t>1     -     4</t>
  </si>
  <si>
    <t>20      -     24</t>
  </si>
  <si>
    <t>5     -     14</t>
  </si>
  <si>
    <t>25      -     29</t>
  </si>
  <si>
    <t>15    -    64</t>
  </si>
  <si>
    <t>15     -     64</t>
  </si>
  <si>
    <t>30      -     34</t>
  </si>
  <si>
    <t>65 y más</t>
  </si>
  <si>
    <t>35 y más</t>
  </si>
  <si>
    <t>IGNORADOS</t>
  </si>
  <si>
    <t>CIRUGIAS. PEDIATRICAS</t>
  </si>
  <si>
    <t>CONSULTAS PEDIATRICAS</t>
  </si>
  <si>
    <t>DEFUNCIONES PERINATO</t>
  </si>
  <si>
    <t>EGRESOS DE PEDIATRIA</t>
  </si>
  <si>
    <t>EMERGENCIAS PEDIATRICAS</t>
  </si>
  <si>
    <t>INGRESOS DE PEDIATRIA</t>
  </si>
  <si>
    <t>INGRESOS DE PERINATOLOGIA</t>
  </si>
  <si>
    <t>NACIMIENTOS DE PERINATOS</t>
  </si>
  <si>
    <t xml:space="preserve">  BACTERIOLOGIA</t>
  </si>
  <si>
    <t xml:space="preserve">  BANCO DE SANGRE</t>
  </si>
  <si>
    <t xml:space="preserve">  ELECTROLITICOS SERICOS Y GASES ARTERIALES</t>
  </si>
  <si>
    <t xml:space="preserve">  HEMATOLOGIA</t>
  </si>
  <si>
    <t xml:space="preserve">  PARASITOLOGIA</t>
  </si>
  <si>
    <t xml:space="preserve">  QUIMICA</t>
  </si>
  <si>
    <t xml:space="preserve">  SEROLOGIA</t>
  </si>
  <si>
    <t xml:space="preserve">  URIANALISIS</t>
  </si>
  <si>
    <t xml:space="preserve">  VIROLOGIA</t>
  </si>
  <si>
    <t>COAGULACION</t>
  </si>
  <si>
    <t xml:space="preserve">PRUEBAS ESPECIALES </t>
  </si>
  <si>
    <t>PENTAVALENTE</t>
  </si>
  <si>
    <t>TDAP</t>
  </si>
  <si>
    <t>VPH</t>
  </si>
  <si>
    <t>BCG</t>
  </si>
  <si>
    <t>DPT</t>
  </si>
  <si>
    <t>SRP</t>
  </si>
  <si>
    <t>HEPATITIS B</t>
  </si>
  <si>
    <t>POLIO IPV</t>
  </si>
  <si>
    <t>POLIO OPV</t>
  </si>
  <si>
    <t>DT</t>
  </si>
  <si>
    <t>NEUMOCOCO</t>
  </si>
  <si>
    <t>ROTAVIRUS</t>
  </si>
  <si>
    <t xml:space="preserve">  NUMERO DE CONSULTAS DE I.T.S.</t>
  </si>
  <si>
    <t xml:space="preserve">  NUMERO DE CONSULTAS PRE-CONSEJERIA</t>
  </si>
  <si>
    <t xml:space="preserve">  NUMEROS DE CHARLAS IMPARTIDAS</t>
  </si>
  <si>
    <t xml:space="preserve">  PACIENTES  MEDICACION  ANTIRRETROVIRAL</t>
  </si>
  <si>
    <t xml:space="preserve">  PACIENTES INGRESADOS VIH- SIDA</t>
  </si>
  <si>
    <t xml:space="preserve">  TOTAL  DE PRUEBAS V.I.H.</t>
  </si>
  <si>
    <t xml:space="preserve">  TOTAL CONSULTA  DE PACIENTES</t>
  </si>
  <si>
    <t xml:space="preserve">  TOTAL DE PRUEBAS ( V.I.H) POSITIVA</t>
  </si>
  <si>
    <t xml:space="preserve"> CONSULTAS POST CONSEJERIA</t>
  </si>
  <si>
    <t>CIRUGIA TORAXICA</t>
  </si>
  <si>
    <t>CIRUGIA VASCULAR</t>
  </si>
  <si>
    <t>DERMATOLOGIA</t>
  </si>
  <si>
    <t>DIABETOLOGIA</t>
  </si>
  <si>
    <t>ENDOCRINOLOGIA</t>
  </si>
  <si>
    <t>FISIATRIA</t>
  </si>
  <si>
    <t>GASTROENTEROLOGIA</t>
  </si>
  <si>
    <t>GERIATRIA</t>
  </si>
  <si>
    <t>GINECOLOGIA</t>
  </si>
  <si>
    <t>HEMATOLOGIA</t>
  </si>
  <si>
    <t>MEDICINA FAMILIAR</t>
  </si>
  <si>
    <t>NEUMOLOGIA</t>
  </si>
  <si>
    <t>NEUMOLOGIA PEDIATRICA</t>
  </si>
  <si>
    <t>NEUROCIRUGIA</t>
  </si>
  <si>
    <t>NUTRICION</t>
  </si>
  <si>
    <t>OBSTETRICIA</t>
  </si>
  <si>
    <t>OFTALMOLOGIA</t>
  </si>
  <si>
    <t>ORTOPEDIA</t>
  </si>
  <si>
    <t>OTORRINO</t>
  </si>
  <si>
    <t>PSICOLOGIA</t>
  </si>
  <si>
    <t>PSIQUIATRIA</t>
  </si>
  <si>
    <t>UROLOGIA</t>
  </si>
  <si>
    <t>CONSULTA</t>
  </si>
  <si>
    <t>INGRESO</t>
  </si>
  <si>
    <t xml:space="preserve">CONSULTA </t>
  </si>
  <si>
    <t>PARTO</t>
  </si>
  <si>
    <t>EMERGENCIAS</t>
  </si>
  <si>
    <t>MILITAR</t>
  </si>
  <si>
    <t>CIVIL</t>
  </si>
  <si>
    <t>FAMILIAS DE MILITARES</t>
  </si>
  <si>
    <t>FAMILIAR DE MILITAR</t>
  </si>
  <si>
    <t>MILITAR RETIRADO</t>
  </si>
  <si>
    <t>MILITARES DE OTRA INSTITUCION</t>
  </si>
  <si>
    <t>FAMILIAR/ MILITAR</t>
  </si>
  <si>
    <t>CIRUGIA</t>
  </si>
  <si>
    <t>GINECOBSTETRICIA</t>
  </si>
  <si>
    <t>EGRESOS</t>
  </si>
  <si>
    <t>GINECOOBSTETRICIA</t>
  </si>
  <si>
    <t>GINECO- OBSTETRICIA</t>
  </si>
  <si>
    <t>NORMALES</t>
  </si>
  <si>
    <t>CESÁREAS</t>
  </si>
  <si>
    <t>FALLEC</t>
  </si>
  <si>
    <t>15 - 19</t>
  </si>
  <si>
    <t>15-24 AÑOS</t>
  </si>
  <si>
    <t>20 - 24</t>
  </si>
  <si>
    <t>25- 64 AÑOS</t>
  </si>
  <si>
    <t>25 - 29</t>
  </si>
  <si>
    <t>65 Y + AÑOS</t>
  </si>
  <si>
    <t xml:space="preserve">30 - 34 </t>
  </si>
  <si>
    <t>35 - 39</t>
  </si>
  <si>
    <t>MANO</t>
  </si>
  <si>
    <t>PELVIS</t>
  </si>
  <si>
    <t>SENOS PARANASALES</t>
  </si>
  <si>
    <t>TORAX</t>
  </si>
  <si>
    <t>CRÁNEO</t>
  </si>
  <si>
    <t>COL. LUMBAR</t>
  </si>
  <si>
    <t>FÉMUR</t>
  </si>
  <si>
    <t>COL. CERVICAL</t>
  </si>
  <si>
    <t>EXTREMI INFER</t>
  </si>
  <si>
    <t xml:space="preserve">RASO </t>
  </si>
  <si>
    <t>WISKI (LITROS)</t>
  </si>
  <si>
    <t>Apoyo 9-1-1</t>
  </si>
  <si>
    <t>Apoyo DNCD</t>
  </si>
  <si>
    <t>Asistencia marítima</t>
  </si>
  <si>
    <t>Ejercicios Instrucción</t>
  </si>
  <si>
    <t>Migración Ilegal</t>
  </si>
  <si>
    <t>Patrulla y vigilancia</t>
  </si>
  <si>
    <t>Seguridad Marítima</t>
  </si>
  <si>
    <t>GALONES DE GASOIL</t>
  </si>
  <si>
    <t>LIBRAS DE MARIHUANA</t>
  </si>
  <si>
    <t>Amber Cove</t>
  </si>
  <si>
    <t xml:space="preserve">Amber Cove </t>
  </si>
  <si>
    <t>INSPECCIÓN CAMIONES DE TRANSPORTAN DE COMBUSTIBLES Y MERCANCÍAS</t>
  </si>
  <si>
    <t>INSPECCIÓN CAMIONES DE DESECHOS OLEOSOS, SLOP, SLUDGE, Y AGUAS DE SENTINA EN LAS INSTALACIONES PORTUARIAS</t>
  </si>
  <si>
    <t>AMBULACIA</t>
  </si>
  <si>
    <t>GRÚAS</t>
  </si>
  <si>
    <t>NEUMÁTICO</t>
  </si>
  <si>
    <t>MUERTES</t>
  </si>
  <si>
    <t>NOVEDADES</t>
  </si>
  <si>
    <t>CANADA</t>
  </si>
  <si>
    <t>CHINA</t>
  </si>
  <si>
    <t>PAIS</t>
  </si>
  <si>
    <t>EXTRANJEROS</t>
  </si>
  <si>
    <t>Cabo</t>
  </si>
  <si>
    <t>Total general</t>
  </si>
  <si>
    <t>LABORATORIO CLINICO</t>
  </si>
  <si>
    <t xml:space="preserve">COPROLOGICO </t>
  </si>
  <si>
    <t xml:space="preserve">CREATININA </t>
  </si>
  <si>
    <t xml:space="preserve">FALCEMIA </t>
  </si>
  <si>
    <t xml:space="preserve">GLICEMIA </t>
  </si>
  <si>
    <t>HCG</t>
  </si>
  <si>
    <t xml:space="preserve">SANGRE OCULTA </t>
  </si>
  <si>
    <t xml:space="preserve">TIPIFICACION </t>
  </si>
  <si>
    <t>UREA</t>
  </si>
  <si>
    <t xml:space="preserve">EX. ORINA </t>
  </si>
  <si>
    <t>HEMOGRAMA</t>
  </si>
  <si>
    <t>ACIDO URICO</t>
  </si>
  <si>
    <t>COLESTEROL</t>
  </si>
  <si>
    <t xml:space="preserve">TRIGLICERIDOS </t>
  </si>
  <si>
    <t>HDL</t>
  </si>
  <si>
    <t>FACTOR REUMATICO</t>
  </si>
  <si>
    <t>ERITROSEDIMENTACION</t>
  </si>
  <si>
    <t>ASO</t>
  </si>
  <si>
    <t>BILIRRUBINA DIRECTA</t>
  </si>
  <si>
    <t>BILIRRUBINA INDIRECTA</t>
  </si>
  <si>
    <t>BILIRRUBINA TOTAL</t>
  </si>
  <si>
    <t>RECUENTO DE PLAQUETA</t>
  </si>
  <si>
    <t>LDH</t>
  </si>
  <si>
    <t>HEPATITIS A</t>
  </si>
  <si>
    <t>HEPATITIS C</t>
  </si>
  <si>
    <t>OTORRINOLARINGOLOGIA</t>
  </si>
  <si>
    <t>NEFROLOGIA</t>
  </si>
  <si>
    <t>NEUROLOGIA</t>
  </si>
  <si>
    <t>0-1</t>
  </si>
  <si>
    <t>1_4</t>
  </si>
  <si>
    <t>5_14</t>
  </si>
  <si>
    <t>15-64</t>
  </si>
  <si>
    <t>65 +</t>
  </si>
  <si>
    <t>ASIMILADO MIL. CAT. I</t>
  </si>
  <si>
    <t>ASIMILADO MIL. CAT. II</t>
  </si>
  <si>
    <t>ASIMILADO MIL. CAT. III</t>
  </si>
  <si>
    <t>ASIMILADO MIL. CAT. IV</t>
  </si>
  <si>
    <t>ASIMILADO MIL. CAT. V</t>
  </si>
  <si>
    <t>ASIMILADO MIL. CAT. VI</t>
  </si>
  <si>
    <t>ASIMILADO MIL. CAT. VII</t>
  </si>
  <si>
    <t>ASIMILADO MIL. CAT. VIII</t>
  </si>
  <si>
    <t>CAPSULAS PARA PISTOLA</t>
  </si>
  <si>
    <t>ESCOPETAS</t>
  </si>
  <si>
    <t>ARMAS</t>
  </si>
  <si>
    <t>SUSTANCIAS CONTROLADAS</t>
  </si>
  <si>
    <t>UNIDADES DE ANIMALES</t>
  </si>
  <si>
    <t>RENUNCIA</t>
  </si>
  <si>
    <t>1ER. TENIENTE</t>
  </si>
  <si>
    <t>2DO. TENIENTE</t>
  </si>
  <si>
    <t>CANCELADO</t>
  </si>
  <si>
    <t xml:space="preserve">SARGENTO </t>
  </si>
  <si>
    <t>NAC</t>
  </si>
  <si>
    <t>GLP</t>
  </si>
  <si>
    <t>Armas de Fuego Retenidas "Lic. Vencida"</t>
  </si>
  <si>
    <t>COMIPOL</t>
  </si>
  <si>
    <t>Bocina</t>
  </si>
  <si>
    <t>SUSTRACCIÓN DE ARMAS LETALES</t>
  </si>
  <si>
    <t>INGLATERRA</t>
  </si>
  <si>
    <t>SEXO</t>
  </si>
  <si>
    <t>UNIVERSIDAD ABIERTA PARA ADULTOS UAPA</t>
  </si>
  <si>
    <t>PONTIFICA UN. CAT. MADRE Y MAESTRA PUCMM</t>
  </si>
  <si>
    <t>UNIVERSIDAD DE LA TERCERA EDAD, UTE</t>
  </si>
  <si>
    <t>UNIVERSIDAD IBEROAMERICANA, UNIBE</t>
  </si>
  <si>
    <t>UNIVERSIDAD UCE</t>
  </si>
  <si>
    <t>UNIVERSIDAD DEL CARIBE, UNICARIBE</t>
  </si>
  <si>
    <t>UNIVERSIDAD PSIC. INDUSTRIAL DOM., UPID</t>
  </si>
  <si>
    <t>UNIV. EUGENIO MARIA DE HOSTOS, UNIRENHOS</t>
  </si>
  <si>
    <t>UPID COLEGIO</t>
  </si>
  <si>
    <t>UNICARIBE COLEGIO</t>
  </si>
  <si>
    <t>UNIV. EXPERIMENTAL FELIZ ADAM, UNEFA</t>
  </si>
  <si>
    <t>INST. TECN. DE SANTO DOM., INTEC UNIVERSIDAD</t>
  </si>
  <si>
    <t>INST. TECN. DE SANTO DOMINGO INTEC,  INGLES</t>
  </si>
  <si>
    <t>UNIVERSIDAD UNPHU</t>
  </si>
  <si>
    <t>ALIANZA FRANCESA</t>
  </si>
  <si>
    <t>BOCA DE CACHON</t>
  </si>
  <si>
    <t>DUVERGE</t>
  </si>
  <si>
    <t>LA CIENAGA</t>
  </si>
  <si>
    <t>LAS MATAS DE FARFAN</t>
  </si>
  <si>
    <t>SAN CRISTOBAL</t>
  </si>
  <si>
    <t>SAN JOSE DE LAS MATAS</t>
  </si>
  <si>
    <t>SAN JOSE DE OCOA</t>
  </si>
  <si>
    <t>OF.GENERALES</t>
  </si>
  <si>
    <t>TGO (AST)</t>
  </si>
  <si>
    <t>TGP (ALT)</t>
  </si>
  <si>
    <t>TOXOPLASMOSIS IGG</t>
  </si>
  <si>
    <t>TOXOPLASMOSIS IGM</t>
  </si>
  <si>
    <t>SIFILI (PRUEBA TREPONEMICA)</t>
  </si>
  <si>
    <t>GAMMA GLUTAMIL TRANSFERASA (GGT)</t>
  </si>
  <si>
    <t>NITROGENO UREICO (BUN)</t>
  </si>
  <si>
    <t>BRAZO</t>
  </si>
  <si>
    <t>HOMBROS</t>
  </si>
  <si>
    <t>MUÑECA</t>
  </si>
  <si>
    <t>ANTE-BRAZOS</t>
  </si>
  <si>
    <t>COL. DOR.</t>
  </si>
  <si>
    <t>SUSPENDIDO DE FUNCIONES</t>
  </si>
  <si>
    <t xml:space="preserve">CADETES </t>
  </si>
  <si>
    <t>ASP. A CADETES</t>
  </si>
  <si>
    <t xml:space="preserve">MAYOR </t>
  </si>
  <si>
    <t>CHILENA</t>
  </si>
  <si>
    <t>DESODORANTES UNDS.</t>
  </si>
  <si>
    <t>JABÓN   UNDS.</t>
  </si>
  <si>
    <t>JARABE (UNIDADES)</t>
  </si>
  <si>
    <t>RETIRO VOLUNTARIO</t>
  </si>
  <si>
    <t>CONCESIÓN DE PENSIÓN</t>
  </si>
  <si>
    <t>VENEZOLANO</t>
  </si>
  <si>
    <t>PUERTO RIQUEÑOS</t>
  </si>
  <si>
    <t xml:space="preserve">Prueba// Mantenimiento </t>
  </si>
  <si>
    <t>FALLECIDO POR QUEBRANTO DE SALUD</t>
  </si>
  <si>
    <t xml:space="preserve">SOLICITUD ACEPTADA </t>
  </si>
  <si>
    <t xml:space="preserve">NO ADAPTARSE A LA VIDA MILITAR </t>
  </si>
  <si>
    <t>USUARIOS QUE HAN BAJADO A LAS VÍAS FÉRREAS</t>
  </si>
  <si>
    <t>GALONES DE GASOLINA</t>
  </si>
  <si>
    <t xml:space="preserve"> CARTUCHOS 12MM</t>
  </si>
  <si>
    <t xml:space="preserve">PERDIGON </t>
  </si>
  <si>
    <t>RIFLE PERDIGON</t>
  </si>
  <si>
    <t xml:space="preserve">TRASIEGO ILEGAL DE COMBUSTIBLES </t>
  </si>
  <si>
    <t>CAJONES DE MÚSICA INCAUTADOS</t>
  </si>
  <si>
    <t>PÉRDIDA DE ARMAS</t>
  </si>
  <si>
    <t>TRINIDAD Y TOBAGO</t>
  </si>
  <si>
    <t>PUERTO RICO</t>
  </si>
  <si>
    <t>INST</t>
  </si>
  <si>
    <t>Sargento Primero</t>
  </si>
  <si>
    <t>DENGUE IGG</t>
  </si>
  <si>
    <t>DENGUE IGM</t>
  </si>
  <si>
    <t>ALBUMINA</t>
  </si>
  <si>
    <t>GLOBULINA</t>
  </si>
  <si>
    <t>PROTEINA C REACTIVA</t>
  </si>
  <si>
    <t>NUTRICIONISTA</t>
  </si>
  <si>
    <t>INFLUENZA</t>
  </si>
  <si>
    <t xml:space="preserve">INFECTOLOGIA </t>
  </si>
  <si>
    <t>40-44</t>
  </si>
  <si>
    <t>COL, CER</t>
  </si>
  <si>
    <t>ABDOMEN</t>
  </si>
  <si>
    <t>EXTREMI SUP</t>
  </si>
  <si>
    <t>MAMOGRAFIA</t>
  </si>
  <si>
    <t>CADETE/GUARDIAMARINA</t>
  </si>
  <si>
    <t>ENERO</t>
  </si>
  <si>
    <t>FEBRERO</t>
  </si>
  <si>
    <t>MARZO</t>
  </si>
  <si>
    <t>2DO.. TTE.</t>
  </si>
  <si>
    <t>ASP. A CADETE.</t>
  </si>
  <si>
    <t xml:space="preserve">CONSCRIPTOS </t>
  </si>
  <si>
    <t>SUSPENSIÓN DE FUNCIONES</t>
  </si>
  <si>
    <t>RELACIÓN RANGO Y EDAD</t>
  </si>
  <si>
    <t xml:space="preserve">TRASLADO A LA FUERZA AÉREA </t>
  </si>
  <si>
    <t>VIOLACIÓN A LOS REQUERIMIENTOS DE INGRESOS A LAS FFAA</t>
  </si>
  <si>
    <t>SENTENCIA CONDENATORIA</t>
  </si>
  <si>
    <t>SENTENCIA SENTENCIA DE UN TRIBUNAL</t>
  </si>
  <si>
    <t>RETIRO OBLIGATORIO POR ANTIGÜEDAD EN EL RANGO</t>
  </si>
  <si>
    <t xml:space="preserve">ASIMILADO </t>
  </si>
  <si>
    <t>(en blanco)</t>
  </si>
  <si>
    <t>CARGADOR PARA PISTOLA</t>
  </si>
  <si>
    <t>REVOLVER</t>
  </si>
  <si>
    <t>CAPSULAS PARA REVOLVER</t>
  </si>
  <si>
    <t>PISTOLA</t>
  </si>
  <si>
    <t>MARIHUANA (PORCIONES)</t>
  </si>
  <si>
    <t>MARIHUANA (PACA SIN ESPECIFICAR)</t>
  </si>
  <si>
    <t>MORTOCICLETA</t>
  </si>
  <si>
    <t>AJO (LIBRAS)</t>
  </si>
  <si>
    <t>LO DEMAS</t>
  </si>
  <si>
    <t>VASELINA</t>
  </si>
  <si>
    <t>VINO (UDS.)</t>
  </si>
  <si>
    <t>SHAMPOO</t>
  </si>
  <si>
    <t xml:space="preserve"> CLERÉN (GL.)      </t>
  </si>
  <si>
    <t>CEPILLO DE DIENTE (UNDS.)</t>
  </si>
  <si>
    <t>CIGARRILLOS UNIDADES</t>
  </si>
  <si>
    <t>PEINES ( UNIDADES)</t>
  </si>
  <si>
    <t>TOALLAS SANITARIAS  (UNIDADES)</t>
  </si>
  <si>
    <t>ANIMALES</t>
  </si>
  <si>
    <t>INHABILIDAD FÍSICA</t>
  </si>
  <si>
    <t>DISPOSICION PRESIDENCIAL</t>
  </si>
  <si>
    <t>POR LA RELACION DE RANGO Y EDAD</t>
  </si>
  <si>
    <t>LANCHA</t>
  </si>
  <si>
    <t>MATRICULA EXTRANJERA</t>
  </si>
  <si>
    <t>EATADO UNIDENSES</t>
  </si>
  <si>
    <t>Apoyo Naviero</t>
  </si>
  <si>
    <t>ASPIRANTE A CADETES</t>
  </si>
  <si>
    <t>SUB-TENIENTES II</t>
  </si>
  <si>
    <t>RETIRO CON PENSION</t>
  </si>
  <si>
    <t>EXPIRACION ALISTAMIENTO NO REALISTO</t>
  </si>
  <si>
    <t>RECISION DE CONTRATO DE TRABAJO</t>
  </si>
  <si>
    <t>RESICION DE CONTRATO DE TRABAJO</t>
  </si>
  <si>
    <t>TENIENTE CORONEL</t>
  </si>
  <si>
    <t>SUB-TENIENTE</t>
  </si>
  <si>
    <t>EMP. CONT. TEMP.</t>
  </si>
  <si>
    <t>ESC. DE TRANS. AEREO</t>
  </si>
  <si>
    <t>INGRESAR ILEGALMENTE AL SISTEMA</t>
  </si>
  <si>
    <t>Cubana</t>
  </si>
  <si>
    <t>Norteamericano</t>
  </si>
  <si>
    <t>Cubano</t>
  </si>
  <si>
    <t>Estadounidense</t>
  </si>
  <si>
    <t>HAITIANA</t>
  </si>
  <si>
    <t>Bélgica</t>
  </si>
  <si>
    <t>Alemán</t>
  </si>
  <si>
    <t>Jamaiquino</t>
  </si>
  <si>
    <t>República del Congo</t>
  </si>
  <si>
    <t>Canadienses</t>
  </si>
  <si>
    <t>Paquetes de Sopita  (240 unidades)</t>
  </si>
  <si>
    <t>Sacos de ajo  (22 Libras )</t>
  </si>
  <si>
    <t>Sacos de maiz (50 libras)</t>
  </si>
  <si>
    <t>Sazón Líquido</t>
  </si>
  <si>
    <t>Tarros de Mantequilla</t>
  </si>
  <si>
    <t>Salsa Picante</t>
  </si>
  <si>
    <t>Sacos de arroz (25 libras)</t>
  </si>
  <si>
    <t>Sacos de arroz (55 libras)</t>
  </si>
  <si>
    <t>Paquetes de Galletas</t>
  </si>
  <si>
    <t xml:space="preserve">Leche evaporada Bongu </t>
  </si>
  <si>
    <t>Aceite Mazola  (Galones)</t>
  </si>
  <si>
    <t>Aceite Sol de Oro (Galones)</t>
  </si>
  <si>
    <t>Paquetes de pasta</t>
  </si>
  <si>
    <t>Sacos de puntilla (125 libras)</t>
  </si>
  <si>
    <t>Sacos de arroz (125 libras)</t>
  </si>
  <si>
    <t>Sacos de arroz (100 libras)</t>
  </si>
  <si>
    <t>Sacos de Plátanos</t>
  </si>
  <si>
    <t>Racimos de Plátanos</t>
  </si>
  <si>
    <t>Sacos de arroz (62 libras)</t>
  </si>
  <si>
    <t>Sacos de habichuelas (50 libras)</t>
  </si>
  <si>
    <t>Sacos de puntilla (100 libras)</t>
  </si>
  <si>
    <t>Sacos de puntilla (50 libras)</t>
  </si>
  <si>
    <t>Aceite de Higuereta (Galones)</t>
  </si>
  <si>
    <t>Galones de Amoniaco</t>
  </si>
  <si>
    <t>Bebidas energizantes  (Botellas de 750 ml)</t>
  </si>
  <si>
    <t>Cigarrillos Comme il faut (Paquetes  de 10 cajetillas de 10 unidades)</t>
  </si>
  <si>
    <t>Cigarrillos Comme il faut (Paquetes  de 10 cajetillas de 20 unidades)</t>
  </si>
  <si>
    <t>Cigarrillos Point (Paquetes  de 10 cajetillas de 20 unidades)</t>
  </si>
  <si>
    <t>Clerén (Galones)</t>
  </si>
  <si>
    <t>Medicamentos</t>
  </si>
  <si>
    <t>Pelo Postizo</t>
  </si>
  <si>
    <t>Ron Chevalier  (Botella de 750ml)</t>
  </si>
  <si>
    <t>Sacos de Carbón</t>
  </si>
  <si>
    <t>Whisky 8 P.M. (Botellas de 750 ml)</t>
  </si>
  <si>
    <t>Whisky Barbancourt (Botellas de 750 ml)</t>
  </si>
  <si>
    <t>Whisky Chanceler  (Botella de 750 ml)</t>
  </si>
  <si>
    <t>Whisky Gold  (Botella de 750 ml)</t>
  </si>
  <si>
    <t>Whisky Napoleón (Botellas de 750 ml)</t>
  </si>
  <si>
    <t>Whisky Oficce  (Botella de 750 ml)</t>
  </si>
  <si>
    <t>Celulares</t>
  </si>
  <si>
    <t>Prendas de vestir</t>
  </si>
  <si>
    <t>Pacas de Ropa</t>
  </si>
  <si>
    <t>Vodka (Botellas de 750 ml)</t>
  </si>
  <si>
    <t>Verifone</t>
  </si>
  <si>
    <t>Cigarrillos  Capital  (Paquetes  de 10 cajetillas de 20 unidades)</t>
  </si>
  <si>
    <t>Whisky Green Label (Botellas de 750 ml)</t>
  </si>
  <si>
    <t>Productos higiene personal</t>
  </si>
  <si>
    <t>Cajas de Medicamentos</t>
  </si>
  <si>
    <t>Hornos para incinerar Carbón</t>
  </si>
  <si>
    <t>Planta eléctrica</t>
  </si>
  <si>
    <t>Fundas de Cemento</t>
  </si>
  <si>
    <t xml:space="preserve">Cervezas Prestige, Heineken, Benedicta </t>
  </si>
  <si>
    <t>Whisky Black Stone (Botellas de 750 ml)</t>
  </si>
  <si>
    <t>Ron Lord Mate  (Botellas de 750 ml)</t>
  </si>
  <si>
    <t>Ron King  (Botellas de 750 ml)</t>
  </si>
  <si>
    <t>Atados de Varillas</t>
  </si>
  <si>
    <t>Block</t>
  </si>
  <si>
    <t>Sacos de palos de cuaba</t>
  </si>
  <si>
    <t>Bateria</t>
  </si>
  <si>
    <t>Lamparas solares</t>
  </si>
  <si>
    <t>Inversor</t>
  </si>
  <si>
    <t>Ron Bakará (Botellas de 750 ml)</t>
  </si>
  <si>
    <t>Vino Tinto Campeón (Botellas de 750 ml)</t>
  </si>
  <si>
    <t>Whisky Sostenite (Botellas de 750ml)</t>
  </si>
  <si>
    <t>Maltas  (Botellas de 16 onzas)</t>
  </si>
  <si>
    <t>Ron Depot (Botellas de 750 ml)</t>
  </si>
  <si>
    <t>Laptop</t>
  </si>
  <si>
    <t>Bultos</t>
  </si>
  <si>
    <t>Maletas</t>
  </si>
  <si>
    <t>Instrumentos de construcción (destornilladores, etc)</t>
  </si>
  <si>
    <t>Whisky Someting (Botellas de 750ml)</t>
  </si>
  <si>
    <t>Whisky Mrdowell (Botellas de 750ml)</t>
  </si>
  <si>
    <t>Ron Imperial  (Botellas de 750 ml)</t>
  </si>
  <si>
    <t>Ron Barlin  (Botellas de 750 ml)</t>
  </si>
  <si>
    <t>Ron Kanell  (Botellas de 750 ml)</t>
  </si>
  <si>
    <t>Sestetero  (Botellas de 750 ml)</t>
  </si>
  <si>
    <t>Camión de Atados de Madera</t>
  </si>
  <si>
    <t>PATANA</t>
  </si>
  <si>
    <t>ARMA DE FUEGO</t>
  </si>
  <si>
    <t>CARGADOR 9MM</t>
  </si>
  <si>
    <t>CAPSULAS 9MM</t>
  </si>
  <si>
    <t xml:space="preserve">ALMACENAMIENTO ILEGAL DE COMBUSTIBLES </t>
  </si>
  <si>
    <t>TRANSITAR CON STICKER FALSO</t>
  </si>
  <si>
    <t xml:space="preserve">UNIDADES SIN PERMISOS DE ADUANAS </t>
  </si>
  <si>
    <t xml:space="preserve">GASOLINA </t>
  </si>
  <si>
    <t>ESTE</t>
  </si>
  <si>
    <t>GESTION OPERATIVA</t>
  </si>
  <si>
    <t>NORTE</t>
  </si>
  <si>
    <t>SANTO DOMINGO</t>
  </si>
  <si>
    <t>SUR</t>
  </si>
  <si>
    <t>Incautación de arena</t>
  </si>
  <si>
    <t>Incautación de madera (Pies)</t>
  </si>
  <si>
    <t>operativo</t>
  </si>
  <si>
    <t>persona detenida</t>
  </si>
  <si>
    <t>Sacos de carbón incautados</t>
  </si>
  <si>
    <t>Vehículos  Retenidos</t>
  </si>
  <si>
    <t xml:space="preserve">Armas de Fuego Registradas </t>
  </si>
  <si>
    <t xml:space="preserve">Makinas traga monedas </t>
  </si>
  <si>
    <t>VEHICULOS PARA FINES DE INVESTIGACION</t>
  </si>
  <si>
    <t>PUNTOS FIJOS</t>
  </si>
  <si>
    <t>PERSONAL DIURNO</t>
  </si>
  <si>
    <t>PERSONAL NOCTURNO</t>
  </si>
  <si>
    <t>TOTAL ENVIADO</t>
  </si>
  <si>
    <t>TOTAL DE VEHÍCULOS</t>
  </si>
  <si>
    <t>POLITUR</t>
  </si>
  <si>
    <t>CARTAS DE ATENCIONES MEDICAS</t>
  </si>
  <si>
    <t>ROBOS</t>
  </si>
  <si>
    <t>COSTA RICA</t>
  </si>
  <si>
    <t>QATAR</t>
  </si>
  <si>
    <t>Mayor General ó Vice Alm.</t>
  </si>
  <si>
    <t>AMILASA</t>
  </si>
  <si>
    <t>LIPASA</t>
  </si>
  <si>
    <t>MAGNESIO (Mg)</t>
  </si>
  <si>
    <t>CALCIO (Ca)</t>
  </si>
  <si>
    <t>FOSFATASA ALCALINA (FA)</t>
  </si>
  <si>
    <t>PROTINAS TOTALES</t>
  </si>
  <si>
    <t>LDL36 - VLDL136</t>
  </si>
  <si>
    <t>OTROS</t>
  </si>
  <si>
    <t>OTROS (DOPING)</t>
  </si>
  <si>
    <t>ENDOCRINILOGIA</t>
  </si>
  <si>
    <t xml:space="preserve">CONSULTAS </t>
  </si>
  <si>
    <t>OF. GENERAL</t>
  </si>
  <si>
    <t>OF. SUPERIOR</t>
  </si>
  <si>
    <t>OF. SUBALTERNO</t>
  </si>
  <si>
    <t>FAMILIARES /ACCION</t>
  </si>
  <si>
    <t>DIAGNOSTICO</t>
  </si>
  <si>
    <t>ENDODONCIA</t>
  </si>
  <si>
    <t>PERIODONCIA</t>
  </si>
  <si>
    <t>PROSTODONCIA</t>
  </si>
  <si>
    <t xml:space="preserve">RADIOGRAFIAS </t>
  </si>
  <si>
    <t>RETIRO DE SUTURA</t>
  </si>
  <si>
    <t xml:space="preserve">MEDICACION </t>
  </si>
  <si>
    <t xml:space="preserve">MAXILO FACIAL </t>
  </si>
  <si>
    <t>DENTISTICA</t>
  </si>
  <si>
    <t>ODONTOPEDIATRIA</t>
  </si>
  <si>
    <t>PLACAS PANORAMICAS</t>
  </si>
  <si>
    <t>IMPLANTOLOGIA DENTAL</t>
  </si>
  <si>
    <t>PLACA LATERAL DE CRANEO</t>
  </si>
  <si>
    <t>DIAGNOSTICOS</t>
  </si>
  <si>
    <t>MAXILO FACIAL</t>
  </si>
  <si>
    <t>MEDICACION</t>
  </si>
  <si>
    <t>RADIOGRAFIAS</t>
  </si>
  <si>
    <t>PARTOS</t>
  </si>
  <si>
    <t>SR</t>
  </si>
  <si>
    <t>PROCEDIMIENTOS GENERALES</t>
  </si>
  <si>
    <t>PROCEDIMIENTOS DE ODONTOPEDIATRIA</t>
  </si>
  <si>
    <t>PROCEDIMIENTOS DE ORTODONCIA</t>
  </si>
  <si>
    <t>PROCEDIMIENTOS DE PROTESIS</t>
  </si>
  <si>
    <t>PROCEDIMIENTOS DE MAXILO FACIAL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</si>
</sst>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"/>
  </numFmts>
  <fonts count="4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0000"/>
      <name val="Calibri"/>
      <family val="2"/>
    </font>
    <font>
      <sz val="12"/>
      <color rgb="FF000000"/>
      <name val="Calibri"/>
      <family val="2"/>
    </font>
    <font>
      <sz val="12"/>
      <color theme="1"/>
      <name val="Calibri"/>
      <family val="2"/>
      <scheme val="minor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theme="1"/>
      <name val="Calibri"/>
      <family val="2"/>
      <scheme val="minor"/>
    </font>
    <font>
      <b/>
      <sz val="10"/>
      <color rgb="FFFFFFFF"/>
      <name val="Calibri"/>
      <family val="2"/>
    </font>
    <font>
      <sz val="10"/>
      <color rgb="FF000000"/>
      <name val="Times New Roman"/>
      <family val="1"/>
    </font>
    <font>
      <sz val="9"/>
      <name val="Arial"/>
      <family val="2"/>
    </font>
    <font>
      <b/>
      <sz val="13"/>
      <color rgb="FFFFFFFF"/>
      <name val="Calibri"/>
      <family val="2"/>
    </font>
    <font>
      <b/>
      <sz val="13"/>
      <color rgb="FF000000"/>
      <name val="Calibri"/>
      <family val="2"/>
    </font>
    <font>
      <b/>
      <sz val="12"/>
      <name val="Bookman Old Style"/>
      <family val="1"/>
    </font>
    <font>
      <b/>
      <sz val="12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0"/>
      <color theme="1"/>
      <name val="Times New Roman"/>
    </font>
    <font>
      <sz val="10"/>
      <color rgb="FF000000"/>
      <name val="Times New Roman"/>
    </font>
    <font>
      <sz val="9"/>
      <color theme="1"/>
      <name val="Calibri"/>
      <family val="2"/>
      <scheme val="minor"/>
    </font>
    <font>
      <b/>
      <sz val="9"/>
      <color theme="1"/>
      <name val="Times New Roman"/>
      <family val="1"/>
    </font>
    <font>
      <b/>
      <sz val="12"/>
      <color rgb="FF000000"/>
      <name val="Arial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9"/>
      <name val="Calibri"/>
      <family val="2"/>
      <scheme val="minor"/>
    </font>
    <font>
      <sz val="9"/>
      <color rgb="FF000000"/>
      <name val="Calibri"/>
      <family val="2"/>
    </font>
    <font>
      <sz val="18"/>
      <name val="Arial"/>
      <family val="2"/>
    </font>
    <font>
      <b/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sz val="14"/>
      <color theme="1"/>
      <name val="Arial Narrow"/>
      <family val="2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.5"/>
      <color theme="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name val="Calibri"/>
      <family val="2"/>
    </font>
    <font>
      <b/>
      <sz val="12"/>
      <color indexed="8"/>
      <name val="Calibri"/>
      <family val="2"/>
    </font>
    <font>
      <sz val="9"/>
      <color theme="1"/>
      <name val="Times New Roman"/>
      <family val="1"/>
    </font>
    <font>
      <b/>
      <sz val="9"/>
      <color rgb="FF000000"/>
      <name val="Times New Roman"/>
      <family val="1"/>
    </font>
    <font>
      <sz val="9"/>
      <color rgb="FF000000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rgb="FF54823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4F6228"/>
        <bgColor indexed="64"/>
      </patternFill>
    </fill>
    <fill>
      <patternFill patternType="solid">
        <fgColor rgb="FF375623"/>
        <bgColor indexed="64"/>
      </patternFill>
    </fill>
    <fill>
      <patternFill patternType="solid">
        <fgColor rgb="FF8EE1F2"/>
        <bgColor indexed="64"/>
      </patternFill>
    </fill>
    <fill>
      <patternFill patternType="solid">
        <fgColor rgb="FFFFFF89"/>
        <bgColor indexed="64"/>
      </patternFill>
    </fill>
    <fill>
      <patternFill patternType="solid">
        <fgColor rgb="FF0988FB"/>
        <bgColor indexed="64"/>
      </patternFill>
    </fill>
    <fill>
      <patternFill patternType="solid">
        <fgColor rgb="FF00319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00B0F0"/>
        <bgColor theme="4" tint="0.79998168889431442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50"/>
        <bgColor indexed="64"/>
      </patternFill>
    </fill>
  </fills>
  <borders count="80">
    <border>
      <left/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rgb="FF000000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/>
      <top style="double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indexed="64"/>
      </top>
      <bottom style="thin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9">
    <xf numFmtId="0" fontId="0" fillId="0" borderId="0" xfId="0"/>
    <xf numFmtId="3" fontId="0" fillId="0" borderId="0" xfId="0" applyNumberFormat="1"/>
    <xf numFmtId="0" fontId="0" fillId="0" borderId="0" xfId="0" applyAlignment="1">
      <alignment horizontal="left"/>
    </xf>
    <xf numFmtId="0" fontId="3" fillId="2" borderId="1" xfId="0" applyFont="1" applyFill="1" applyBorder="1" applyAlignment="1">
      <alignment horizontal="center" wrapText="1" readingOrder="1"/>
    </xf>
    <xf numFmtId="0" fontId="4" fillId="0" borderId="1" xfId="0" applyFont="1" applyBorder="1" applyAlignment="1">
      <alignment horizontal="center" vertical="center" wrapText="1" readingOrder="1"/>
    </xf>
    <xf numFmtId="3" fontId="4" fillId="0" borderId="1" xfId="0" applyNumberFormat="1" applyFont="1" applyBorder="1" applyAlignment="1">
      <alignment horizontal="center" vertical="center" wrapText="1" readingOrder="1"/>
    </xf>
    <xf numFmtId="3" fontId="3" fillId="2" borderId="1" xfId="0" applyNumberFormat="1" applyFont="1" applyFill="1" applyBorder="1" applyAlignment="1">
      <alignment horizontal="center" wrapText="1" readingOrder="1"/>
    </xf>
    <xf numFmtId="0" fontId="5" fillId="0" borderId="0" xfId="0" applyFont="1"/>
    <xf numFmtId="0" fontId="6" fillId="3" borderId="1" xfId="0" applyFont="1" applyFill="1" applyBorder="1" applyAlignment="1">
      <alignment horizontal="center" wrapText="1" readingOrder="1"/>
    </xf>
    <xf numFmtId="0" fontId="7" fillId="0" borderId="1" xfId="0" applyFont="1" applyBorder="1" applyAlignment="1">
      <alignment horizontal="left" wrapText="1" readingOrder="1"/>
    </xf>
    <xf numFmtId="0" fontId="7" fillId="0" borderId="1" xfId="0" applyFont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 readingOrder="1"/>
    </xf>
    <xf numFmtId="0" fontId="7" fillId="0" borderId="1" xfId="0" applyFont="1" applyBorder="1" applyAlignment="1">
      <alignment horizontal="center" wrapText="1" readingOrder="1"/>
    </xf>
    <xf numFmtId="3" fontId="6" fillId="3" borderId="1" xfId="0" applyNumberFormat="1" applyFont="1" applyFill="1" applyBorder="1" applyAlignment="1">
      <alignment horizontal="center" wrapText="1" readingOrder="1"/>
    </xf>
    <xf numFmtId="0" fontId="8" fillId="0" borderId="0" xfId="0" applyFont="1"/>
    <xf numFmtId="3" fontId="7" fillId="0" borderId="1" xfId="0" applyNumberFormat="1" applyFont="1" applyBorder="1" applyAlignment="1">
      <alignment horizontal="right" wrapText="1" readingOrder="1"/>
    </xf>
    <xf numFmtId="0" fontId="11" fillId="0" borderId="4" xfId="0" applyFont="1" applyBorder="1" applyAlignment="1">
      <alignment horizontal="left" vertical="center" wrapText="1"/>
    </xf>
    <xf numFmtId="1" fontId="11" fillId="0" borderId="5" xfId="0" applyNumberFormat="1" applyFont="1" applyBorder="1" applyAlignment="1">
      <alignment horizontal="center" vertical="center"/>
    </xf>
    <xf numFmtId="0" fontId="11" fillId="0" borderId="6" xfId="0" applyFont="1" applyBorder="1" applyAlignment="1">
      <alignment horizontal="left" vertical="center" wrapText="1"/>
    </xf>
    <xf numFmtId="1" fontId="11" fillId="0" borderId="7" xfId="0" applyNumberFormat="1" applyFont="1" applyBorder="1" applyAlignment="1">
      <alignment horizontal="center" vertical="center"/>
    </xf>
    <xf numFmtId="0" fontId="11" fillId="0" borderId="8" xfId="0" applyFont="1" applyBorder="1" applyAlignment="1">
      <alignment horizontal="left" vertical="center" wrapText="1"/>
    </xf>
    <xf numFmtId="1" fontId="11" fillId="0" borderId="9" xfId="0" applyNumberFormat="1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center" wrapText="1"/>
    </xf>
    <xf numFmtId="1" fontId="11" fillId="0" borderId="11" xfId="0" applyNumberFormat="1" applyFont="1" applyBorder="1" applyAlignment="1">
      <alignment horizontal="center" vertical="center"/>
    </xf>
    <xf numFmtId="0" fontId="11" fillId="0" borderId="12" xfId="0" applyFont="1" applyBorder="1" applyAlignment="1">
      <alignment horizontal="left" vertical="center" wrapText="1"/>
    </xf>
    <xf numFmtId="1" fontId="11" fillId="0" borderId="13" xfId="0" applyNumberFormat="1" applyFont="1" applyBorder="1" applyAlignment="1">
      <alignment horizontal="center" vertical="center"/>
    </xf>
    <xf numFmtId="0" fontId="0" fillId="5" borderId="0" xfId="0" applyFill="1"/>
    <xf numFmtId="3" fontId="0" fillId="5" borderId="0" xfId="0" applyNumberFormat="1" applyFill="1"/>
    <xf numFmtId="0" fontId="12" fillId="6" borderId="1" xfId="0" applyFont="1" applyFill="1" applyBorder="1" applyAlignment="1">
      <alignment horizontal="center" vertical="center" wrapText="1" readingOrder="1"/>
    </xf>
    <xf numFmtId="3" fontId="13" fillId="0" borderId="2" xfId="0" applyNumberFormat="1" applyFont="1" applyBorder="1" applyAlignment="1">
      <alignment horizontal="center" wrapText="1" readingOrder="1"/>
    </xf>
    <xf numFmtId="0" fontId="13" fillId="0" borderId="23" xfId="0" applyFont="1" applyBorder="1" applyAlignment="1">
      <alignment horizontal="center" wrapText="1" readingOrder="1"/>
    </xf>
    <xf numFmtId="3" fontId="13" fillId="0" borderId="23" xfId="0" applyNumberFormat="1" applyFont="1" applyBorder="1" applyAlignment="1">
      <alignment horizontal="center" wrapText="1" readingOrder="1"/>
    </xf>
    <xf numFmtId="0" fontId="12" fillId="6" borderId="1" xfId="0" applyFont="1" applyFill="1" applyBorder="1" applyAlignment="1">
      <alignment horizontal="center" wrapText="1" readingOrder="1"/>
    </xf>
    <xf numFmtId="3" fontId="12" fillId="6" borderId="1" xfId="0" applyNumberFormat="1" applyFont="1" applyFill="1" applyBorder="1" applyAlignment="1">
      <alignment horizontal="center" wrapText="1" readingOrder="1"/>
    </xf>
    <xf numFmtId="0" fontId="14" fillId="0" borderId="7" xfId="0" applyFont="1" applyBorder="1" applyAlignment="1">
      <alignment horizontal="center"/>
    </xf>
    <xf numFmtId="3" fontId="15" fillId="0" borderId="7" xfId="0" applyNumberFormat="1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3" fontId="0" fillId="0" borderId="0" xfId="0" applyNumberFormat="1" applyAlignment="1">
      <alignment horizontal="left"/>
    </xf>
    <xf numFmtId="0" fontId="12" fillId="7" borderId="1" xfId="0" applyFont="1" applyFill="1" applyBorder="1" applyAlignment="1">
      <alignment horizontal="center" vertical="center" wrapText="1" readingOrder="1"/>
    </xf>
    <xf numFmtId="0" fontId="12" fillId="7" borderId="2" xfId="0" applyFont="1" applyFill="1" applyBorder="1" applyAlignment="1">
      <alignment horizontal="center" vertical="center" wrapText="1" readingOrder="1"/>
    </xf>
    <xf numFmtId="0" fontId="16" fillId="0" borderId="2" xfId="0" applyFont="1" applyBorder="1" applyAlignment="1">
      <alignment horizontal="center" wrapText="1" readingOrder="1"/>
    </xf>
    <xf numFmtId="3" fontId="16" fillId="0" borderId="2" xfId="0" applyNumberFormat="1" applyFont="1" applyBorder="1" applyAlignment="1">
      <alignment horizontal="center" wrapText="1" readingOrder="1"/>
    </xf>
    <xf numFmtId="3" fontId="16" fillId="0" borderId="23" xfId="0" applyNumberFormat="1" applyFont="1" applyBorder="1" applyAlignment="1">
      <alignment horizontal="center" wrapText="1" readingOrder="1"/>
    </xf>
    <xf numFmtId="0" fontId="16" fillId="0" borderId="23" xfId="0" applyFont="1" applyBorder="1" applyAlignment="1">
      <alignment horizontal="center" wrapText="1" readingOrder="1"/>
    </xf>
    <xf numFmtId="3" fontId="16" fillId="0" borderId="1" xfId="0" applyNumberFormat="1" applyFont="1" applyBorder="1" applyAlignment="1">
      <alignment horizontal="center" wrapText="1" readingOrder="1"/>
    </xf>
    <xf numFmtId="0" fontId="17" fillId="7" borderId="3" xfId="0" applyFont="1" applyFill="1" applyBorder="1" applyAlignment="1">
      <alignment horizontal="center" wrapText="1" readingOrder="1"/>
    </xf>
    <xf numFmtId="3" fontId="17" fillId="7" borderId="3" xfId="0" applyNumberFormat="1" applyFont="1" applyFill="1" applyBorder="1" applyAlignment="1">
      <alignment horizontal="center" wrapText="1" readingOrder="1"/>
    </xf>
    <xf numFmtId="3" fontId="18" fillId="12" borderId="28" xfId="0" applyNumberFormat="1" applyFont="1" applyFill="1" applyBorder="1" applyAlignment="1">
      <alignment horizontal="center" vertical="center"/>
    </xf>
    <xf numFmtId="3" fontId="19" fillId="12" borderId="28" xfId="0" applyNumberFormat="1" applyFont="1" applyFill="1" applyBorder="1" applyAlignment="1">
      <alignment horizontal="center" vertical="center"/>
    </xf>
    <xf numFmtId="3" fontId="20" fillId="0" borderId="16" xfId="0" applyNumberFormat="1" applyFont="1" applyBorder="1" applyAlignment="1">
      <alignment horizontal="center" vertical="center"/>
    </xf>
    <xf numFmtId="3" fontId="18" fillId="12" borderId="31" xfId="0" applyNumberFormat="1" applyFont="1" applyFill="1" applyBorder="1" applyAlignment="1">
      <alignment horizontal="center" vertical="center"/>
    </xf>
    <xf numFmtId="0" fontId="1" fillId="0" borderId="0" xfId="0" applyFont="1"/>
    <xf numFmtId="3" fontId="1" fillId="0" borderId="0" xfId="0" applyNumberFormat="1" applyFont="1"/>
    <xf numFmtId="0" fontId="3" fillId="13" borderId="28" xfId="0" applyFont="1" applyFill="1" applyBorder="1" applyAlignment="1">
      <alignment horizontal="center" wrapText="1" readingOrder="1"/>
    </xf>
    <xf numFmtId="0" fontId="23" fillId="0" borderId="28" xfId="0" applyFont="1" applyBorder="1" applyAlignment="1">
      <alignment horizontal="center" wrapText="1" readingOrder="1"/>
    </xf>
    <xf numFmtId="0" fontId="0" fillId="0" borderId="16" xfId="0" applyBorder="1" applyAlignment="1">
      <alignment horizontal="center"/>
    </xf>
    <xf numFmtId="0" fontId="2" fillId="14" borderId="36" xfId="0" applyFont="1" applyFill="1" applyBorder="1"/>
    <xf numFmtId="0" fontId="0" fillId="5" borderId="37" xfId="0" applyFill="1" applyBorder="1"/>
    <xf numFmtId="0" fontId="0" fillId="15" borderId="0" xfId="0" applyFill="1" applyAlignment="1">
      <alignment horizontal="left"/>
    </xf>
    <xf numFmtId="0" fontId="0" fillId="15" borderId="0" xfId="0" applyFill="1"/>
    <xf numFmtId="0" fontId="0" fillId="5" borderId="0" xfId="0" applyFill="1" applyAlignment="1">
      <alignment horizontal="center"/>
    </xf>
    <xf numFmtId="0" fontId="24" fillId="16" borderId="38" xfId="0" applyFont="1" applyFill="1" applyBorder="1"/>
    <xf numFmtId="0" fontId="24" fillId="16" borderId="39" xfId="0" applyFont="1" applyFill="1" applyBorder="1"/>
    <xf numFmtId="0" fontId="0" fillId="0" borderId="0" xfId="0" applyProtection="1"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locked="0"/>
    </xf>
    <xf numFmtId="3" fontId="19" fillId="12" borderId="28" xfId="0" applyNumberFormat="1" applyFont="1" applyFill="1" applyBorder="1" applyAlignment="1">
      <alignment horizontal="center"/>
    </xf>
    <xf numFmtId="3" fontId="19" fillId="12" borderId="30" xfId="0" applyNumberFormat="1" applyFont="1" applyFill="1" applyBorder="1" applyAlignment="1">
      <alignment horizontal="center"/>
    </xf>
    <xf numFmtId="3" fontId="21" fillId="12" borderId="32" xfId="0" applyNumberFormat="1" applyFont="1" applyFill="1" applyBorder="1" applyAlignment="1">
      <alignment vertical="center" wrapText="1"/>
    </xf>
    <xf numFmtId="3" fontId="21" fillId="12" borderId="29" xfId="0" applyNumberFormat="1" applyFont="1" applyFill="1" applyBorder="1" applyAlignment="1">
      <alignment vertical="center" wrapText="1"/>
    </xf>
    <xf numFmtId="0" fontId="2" fillId="18" borderId="35" xfId="0" applyFont="1" applyFill="1" applyBorder="1"/>
    <xf numFmtId="1" fontId="0" fillId="0" borderId="0" xfId="0" applyNumberFormat="1"/>
    <xf numFmtId="3" fontId="26" fillId="12" borderId="28" xfId="0" applyNumberFormat="1" applyFont="1" applyFill="1" applyBorder="1" applyAlignment="1">
      <alignment horizontal="center" vertical="center"/>
    </xf>
    <xf numFmtId="3" fontId="10" fillId="12" borderId="28" xfId="0" applyNumberFormat="1" applyFont="1" applyFill="1" applyBorder="1" applyAlignment="1">
      <alignment horizontal="center" vertical="center"/>
    </xf>
    <xf numFmtId="0" fontId="20" fillId="15" borderId="40" xfId="0" applyFont="1" applyFill="1" applyBorder="1" applyAlignment="1">
      <alignment horizontal="center" vertical="center"/>
    </xf>
    <xf numFmtId="0" fontId="28" fillId="15" borderId="25" xfId="0" applyFont="1" applyFill="1" applyBorder="1" applyAlignment="1">
      <alignment horizontal="center" vertical="center"/>
    </xf>
    <xf numFmtId="0" fontId="20" fillId="15" borderId="41" xfId="0" applyFont="1" applyFill="1" applyBorder="1" applyAlignment="1">
      <alignment horizontal="center" vertical="center"/>
    </xf>
    <xf numFmtId="0" fontId="20" fillId="15" borderId="25" xfId="0" applyFont="1" applyFill="1" applyBorder="1" applyAlignment="1">
      <alignment horizontal="center" vertical="center"/>
    </xf>
    <xf numFmtId="0" fontId="20" fillId="0" borderId="43" xfId="0" applyFont="1" applyBorder="1" applyAlignment="1">
      <alignment horizontal="center" vertical="center"/>
    </xf>
    <xf numFmtId="0" fontId="20" fillId="15" borderId="16" xfId="0" applyFont="1" applyFill="1" applyBorder="1" applyAlignment="1">
      <alignment horizontal="center" vertical="center"/>
    </xf>
    <xf numFmtId="0" fontId="20" fillId="0" borderId="16" xfId="0" applyFont="1" applyBorder="1" applyAlignment="1">
      <alignment horizontal="center" vertical="center"/>
    </xf>
    <xf numFmtId="0" fontId="28" fillId="15" borderId="16" xfId="0" applyFont="1" applyFill="1" applyBorder="1" applyAlignment="1">
      <alignment horizontal="center"/>
    </xf>
    <xf numFmtId="164" fontId="20" fillId="0" borderId="16" xfId="0" applyNumberFormat="1" applyFont="1" applyBorder="1" applyAlignment="1">
      <alignment horizontal="center" vertical="center"/>
    </xf>
    <xf numFmtId="0" fontId="28" fillId="15" borderId="16" xfId="0" applyFont="1" applyFill="1" applyBorder="1" applyAlignment="1">
      <alignment horizontal="center" vertical="center"/>
    </xf>
    <xf numFmtId="3" fontId="10" fillId="12" borderId="30" xfId="0" applyNumberFormat="1" applyFont="1" applyFill="1" applyBorder="1" applyAlignment="1">
      <alignment horizontal="center"/>
    </xf>
    <xf numFmtId="0" fontId="20" fillId="15" borderId="43" xfId="0" applyFont="1" applyFill="1" applyBorder="1" applyAlignment="1">
      <alignment horizontal="center" vertical="center"/>
    </xf>
    <xf numFmtId="3" fontId="26" fillId="12" borderId="31" xfId="0" applyNumberFormat="1" applyFont="1" applyFill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3" fontId="10" fillId="12" borderId="28" xfId="0" applyNumberFormat="1" applyFont="1" applyFill="1" applyBorder="1" applyAlignment="1">
      <alignment horizontal="center"/>
    </xf>
    <xf numFmtId="3" fontId="26" fillId="12" borderId="0" xfId="0" applyNumberFormat="1" applyFont="1" applyFill="1"/>
    <xf numFmtId="0" fontId="2" fillId="14" borderId="36" xfId="0" applyFont="1" applyFill="1" applyBorder="1" applyAlignment="1">
      <alignment horizontal="left"/>
    </xf>
    <xf numFmtId="0" fontId="24" fillId="16" borderId="15" xfId="0" applyFont="1" applyFill="1" applyBorder="1"/>
    <xf numFmtId="0" fontId="24" fillId="16" borderId="42" xfId="0" applyFont="1" applyFill="1" applyBorder="1"/>
    <xf numFmtId="0" fontId="30" fillId="0" borderId="0" xfId="0" applyFont="1" applyAlignment="1">
      <alignment vertical="top" wrapText="1"/>
    </xf>
    <xf numFmtId="0" fontId="30" fillId="0" borderId="46" xfId="0" applyFont="1" applyBorder="1" applyAlignment="1">
      <alignment wrapText="1"/>
    </xf>
    <xf numFmtId="0" fontId="30" fillId="0" borderId="0" xfId="0" applyFont="1" applyAlignment="1">
      <alignment wrapText="1"/>
    </xf>
    <xf numFmtId="0" fontId="30" fillId="0" borderId="47" xfId="0" applyFont="1" applyBorder="1" applyAlignment="1">
      <alignment wrapText="1"/>
    </xf>
    <xf numFmtId="0" fontId="30" fillId="0" borderId="48" xfId="0" applyFont="1" applyBorder="1" applyAlignment="1">
      <alignment wrapText="1"/>
    </xf>
    <xf numFmtId="0" fontId="30" fillId="0" borderId="49" xfId="0" applyFont="1" applyBorder="1" applyAlignment="1">
      <alignment wrapText="1"/>
    </xf>
    <xf numFmtId="0" fontId="30" fillId="0" borderId="46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30" fillId="0" borderId="50" xfId="0" applyFont="1" applyBorder="1" applyAlignment="1">
      <alignment wrapText="1"/>
    </xf>
    <xf numFmtId="0" fontId="25" fillId="0" borderId="28" xfId="0" applyFont="1" applyBorder="1" applyAlignment="1">
      <alignment horizontal="center" vertical="center"/>
    </xf>
    <xf numFmtId="0" fontId="27" fillId="0" borderId="28" xfId="0" applyFont="1" applyBorder="1" applyAlignment="1">
      <alignment horizontal="center" vertical="center"/>
    </xf>
    <xf numFmtId="0" fontId="0" fillId="0" borderId="0" xfId="0" applyAlignment="1">
      <alignment horizontal="left" indent="1"/>
    </xf>
    <xf numFmtId="0" fontId="2" fillId="14" borderId="35" xfId="0" applyFont="1" applyFill="1" applyBorder="1"/>
    <xf numFmtId="0" fontId="9" fillId="4" borderId="52" xfId="0" applyFont="1" applyFill="1" applyBorder="1" applyAlignment="1">
      <alignment horizontal="center" wrapText="1" readingOrder="1"/>
    </xf>
    <xf numFmtId="0" fontId="9" fillId="4" borderId="53" xfId="0" applyFont="1" applyFill="1" applyBorder="1" applyAlignment="1">
      <alignment horizontal="center" wrapText="1" readingOrder="1"/>
    </xf>
    <xf numFmtId="0" fontId="9" fillId="4" borderId="54" xfId="0" applyFont="1" applyFill="1" applyBorder="1" applyAlignment="1">
      <alignment horizontal="center" wrapText="1" readingOrder="1"/>
    </xf>
    <xf numFmtId="0" fontId="7" fillId="0" borderId="55" xfId="0" applyFont="1" applyBorder="1" applyAlignment="1">
      <alignment horizontal="left" wrapText="1" readingOrder="1"/>
    </xf>
    <xf numFmtId="3" fontId="7" fillId="0" borderId="56" xfId="0" applyNumberFormat="1" applyFont="1" applyBorder="1" applyAlignment="1">
      <alignment horizontal="right" wrapText="1" readingOrder="1"/>
    </xf>
    <xf numFmtId="0" fontId="0" fillId="0" borderId="37" xfId="0" applyBorder="1"/>
    <xf numFmtId="3" fontId="7" fillId="0" borderId="57" xfId="0" applyNumberFormat="1" applyFont="1" applyBorder="1" applyAlignment="1">
      <alignment horizontal="right" wrapText="1" readingOrder="1"/>
    </xf>
    <xf numFmtId="0" fontId="9" fillId="4" borderId="58" xfId="0" applyFont="1" applyFill="1" applyBorder="1" applyAlignment="1">
      <alignment horizontal="center" wrapText="1" readingOrder="1"/>
    </xf>
    <xf numFmtId="3" fontId="9" fillId="4" borderId="59" xfId="0" applyNumberFormat="1" applyFont="1" applyFill="1" applyBorder="1" applyAlignment="1">
      <alignment horizontal="right" wrapText="1" readingOrder="1"/>
    </xf>
    <xf numFmtId="3" fontId="9" fillId="4" borderId="60" xfId="0" applyNumberFormat="1" applyFont="1" applyFill="1" applyBorder="1" applyAlignment="1">
      <alignment horizontal="right" wrapText="1" readingOrder="1"/>
    </xf>
    <xf numFmtId="0" fontId="32" fillId="0" borderId="51" xfId="0" applyFont="1" applyBorder="1" applyAlignment="1">
      <alignment horizontal="center" vertical="center" wrapText="1"/>
    </xf>
    <xf numFmtId="0" fontId="33" fillId="0" borderId="44" xfId="0" applyFont="1" applyBorder="1" applyAlignment="1">
      <alignment horizontal="center" vertical="center" wrapText="1"/>
    </xf>
    <xf numFmtId="0" fontId="32" fillId="17" borderId="44" xfId="0" applyFont="1" applyFill="1" applyBorder="1" applyAlignment="1">
      <alignment vertical="center" wrapText="1"/>
    </xf>
    <xf numFmtId="0" fontId="32" fillId="17" borderId="51" xfId="0" applyFont="1" applyFill="1" applyBorder="1" applyAlignment="1">
      <alignment horizontal="center" vertical="center" wrapText="1"/>
    </xf>
    <xf numFmtId="0" fontId="32" fillId="17" borderId="44" xfId="0" applyFont="1" applyFill="1" applyBorder="1" applyAlignment="1">
      <alignment horizontal="center" vertical="center" wrapText="1"/>
    </xf>
    <xf numFmtId="0" fontId="35" fillId="0" borderId="16" xfId="0" applyFont="1" applyBorder="1" applyAlignment="1" applyProtection="1">
      <alignment horizontal="center" vertical="center"/>
      <protection locked="0"/>
    </xf>
    <xf numFmtId="0" fontId="2" fillId="19" borderId="16" xfId="0" applyFont="1" applyFill="1" applyBorder="1" applyAlignment="1" applyProtection="1">
      <alignment horizontal="center" vertical="center"/>
      <protection locked="0"/>
    </xf>
    <xf numFmtId="0" fontId="2" fillId="0" borderId="16" xfId="0" applyFont="1" applyBorder="1" applyAlignment="1" applyProtection="1">
      <alignment horizontal="center" vertical="center"/>
      <protection locked="0"/>
    </xf>
    <xf numFmtId="0" fontId="2" fillId="19" borderId="69" xfId="0" applyFont="1" applyFill="1" applyBorder="1" applyAlignment="1" applyProtection="1">
      <alignment horizontal="center" vertical="center"/>
      <protection locked="0"/>
    </xf>
    <xf numFmtId="0" fontId="36" fillId="15" borderId="16" xfId="0" applyFont="1" applyFill="1" applyBorder="1" applyProtection="1">
      <protection locked="0"/>
    </xf>
    <xf numFmtId="0" fontId="5" fillId="0" borderId="16" xfId="0" applyFont="1" applyBorder="1" applyAlignment="1" applyProtection="1">
      <alignment horizontal="center" vertical="center"/>
      <protection locked="0"/>
    </xf>
    <xf numFmtId="0" fontId="0" fillId="19" borderId="16" xfId="0" applyFill="1" applyBorder="1" applyAlignment="1" applyProtection="1">
      <alignment horizontal="center" vertical="center"/>
      <protection hidden="1"/>
    </xf>
    <xf numFmtId="0" fontId="0" fillId="0" borderId="16" xfId="0" applyBorder="1" applyAlignment="1" applyProtection="1">
      <alignment horizontal="center" vertical="center"/>
      <protection locked="0"/>
    </xf>
    <xf numFmtId="0" fontId="0" fillId="15" borderId="16" xfId="0" applyFill="1" applyBorder="1" applyAlignment="1" applyProtection="1">
      <alignment horizontal="center" vertical="center"/>
      <protection locked="0"/>
    </xf>
    <xf numFmtId="0" fontId="0" fillId="19" borderId="69" xfId="0" applyFill="1" applyBorder="1" applyAlignment="1" applyProtection="1">
      <alignment horizontal="center" vertical="center"/>
      <protection hidden="1"/>
    </xf>
    <xf numFmtId="0" fontId="2" fillId="15" borderId="9" xfId="0" applyFont="1" applyFill="1" applyBorder="1" applyAlignment="1" applyProtection="1">
      <alignment horizontal="center" vertical="center"/>
      <protection hidden="1"/>
    </xf>
    <xf numFmtId="0" fontId="5" fillId="15" borderId="16" xfId="0" applyFont="1" applyFill="1" applyBorder="1" applyAlignment="1" applyProtection="1">
      <alignment horizontal="center" vertical="center"/>
      <protection locked="0"/>
    </xf>
    <xf numFmtId="0" fontId="36" fillId="15" borderId="17" xfId="0" applyFont="1" applyFill="1" applyBorder="1" applyProtection="1">
      <protection locked="0"/>
    </xf>
    <xf numFmtId="0" fontId="5" fillId="15" borderId="17" xfId="0" applyFont="1" applyFill="1" applyBorder="1" applyAlignment="1" applyProtection="1">
      <alignment horizontal="center" vertical="center"/>
      <protection locked="0"/>
    </xf>
    <xf numFmtId="0" fontId="0" fillId="0" borderId="17" xfId="0" applyBorder="1" applyAlignment="1" applyProtection="1">
      <alignment horizontal="center" vertical="center"/>
      <protection locked="0"/>
    </xf>
    <xf numFmtId="0" fontId="0" fillId="15" borderId="17" xfId="0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/>
      <protection locked="0"/>
    </xf>
    <xf numFmtId="0" fontId="35" fillId="8" borderId="70" xfId="0" applyFont="1" applyFill="1" applyBorder="1" applyProtection="1">
      <protection locked="0"/>
    </xf>
    <xf numFmtId="0" fontId="5" fillId="15" borderId="71" xfId="0" applyFont="1" applyFill="1" applyBorder="1" applyAlignment="1" applyProtection="1">
      <alignment horizontal="center" vertical="center"/>
      <protection hidden="1"/>
    </xf>
    <xf numFmtId="0" fontId="35" fillId="8" borderId="72" xfId="0" applyFont="1" applyFill="1" applyBorder="1" applyAlignment="1" applyProtection="1">
      <alignment horizontal="center" vertical="center"/>
      <protection hidden="1"/>
    </xf>
    <xf numFmtId="0" fontId="35" fillId="0" borderId="71" xfId="0" applyFont="1" applyBorder="1" applyAlignment="1" applyProtection="1">
      <alignment horizontal="center" vertical="center"/>
      <protection hidden="1"/>
    </xf>
    <xf numFmtId="0" fontId="35" fillId="8" borderId="73" xfId="0" applyFont="1" applyFill="1" applyBorder="1" applyAlignment="1" applyProtection="1">
      <alignment horizontal="center" vertical="center"/>
      <protection hidden="1"/>
    </xf>
    <xf numFmtId="0" fontId="37" fillId="8" borderId="74" xfId="0" applyFont="1" applyFill="1" applyBorder="1" applyAlignment="1" applyProtection="1">
      <alignment horizontal="center" vertical="center"/>
      <protection hidden="1"/>
    </xf>
    <xf numFmtId="0" fontId="31" fillId="10" borderId="42" xfId="0" applyFont="1" applyFill="1" applyBorder="1" applyProtection="1">
      <protection locked="0"/>
    </xf>
    <xf numFmtId="0" fontId="31" fillId="10" borderId="38" xfId="0" applyFont="1" applyFill="1" applyBorder="1" applyProtection="1">
      <protection locked="0"/>
    </xf>
    <xf numFmtId="0" fontId="31" fillId="10" borderId="15" xfId="0" applyFont="1" applyFill="1" applyBorder="1" applyProtection="1">
      <protection locked="0"/>
    </xf>
    <xf numFmtId="0" fontId="31" fillId="10" borderId="39" xfId="0" applyFont="1" applyFill="1" applyBorder="1" applyProtection="1">
      <protection locked="0"/>
    </xf>
    <xf numFmtId="0" fontId="31" fillId="10" borderId="14" xfId="0" applyFont="1" applyFill="1" applyBorder="1" applyProtection="1">
      <protection locked="0"/>
    </xf>
    <xf numFmtId="0" fontId="31" fillId="10" borderId="75" xfId="0" applyFont="1" applyFill="1" applyBorder="1" applyProtection="1">
      <protection locked="0"/>
    </xf>
    <xf numFmtId="0" fontId="39" fillId="0" borderId="9" xfId="0" applyFont="1" applyBorder="1" applyAlignment="1">
      <alignment horizontal="left"/>
    </xf>
    <xf numFmtId="0" fontId="40" fillId="20" borderId="78" xfId="0" applyFont="1" applyFill="1" applyBorder="1" applyAlignment="1">
      <alignment horizontal="center" vertical="center" wrapText="1"/>
    </xf>
    <xf numFmtId="0" fontId="39" fillId="0" borderId="8" xfId="0" applyFont="1" applyBorder="1" applyAlignment="1">
      <alignment horizontal="left"/>
    </xf>
    <xf numFmtId="0" fontId="40" fillId="20" borderId="16" xfId="0" applyFont="1" applyFill="1" applyBorder="1" applyAlignment="1">
      <alignment horizontal="center" vertical="center" wrapText="1"/>
    </xf>
    <xf numFmtId="0" fontId="39" fillId="15" borderId="9" xfId="0" applyFont="1" applyFill="1" applyBorder="1" applyAlignment="1">
      <alignment horizontal="left"/>
    </xf>
    <xf numFmtId="0" fontId="40" fillId="20" borderId="79" xfId="0" applyFont="1" applyFill="1" applyBorder="1" applyAlignment="1">
      <alignment horizontal="center" vertical="center" wrapText="1"/>
    </xf>
    <xf numFmtId="0" fontId="39" fillId="0" borderId="69" xfId="0" applyFont="1" applyBorder="1" applyAlignment="1">
      <alignment horizontal="left"/>
    </xf>
    <xf numFmtId="0" fontId="39" fillId="0" borderId="10" xfId="0" applyFont="1" applyBorder="1" applyAlignment="1">
      <alignment horizontal="left"/>
    </xf>
    <xf numFmtId="0" fontId="40" fillId="20" borderId="45" xfId="0" applyFont="1" applyFill="1" applyBorder="1" applyAlignment="1">
      <alignment horizontal="center" vertical="center" wrapText="1"/>
    </xf>
    <xf numFmtId="0" fontId="21" fillId="12" borderId="28" xfId="0" applyFont="1" applyFill="1" applyBorder="1" applyAlignment="1">
      <alignment horizontal="center" vertical="center"/>
    </xf>
    <xf numFmtId="0" fontId="41" fillId="12" borderId="28" xfId="0" applyFont="1" applyFill="1" applyBorder="1" applyAlignment="1">
      <alignment horizontal="center" vertical="center"/>
    </xf>
    <xf numFmtId="0" fontId="42" fillId="12" borderId="28" xfId="0" applyFont="1" applyFill="1" applyBorder="1" applyAlignment="1">
      <alignment horizontal="center" vertical="center"/>
    </xf>
    <xf numFmtId="0" fontId="43" fillId="12" borderId="28" xfId="0" applyFont="1" applyFill="1" applyBorder="1" applyAlignment="1">
      <alignment horizontal="center" vertical="center"/>
    </xf>
    <xf numFmtId="0" fontId="42" fillId="12" borderId="28" xfId="0" applyFont="1" applyFill="1" applyBorder="1" applyAlignment="1">
      <alignment horizontal="center"/>
    </xf>
    <xf numFmtId="0" fontId="43" fillId="12" borderId="28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5" borderId="0" xfId="0" applyFill="1" applyAlignment="1">
      <alignment horizontal="center"/>
    </xf>
    <xf numFmtId="0" fontId="12" fillId="7" borderId="18" xfId="0" applyFont="1" applyFill="1" applyBorder="1" applyAlignment="1">
      <alignment horizontal="center" vertical="center" wrapText="1" readingOrder="1"/>
    </xf>
    <xf numFmtId="0" fontId="12" fillId="7" borderId="22" xfId="0" applyFont="1" applyFill="1" applyBorder="1" applyAlignment="1">
      <alignment horizontal="center" vertical="center" wrapText="1" readingOrder="1"/>
    </xf>
    <xf numFmtId="0" fontId="12" fillId="7" borderId="26" xfId="0" applyFont="1" applyFill="1" applyBorder="1" applyAlignment="1">
      <alignment horizontal="center" vertical="center" wrapText="1" readingOrder="1"/>
    </xf>
    <xf numFmtId="0" fontId="12" fillId="7" borderId="19" xfId="0" applyFont="1" applyFill="1" applyBorder="1" applyAlignment="1">
      <alignment horizontal="center" vertical="center" wrapText="1" readingOrder="1"/>
    </xf>
    <xf numFmtId="0" fontId="12" fillId="7" borderId="20" xfId="0" applyFont="1" applyFill="1" applyBorder="1" applyAlignment="1">
      <alignment horizontal="center" vertical="center" wrapText="1" readingOrder="1"/>
    </xf>
    <xf numFmtId="0" fontId="12" fillId="7" borderId="21" xfId="0" applyFont="1" applyFill="1" applyBorder="1" applyAlignment="1">
      <alignment horizontal="center" vertical="center" wrapText="1" readingOrder="1"/>
    </xf>
    <xf numFmtId="3" fontId="12" fillId="6" borderId="18" xfId="0" applyNumberFormat="1" applyFont="1" applyFill="1" applyBorder="1" applyAlignment="1">
      <alignment horizontal="center" wrapText="1" readingOrder="1"/>
    </xf>
    <xf numFmtId="3" fontId="12" fillId="6" borderId="22" xfId="0" applyNumberFormat="1" applyFont="1" applyFill="1" applyBorder="1" applyAlignment="1">
      <alignment horizontal="center" wrapText="1" readingOrder="1"/>
    </xf>
    <xf numFmtId="0" fontId="12" fillId="6" borderId="18" xfId="0" applyFont="1" applyFill="1" applyBorder="1" applyAlignment="1">
      <alignment horizontal="center" vertical="center" wrapText="1" readingOrder="1"/>
    </xf>
    <xf numFmtId="0" fontId="12" fillId="6" borderId="22" xfId="0" applyFont="1" applyFill="1" applyBorder="1" applyAlignment="1">
      <alignment horizontal="center" vertical="center" wrapText="1" readingOrder="1"/>
    </xf>
    <xf numFmtId="0" fontId="12" fillId="6" borderId="19" xfId="0" applyFont="1" applyFill="1" applyBorder="1" applyAlignment="1">
      <alignment horizontal="center" vertical="center" wrapText="1" readingOrder="1"/>
    </xf>
    <xf numFmtId="0" fontId="12" fillId="6" borderId="20" xfId="0" applyFont="1" applyFill="1" applyBorder="1" applyAlignment="1">
      <alignment horizontal="center" vertical="center" wrapText="1" readingOrder="1"/>
    </xf>
    <xf numFmtId="0" fontId="32" fillId="17" borderId="61" xfId="0" applyFont="1" applyFill="1" applyBorder="1" applyAlignment="1">
      <alignment vertical="center" wrapText="1"/>
    </xf>
    <xf numFmtId="0" fontId="32" fillId="17" borderId="51" xfId="0" applyFont="1" applyFill="1" applyBorder="1" applyAlignment="1">
      <alignment vertical="center" wrapText="1"/>
    </xf>
    <xf numFmtId="0" fontId="32" fillId="17" borderId="61" xfId="0" applyFont="1" applyFill="1" applyBorder="1" applyAlignment="1">
      <alignment horizontal="center" vertical="center" wrapText="1"/>
    </xf>
    <xf numFmtId="0" fontId="32" fillId="17" borderId="51" xfId="0" applyFont="1" applyFill="1" applyBorder="1" applyAlignment="1">
      <alignment horizontal="center" vertical="center" wrapText="1"/>
    </xf>
    <xf numFmtId="0" fontId="32" fillId="17" borderId="62" xfId="0" applyFont="1" applyFill="1" applyBorder="1" applyAlignment="1">
      <alignment horizontal="center" vertical="center" wrapText="1"/>
    </xf>
    <xf numFmtId="0" fontId="32" fillId="17" borderId="24" xfId="0" applyFont="1" applyFill="1" applyBorder="1" applyAlignment="1">
      <alignment horizontal="center" vertical="center" wrapText="1"/>
    </xf>
    <xf numFmtId="0" fontId="35" fillId="9" borderId="15" xfId="0" applyFont="1" applyFill="1" applyBorder="1" applyAlignment="1" applyProtection="1">
      <alignment horizontal="left" vertical="center" wrapText="1"/>
      <protection locked="0"/>
    </xf>
    <xf numFmtId="0" fontId="35" fillId="8" borderId="67" xfId="0" applyFont="1" applyFill="1" applyBorder="1" applyAlignment="1" applyProtection="1">
      <alignment horizontal="center" vertical="center"/>
      <protection locked="0"/>
    </xf>
    <xf numFmtId="0" fontId="35" fillId="8" borderId="25" xfId="0" applyFont="1" applyFill="1" applyBorder="1" applyAlignment="1" applyProtection="1">
      <alignment horizontal="center" vertical="center"/>
      <protection locked="0"/>
    </xf>
    <xf numFmtId="0" fontId="34" fillId="4" borderId="63" xfId="0" applyFont="1" applyFill="1" applyBorder="1" applyAlignment="1" applyProtection="1">
      <alignment horizontal="center"/>
      <protection locked="0"/>
    </xf>
    <xf numFmtId="0" fontId="34" fillId="4" borderId="64" xfId="0" applyFont="1" applyFill="1" applyBorder="1" applyAlignment="1" applyProtection="1">
      <alignment horizontal="center"/>
      <protection locked="0"/>
    </xf>
    <xf numFmtId="0" fontId="34" fillId="4" borderId="65" xfId="0" applyFont="1" applyFill="1" applyBorder="1" applyAlignment="1" applyProtection="1">
      <alignment horizontal="center"/>
      <protection locked="0"/>
    </xf>
    <xf numFmtId="0" fontId="35" fillId="8" borderId="66" xfId="0" applyFont="1" applyFill="1" applyBorder="1" applyAlignment="1" applyProtection="1">
      <alignment horizontal="center" vertical="center"/>
      <protection locked="0"/>
    </xf>
    <xf numFmtId="0" fontId="35" fillId="8" borderId="15" xfId="0" applyFont="1" applyFill="1" applyBorder="1" applyAlignment="1" applyProtection="1">
      <alignment horizontal="center" vertical="center"/>
      <protection locked="0"/>
    </xf>
    <xf numFmtId="0" fontId="35" fillId="8" borderId="4" xfId="0" applyFont="1" applyFill="1" applyBorder="1" applyAlignment="1" applyProtection="1">
      <alignment horizontal="center"/>
      <protection locked="0"/>
    </xf>
    <xf numFmtId="0" fontId="35" fillId="8" borderId="40" xfId="0" applyFont="1" applyFill="1" applyBorder="1" applyAlignment="1" applyProtection="1">
      <alignment horizontal="center"/>
      <protection locked="0"/>
    </xf>
    <xf numFmtId="0" fontId="35" fillId="8" borderId="41" xfId="0" applyFont="1" applyFill="1" applyBorder="1" applyAlignment="1" applyProtection="1">
      <alignment horizontal="center"/>
      <protection locked="0"/>
    </xf>
    <xf numFmtId="0" fontId="35" fillId="8" borderId="68" xfId="0" applyFont="1" applyFill="1" applyBorder="1" applyAlignment="1" applyProtection="1">
      <alignment horizontal="center" vertical="center"/>
      <protection locked="0"/>
    </xf>
    <xf numFmtId="0" fontId="35" fillId="8" borderId="7" xfId="0" applyFont="1" applyFill="1" applyBorder="1" applyAlignment="1" applyProtection="1">
      <alignment horizontal="center" vertical="center"/>
      <protection locked="0"/>
    </xf>
    <xf numFmtId="0" fontId="35" fillId="9" borderId="14" xfId="0" applyFont="1" applyFill="1" applyBorder="1" applyAlignment="1" applyProtection="1">
      <alignment horizontal="left" vertical="center" wrapText="1"/>
      <protection locked="0"/>
    </xf>
    <xf numFmtId="0" fontId="38" fillId="11" borderId="0" xfId="0" applyFont="1" applyFill="1" applyAlignment="1" applyProtection="1">
      <alignment horizontal="center" vertical="center"/>
      <protection locked="0"/>
    </xf>
    <xf numFmtId="0" fontId="38" fillId="11" borderId="76" xfId="0" applyFont="1" applyFill="1" applyBorder="1" applyAlignment="1" applyProtection="1">
      <alignment horizontal="center" vertical="center"/>
      <protection locked="0"/>
    </xf>
    <xf numFmtId="0" fontId="38" fillId="11" borderId="38" xfId="0" applyFont="1" applyFill="1" applyBorder="1" applyAlignment="1" applyProtection="1">
      <alignment horizontal="center" vertical="center"/>
      <protection locked="0"/>
    </xf>
    <xf numFmtId="0" fontId="38" fillId="11" borderId="77" xfId="0" applyFont="1" applyFill="1" applyBorder="1" applyAlignment="1" applyProtection="1">
      <alignment horizontal="center" vertical="center"/>
      <protection locked="0"/>
    </xf>
    <xf numFmtId="0" fontId="3" fillId="13" borderId="32" xfId="0" applyFont="1" applyFill="1" applyBorder="1" applyAlignment="1">
      <alignment horizontal="center" wrapText="1" readingOrder="1"/>
    </xf>
    <xf numFmtId="0" fontId="3" fillId="13" borderId="27" xfId="0" applyFont="1" applyFill="1" applyBorder="1" applyAlignment="1">
      <alignment horizontal="center" wrapText="1" readingOrder="1"/>
    </xf>
    <xf numFmtId="0" fontId="22" fillId="13" borderId="33" xfId="0" applyFont="1" applyFill="1" applyBorder="1" applyAlignment="1">
      <alignment horizontal="center" wrapText="1" readingOrder="1"/>
    </xf>
    <xf numFmtId="0" fontId="22" fillId="13" borderId="34" xfId="0" applyFont="1" applyFill="1" applyBorder="1" applyAlignment="1">
      <alignment horizontal="center" wrapText="1" readingOrder="1"/>
    </xf>
    <xf numFmtId="0" fontId="22" fillId="13" borderId="30" xfId="0" applyFont="1" applyFill="1" applyBorder="1" applyAlignment="1">
      <alignment horizontal="center" wrapText="1" readingOrder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3.xml"/><Relationship Id="rId39" Type="http://schemas.openxmlformats.org/officeDocument/2006/relationships/externalLink" Target="externalLinks/externalLink1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19.xml"/><Relationship Id="rId47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32" Type="http://schemas.openxmlformats.org/officeDocument/2006/relationships/externalLink" Target="externalLinks/externalLink9.xml"/><Relationship Id="rId37" Type="http://schemas.openxmlformats.org/officeDocument/2006/relationships/externalLink" Target="externalLinks/externalLink14.xml"/><Relationship Id="rId40" Type="http://schemas.openxmlformats.org/officeDocument/2006/relationships/externalLink" Target="externalLinks/externalLink17.xml"/><Relationship Id="rId45" Type="http://schemas.openxmlformats.org/officeDocument/2006/relationships/externalLink" Target="externalLinks/externalLink2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5.xml"/><Relationship Id="rId36" Type="http://schemas.openxmlformats.org/officeDocument/2006/relationships/externalLink" Target="externalLinks/externalLink13.xml"/><Relationship Id="rId49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8.xml"/><Relationship Id="rId44" Type="http://schemas.openxmlformats.org/officeDocument/2006/relationships/externalLink" Target="externalLinks/externalLink2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4.xml"/><Relationship Id="rId30" Type="http://schemas.openxmlformats.org/officeDocument/2006/relationships/externalLink" Target="externalLinks/externalLink7.xml"/><Relationship Id="rId35" Type="http://schemas.openxmlformats.org/officeDocument/2006/relationships/externalLink" Target="externalLinks/externalLink12.xml"/><Relationship Id="rId43" Type="http://schemas.openxmlformats.org/officeDocument/2006/relationships/externalLink" Target="externalLinks/externalLink20.xml"/><Relationship Id="rId4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33" Type="http://schemas.openxmlformats.org/officeDocument/2006/relationships/externalLink" Target="externalLinks/externalLink10.xml"/><Relationship Id="rId38" Type="http://schemas.openxmlformats.org/officeDocument/2006/relationships/externalLink" Target="externalLinks/externalLink15.xml"/><Relationship Id="rId46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GRÁFICO NO.2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EJÉRCITO DE  REPÚBLICA DOMINICANA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1" i="0" baseline="0">
                <a:effectLst/>
              </a:rPr>
              <a:t>RELACIÓN DE INGRESOS AL  ERD</a:t>
            </a:r>
            <a:endParaRPr lang="en-US" sz="1200">
              <a:effectLst/>
            </a:endParaRPr>
          </a:p>
          <a:p>
            <a:pPr>
              <a:defRPr sz="12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200" b="1" i="0" baseline="0">
                <a:effectLst/>
              </a:rPr>
              <a:t>ENERO-MARZO 2024</a:t>
            </a:r>
            <a:endParaRPr lang="en-US" sz="12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DF5-4A21-A0DA-DD39FB82282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DF5-4A21-A0DA-DD39FB8228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ING'!$A$2:$A$12</c:f>
              <c:strCache>
                <c:ptCount val="11"/>
                <c:pt idx="0">
                  <c:v>2DO.. TTE.</c:v>
                </c:pt>
                <c:pt idx="1">
                  <c:v>ASP. A CADETE.</c:v>
                </c:pt>
                <c:pt idx="2">
                  <c:v>SARGENTO</c:v>
                </c:pt>
                <c:pt idx="3">
                  <c:v>CABO</c:v>
                </c:pt>
                <c:pt idx="4">
                  <c:v>RASO</c:v>
                </c:pt>
                <c:pt idx="5">
                  <c:v>CONSCRIPTOS </c:v>
                </c:pt>
                <c:pt idx="6">
                  <c:v>ASIMILADO MIL. CAT. III</c:v>
                </c:pt>
                <c:pt idx="7">
                  <c:v>ASIMILADO MIL. CAT. IV</c:v>
                </c:pt>
                <c:pt idx="8">
                  <c:v>ASIMILADO MIL. CAT. VI</c:v>
                </c:pt>
                <c:pt idx="9">
                  <c:v>ASIMILADO MIL. CAT. VII</c:v>
                </c:pt>
                <c:pt idx="10">
                  <c:v>ASIMILADO MIL. CAT. VIII</c:v>
                </c:pt>
              </c:strCache>
            </c:strRef>
          </c:cat>
          <c:val>
            <c:numRef>
              <c:f>'[1]GRAF ING'!$B$2:$B$12</c:f>
              <c:numCache>
                <c:formatCode>General</c:formatCode>
                <c:ptCount val="11"/>
                <c:pt idx="0">
                  <c:v>1</c:v>
                </c:pt>
                <c:pt idx="1">
                  <c:v>128</c:v>
                </c:pt>
                <c:pt idx="2">
                  <c:v>1</c:v>
                </c:pt>
                <c:pt idx="3">
                  <c:v>2</c:v>
                </c:pt>
                <c:pt idx="4">
                  <c:v>100</c:v>
                </c:pt>
                <c:pt idx="5">
                  <c:v>1152</c:v>
                </c:pt>
                <c:pt idx="6">
                  <c:v>1</c:v>
                </c:pt>
                <c:pt idx="7">
                  <c:v>6</c:v>
                </c:pt>
                <c:pt idx="8">
                  <c:v>5</c:v>
                </c:pt>
                <c:pt idx="9">
                  <c:v>4</c:v>
                </c:pt>
                <c:pt idx="10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DF5-4A21-A0DA-DD39FB8228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9922944"/>
        <c:axId val="299924480"/>
      </c:barChart>
      <c:catAx>
        <c:axId val="29992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9924480"/>
        <c:crosses val="autoZero"/>
        <c:auto val="1"/>
        <c:lblAlgn val="ctr"/>
        <c:lblOffset val="100"/>
        <c:noMultiLvlLbl val="0"/>
      </c:catAx>
      <c:valAx>
        <c:axId val="2999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99229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64E-4CF5-8DB6-ED5818236A5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64E-4CF5-8DB6-ED5818236A5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64E-4CF5-8DB6-ED5818236A5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64E-4CF5-8DB6-ED5818236A5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64E-4CF5-8DB6-ED5818236A5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64E-4CF5-8DB6-ED5818236A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VEHI'!$A$2:$A$8</c:f>
              <c:strCache>
                <c:ptCount val="7"/>
                <c:pt idx="0">
                  <c:v>AUTOBÚS</c:v>
                </c:pt>
                <c:pt idx="1">
                  <c:v>CAMIONES</c:v>
                </c:pt>
                <c:pt idx="2">
                  <c:v>JEEPETAS</c:v>
                </c:pt>
                <c:pt idx="3">
                  <c:v>MINIBÚS</c:v>
                </c:pt>
                <c:pt idx="4">
                  <c:v>CARROS</c:v>
                </c:pt>
                <c:pt idx="5">
                  <c:v>CAMIONETAS</c:v>
                </c:pt>
                <c:pt idx="6">
                  <c:v>MORTOCICLETA</c:v>
                </c:pt>
              </c:strCache>
            </c:strRef>
          </c:cat>
          <c:val>
            <c:numRef>
              <c:f>'[1]GRAF VEHI'!$B$2:$B$8</c:f>
              <c:numCache>
                <c:formatCode>General</c:formatCode>
                <c:ptCount val="7"/>
                <c:pt idx="0">
                  <c:v>10</c:v>
                </c:pt>
                <c:pt idx="1">
                  <c:v>35</c:v>
                </c:pt>
                <c:pt idx="2">
                  <c:v>34</c:v>
                </c:pt>
                <c:pt idx="3">
                  <c:v>7</c:v>
                </c:pt>
                <c:pt idx="4">
                  <c:v>30</c:v>
                </c:pt>
                <c:pt idx="5">
                  <c:v>22</c:v>
                </c:pt>
                <c:pt idx="6">
                  <c:v>320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64E-4CF5-8DB6-ED5818236A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241088"/>
        <c:axId val="301242624"/>
      </c:barChart>
      <c:catAx>
        <c:axId val="301241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242624"/>
        <c:crosses val="autoZero"/>
        <c:auto val="1"/>
        <c:lblAlgn val="ctr"/>
        <c:lblOffset val="100"/>
        <c:noMultiLvlLbl val="0"/>
      </c:catAx>
      <c:valAx>
        <c:axId val="301242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241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PARTOS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81-47A0-871D-F6F4E4AF5A6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81-47A0-871D-F6F4E4AF5A6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A81-47A0-871D-F6F4E4AF5A6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81-47A0-871D-F6F4E4AF5A6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GRUP'!$I$4:$I$9</c:f>
              <c:strCache>
                <c:ptCount val="6"/>
                <c:pt idx="0">
                  <c:v>20 - 24</c:v>
                </c:pt>
                <c:pt idx="1">
                  <c:v>30 - 34 </c:v>
                </c:pt>
                <c:pt idx="2">
                  <c:v>15 - 19</c:v>
                </c:pt>
                <c:pt idx="3">
                  <c:v>25 - 29</c:v>
                </c:pt>
                <c:pt idx="4">
                  <c:v>35 - 39</c:v>
                </c:pt>
                <c:pt idx="5">
                  <c:v>40-44</c:v>
                </c:pt>
              </c:strCache>
            </c:strRef>
          </c:cat>
          <c:val>
            <c:numRef>
              <c:f>'[21]GRAF GRUP'!$J$4:$J$9</c:f>
              <c:numCache>
                <c:formatCode>General</c:formatCode>
                <c:ptCount val="6"/>
                <c:pt idx="0">
                  <c:v>12</c:v>
                </c:pt>
                <c:pt idx="1">
                  <c:v>2</c:v>
                </c:pt>
                <c:pt idx="2">
                  <c:v>4</c:v>
                </c:pt>
                <c:pt idx="3">
                  <c:v>11</c:v>
                </c:pt>
                <c:pt idx="4">
                  <c:v>6</c:v>
                </c:pt>
                <c:pt idx="5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81-47A0-871D-F6F4E4AF5A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935040"/>
        <c:axId val="362936576"/>
      </c:barChart>
      <c:catAx>
        <c:axId val="362935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936576"/>
        <c:crosses val="autoZero"/>
        <c:auto val="1"/>
        <c:lblAlgn val="ctr"/>
        <c:lblOffset val="100"/>
        <c:noMultiLvlLbl val="0"/>
      </c:catAx>
      <c:valAx>
        <c:axId val="362936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93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B0-4E05-B502-CC232229C27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DB0-4E05-B502-CC232229C2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GRUP'!$A$4:$A$6</c:f>
              <c:strCache>
                <c:ptCount val="3"/>
                <c:pt idx="0">
                  <c:v>15-24 AÑOS</c:v>
                </c:pt>
                <c:pt idx="1">
                  <c:v>25- 64 AÑOS</c:v>
                </c:pt>
                <c:pt idx="2">
                  <c:v>65 Y + AÑOS</c:v>
                </c:pt>
              </c:strCache>
            </c:strRef>
          </c:cat>
          <c:val>
            <c:numRef>
              <c:f>'[21]GRAF GRUP'!$B$4:$B$6</c:f>
              <c:numCache>
                <c:formatCode>General</c:formatCode>
                <c:ptCount val="3"/>
                <c:pt idx="0">
                  <c:v>4</c:v>
                </c:pt>
                <c:pt idx="1">
                  <c:v>29</c:v>
                </c:pt>
                <c:pt idx="2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0-4E05-B502-CC232229C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283584"/>
        <c:axId val="363285120"/>
      </c:barChart>
      <c:catAx>
        <c:axId val="36328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3285120"/>
        <c:crosses val="autoZero"/>
        <c:auto val="1"/>
        <c:lblAlgn val="ctr"/>
        <c:lblOffset val="100"/>
        <c:noMultiLvlLbl val="0"/>
      </c:catAx>
      <c:valAx>
        <c:axId val="363285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3283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RAYOS X REALIZADOS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ENERO-FEBRERO 2024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EC-49F0-97B4-D5BD05E4180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DEC-49F0-97B4-D5BD05E4180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DEC-49F0-97B4-D5BD05E4180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EC-49F0-97B4-D5BD05E4180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DEC-49F0-97B4-D5BD05E4180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DEC-49F0-97B4-D5BD05E4180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DEC-49F0-97B4-D5BD05E4180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DEC-49F0-97B4-D5BD05E4180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DEC-49F0-97B4-D5BD05E4180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DEC-49F0-97B4-D5BD05E4180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'[21]RAYOS X'!$K$4:$K$21</c:f>
              <c:strCache>
                <c:ptCount val="18"/>
                <c:pt idx="0">
                  <c:v>BRAZO</c:v>
                </c:pt>
                <c:pt idx="1">
                  <c:v>HOMBROS</c:v>
                </c:pt>
                <c:pt idx="2">
                  <c:v>MANO</c:v>
                </c:pt>
                <c:pt idx="3">
                  <c:v>MUÑECA</c:v>
                </c:pt>
                <c:pt idx="4">
                  <c:v>PELVIS</c:v>
                </c:pt>
                <c:pt idx="5">
                  <c:v>SENOS PARANASALES</c:v>
                </c:pt>
                <c:pt idx="6">
                  <c:v>TORAX</c:v>
                </c:pt>
                <c:pt idx="7">
                  <c:v>CRÁNEO</c:v>
                </c:pt>
                <c:pt idx="8">
                  <c:v>COL. LUMBAR</c:v>
                </c:pt>
                <c:pt idx="9">
                  <c:v>FÉMUR</c:v>
                </c:pt>
                <c:pt idx="10">
                  <c:v>COL. CERVICAL</c:v>
                </c:pt>
                <c:pt idx="11">
                  <c:v>ANTE-BRAZOS</c:v>
                </c:pt>
                <c:pt idx="12">
                  <c:v>COL. DOR.</c:v>
                </c:pt>
                <c:pt idx="13">
                  <c:v>EXTREMI INFER</c:v>
                </c:pt>
                <c:pt idx="14">
                  <c:v>COL, CER</c:v>
                </c:pt>
                <c:pt idx="15">
                  <c:v>ABDOMEN</c:v>
                </c:pt>
                <c:pt idx="16">
                  <c:v>EXTREMI SUP</c:v>
                </c:pt>
                <c:pt idx="17">
                  <c:v>MAMOGRAFIA</c:v>
                </c:pt>
              </c:strCache>
            </c:strRef>
          </c:cat>
          <c:val>
            <c:numRef>
              <c:f>'[21]RAYOS X'!$L$4:$L$21</c:f>
              <c:numCache>
                <c:formatCode>General</c:formatCode>
                <c:ptCount val="18"/>
                <c:pt idx="0">
                  <c:v>328</c:v>
                </c:pt>
                <c:pt idx="1">
                  <c:v>243</c:v>
                </c:pt>
                <c:pt idx="2">
                  <c:v>141</c:v>
                </c:pt>
                <c:pt idx="3">
                  <c:v>113</c:v>
                </c:pt>
                <c:pt idx="4">
                  <c:v>82</c:v>
                </c:pt>
                <c:pt idx="5">
                  <c:v>255</c:v>
                </c:pt>
                <c:pt idx="6">
                  <c:v>537</c:v>
                </c:pt>
                <c:pt idx="7">
                  <c:v>160</c:v>
                </c:pt>
                <c:pt idx="8">
                  <c:v>219</c:v>
                </c:pt>
                <c:pt idx="9">
                  <c:v>100</c:v>
                </c:pt>
                <c:pt idx="10">
                  <c:v>274</c:v>
                </c:pt>
                <c:pt idx="11">
                  <c:v>144</c:v>
                </c:pt>
                <c:pt idx="12">
                  <c:v>191</c:v>
                </c:pt>
                <c:pt idx="13">
                  <c:v>105</c:v>
                </c:pt>
                <c:pt idx="14">
                  <c:v>224</c:v>
                </c:pt>
                <c:pt idx="15">
                  <c:v>170</c:v>
                </c:pt>
                <c:pt idx="16">
                  <c:v>107</c:v>
                </c:pt>
                <c:pt idx="17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DEC-49F0-97B4-D5BD05E418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3041920"/>
        <c:axId val="363043456"/>
      </c:barChart>
      <c:catAx>
        <c:axId val="3630419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3043456"/>
        <c:crosses val="autoZero"/>
        <c:auto val="1"/>
        <c:lblAlgn val="ctr"/>
        <c:lblOffset val="100"/>
        <c:noMultiLvlLbl val="0"/>
      </c:catAx>
      <c:valAx>
        <c:axId val="363043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3041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MEDICO Y SANIDAD NAVAL </a:t>
            </a:r>
            <a:br>
              <a:rPr lang="es-DO" sz="1000" b="1" i="0" baseline="0">
                <a:effectLst/>
              </a:rPr>
            </a:br>
            <a:r>
              <a:rPr lang="es-DO" sz="1000" b="1" i="0" baseline="0">
                <a:effectLst/>
              </a:rPr>
              <a:t>¨BASE NAVAL 27 DE FEBRERO¨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RELACION DE CONSULTAS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GENERO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	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8769444444444442"/>
          <c:y val="2.314814814814814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9.8611111111111108E-2"/>
          <c:y val="0.46370771361913093"/>
          <c:w val="0.81388888888888888"/>
          <c:h val="0.3473756926217556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7279E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978-4508-8DDB-A5590C697465}"/>
              </c:ext>
            </c:extLst>
          </c:dPt>
          <c:dPt>
            <c:idx val="1"/>
            <c:bubble3D val="0"/>
            <c:spPr>
              <a:solidFill>
                <a:srgbClr val="00B0F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978-4508-8DDB-A5590C69746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[22]Hoja2!$A$2:$A$3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[22]Hoja2!$B$2:$B$3</c:f>
              <c:numCache>
                <c:formatCode>General</c:formatCode>
                <c:ptCount val="2"/>
                <c:pt idx="0">
                  <c:v>3976</c:v>
                </c:pt>
                <c:pt idx="1">
                  <c:v>4140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978-4508-8DDB-A5590C6974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MEDICO Y SANIDAD NAVAL </a:t>
            </a:r>
            <a:br>
              <a:rPr lang="es-DO" sz="1000" b="1" i="0" baseline="0">
                <a:effectLst/>
              </a:rPr>
            </a:br>
            <a:r>
              <a:rPr lang="es-DO" sz="1000" b="1" i="0" baseline="0">
                <a:effectLst/>
              </a:rPr>
              <a:t>¨BASE NAVAL 27 DE FEBRERO¨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RELACION DE CONSULTAS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r>
              <a:rPr lang="es-DO" sz="1000" b="0" i="0" baseline="0">
                <a:effectLst/>
              </a:rPr>
              <a:t> </a:t>
            </a:r>
            <a:endParaRPr lang="es-DO" sz="1000" b="1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44-4AC7-8A04-B5A91A46B13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44-4AC7-8A04-B5A91A46B13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844-4AC7-8A04-B5A91A46B13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44-4AC7-8A04-B5A91A46B13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44-4AC7-8A04-B5A91A46B13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844-4AC7-8A04-B5A91A46B13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844-4AC7-8A04-B5A91A46B13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[22]Hoja2!$H$1:$H$10</c:f>
              <c:strCache>
                <c:ptCount val="10"/>
                <c:pt idx="0">
                  <c:v>OF.GENERALES</c:v>
                </c:pt>
                <c:pt idx="1">
                  <c:v>OF.  SUPERIORES</c:v>
                </c:pt>
                <c:pt idx="2">
                  <c:v>OF.  SUBALTERNOS</c:v>
                </c:pt>
                <c:pt idx="3">
                  <c:v>CADETE/GUARDIAMARINA</c:v>
                </c:pt>
                <c:pt idx="4">
                  <c:v>ALISTADOS</c:v>
                </c:pt>
                <c:pt idx="5">
                  <c:v>A/M</c:v>
                </c:pt>
                <c:pt idx="6">
                  <c:v>IGUALADOS</c:v>
                </c:pt>
                <c:pt idx="7">
                  <c:v>FAMILIARES</c:v>
                </c:pt>
                <c:pt idx="8">
                  <c:v>RETIRADOS</c:v>
                </c:pt>
                <c:pt idx="9">
                  <c:v>ACCION CIVICA</c:v>
                </c:pt>
              </c:strCache>
            </c:strRef>
          </c:cat>
          <c:val>
            <c:numRef>
              <c:f>[22]Hoja2!$I$1:$I$10</c:f>
              <c:numCache>
                <c:formatCode>General</c:formatCode>
                <c:ptCount val="10"/>
                <c:pt idx="0">
                  <c:v>4</c:v>
                </c:pt>
                <c:pt idx="1">
                  <c:v>274</c:v>
                </c:pt>
                <c:pt idx="2">
                  <c:v>530</c:v>
                </c:pt>
                <c:pt idx="3">
                  <c:v>21</c:v>
                </c:pt>
                <c:pt idx="4">
                  <c:v>1208</c:v>
                </c:pt>
                <c:pt idx="5">
                  <c:v>111</c:v>
                </c:pt>
                <c:pt idx="6">
                  <c:v>17</c:v>
                </c:pt>
                <c:pt idx="7">
                  <c:v>635</c:v>
                </c:pt>
                <c:pt idx="8">
                  <c:v>2</c:v>
                </c:pt>
                <c:pt idx="9">
                  <c:v>5314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844-4AC7-8A04-B5A91A46B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288000"/>
        <c:axId val="294306176"/>
      </c:barChart>
      <c:catAx>
        <c:axId val="294288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306176"/>
        <c:crosses val="autoZero"/>
        <c:auto val="1"/>
        <c:lblAlgn val="ctr"/>
        <c:lblOffset val="100"/>
        <c:noMultiLvlLbl val="0"/>
      </c:catAx>
      <c:valAx>
        <c:axId val="294306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288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CUERPO MEDICO Y SANIDAD NAVAL </a:t>
            </a:r>
            <a:br>
              <a:rPr lang="es-DO" sz="1000" b="1" i="0" u="none" strike="noStrike" baseline="0">
                <a:effectLst/>
              </a:rPr>
            </a:br>
            <a:r>
              <a:rPr lang="es-DO" sz="1000" b="1" i="0" u="none" strike="noStrike" baseline="0">
                <a:effectLst/>
              </a:rPr>
              <a:t>¨BASE NAVAL 27 DE FEBRERO¨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RELACION DE EMERGENCIAS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POR GENERO 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ENERO-MARZO 2024</a:t>
            </a:r>
            <a:endParaRPr lang="es-DO" sz="1000" b="1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5.9722291079362742E-2"/>
          <c:y val="0.40871385498612312"/>
          <c:w val="0.94027777777777777"/>
          <c:h val="0.45848680373286671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21B-493D-890E-D6154AE924FA}"/>
              </c:ext>
            </c:extLst>
          </c:dPt>
          <c:dPt>
            <c:idx val="1"/>
            <c:bubble3D val="0"/>
            <c:spPr>
              <a:solidFill>
                <a:srgbClr val="F7279E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21B-493D-890E-D6154AE924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'[22]GRAF EMER'!$A$3:$A$4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'[22]GRAF EMER'!$B$3:$B$4</c:f>
              <c:numCache>
                <c:formatCode>General</c:formatCode>
                <c:ptCount val="2"/>
                <c:pt idx="0">
                  <c:v>943</c:v>
                </c:pt>
                <c:pt idx="1">
                  <c:v>929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21B-493D-890E-D6154AE92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GRÁFICO NO. 1</a:t>
            </a:r>
            <a:endParaRPr lang="es-DO" sz="1000" b="1"/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CUERPO MEDICO Y SANIDAD NAVAL </a:t>
            </a:r>
            <a:br>
              <a:rPr lang="es-DO" sz="1000" b="1"/>
            </a:br>
            <a:r>
              <a:rPr lang="es-DO" sz="1000" b="1"/>
              <a:t>¨BASE NAVAL 27 DE FEBRERO¨ 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RELACION DE EMERGENCIAS 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POR CATEGORIA</a:t>
            </a:r>
          </a:p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baseline="0"/>
              <a:t>ENERO-MARZO 2024</a:t>
            </a:r>
            <a:endParaRPr lang="es-DO" sz="1000" b="1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EB-4820-A060-C7565A1A6BB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FEB-4820-A060-C7565A1A6BB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FEB-4820-A060-C7565A1A6BB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EB-4820-A060-C7565A1A6BB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FEB-4820-A060-C7565A1A6B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'[22]GRAF EMER'!$E$2:$E$7</c:f>
              <c:strCache>
                <c:ptCount val="6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FAMILIARES</c:v>
                </c:pt>
                <c:pt idx="4">
                  <c:v>CIVILES</c:v>
                </c:pt>
                <c:pt idx="5">
                  <c:v>ACCION CIVICA</c:v>
                </c:pt>
              </c:strCache>
            </c:strRef>
          </c:cat>
          <c:val>
            <c:numRef>
              <c:f>'[22]GRAF EMER'!$F$2:$F$7</c:f>
              <c:numCache>
                <c:formatCode>General</c:formatCode>
                <c:ptCount val="6"/>
                <c:pt idx="0">
                  <c:v>55</c:v>
                </c:pt>
                <c:pt idx="1">
                  <c:v>65</c:v>
                </c:pt>
                <c:pt idx="2">
                  <c:v>234</c:v>
                </c:pt>
                <c:pt idx="3">
                  <c:v>3</c:v>
                </c:pt>
                <c:pt idx="4">
                  <c:v>895</c:v>
                </c:pt>
                <c:pt idx="5">
                  <c:v>620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FEB-4820-A060-C7565A1A6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202752"/>
        <c:axId val="294208640"/>
      </c:barChart>
      <c:catAx>
        <c:axId val="29420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208640"/>
        <c:crosses val="autoZero"/>
        <c:auto val="1"/>
        <c:lblAlgn val="ctr"/>
        <c:lblOffset val="100"/>
        <c:noMultiLvlLbl val="0"/>
      </c:catAx>
      <c:valAx>
        <c:axId val="294208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202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COMESTIBLES                                    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/>
          </a:p>
        </c:rich>
      </c:tx>
      <c:layout>
        <c:manualLayout>
          <c:xMode val="edge"/>
          <c:yMode val="edge"/>
          <c:x val="0.23929418742586003"/>
          <c:y val="2.3607176581680833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11-499C-A643-A713B206671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B11-499C-A643-A713B206671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B11-499C-A643-A713B206671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11-499C-A643-A713B20667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MERC'!$A$3:$A$6</c:f>
              <c:strCache>
                <c:ptCount val="4"/>
                <c:pt idx="0">
                  <c:v>LECHE BONGÚ (UNIDADES)</c:v>
                </c:pt>
                <c:pt idx="1">
                  <c:v>MANTEQUILLA (UDS.)</c:v>
                </c:pt>
                <c:pt idx="2">
                  <c:v>SOPITAS (UNIDADES)</c:v>
                </c:pt>
                <c:pt idx="3">
                  <c:v>AJO (LIBRAS)</c:v>
                </c:pt>
              </c:strCache>
            </c:strRef>
          </c:cat>
          <c:val>
            <c:numRef>
              <c:f>'[1]GRAF. MERC'!$B$3:$B$6</c:f>
              <c:numCache>
                <c:formatCode>General</c:formatCode>
                <c:ptCount val="4"/>
                <c:pt idx="0">
                  <c:v>714</c:v>
                </c:pt>
                <c:pt idx="1">
                  <c:v>222</c:v>
                </c:pt>
                <c:pt idx="2">
                  <c:v>55484</c:v>
                </c:pt>
                <c:pt idx="3">
                  <c:v>10774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B11-499C-A643-A713B2066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661568"/>
        <c:axId val="301667456"/>
      </c:barChart>
      <c:catAx>
        <c:axId val="30166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667456"/>
        <c:crosses val="autoZero"/>
        <c:auto val="1"/>
        <c:lblAlgn val="ctr"/>
        <c:lblOffset val="100"/>
        <c:noMultiLvlLbl val="0"/>
      </c:catAx>
      <c:valAx>
        <c:axId val="301667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661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</a:t>
            </a:r>
            <a:r>
              <a:rPr lang="es-DO" sz="1000" b="1" i="0" baseline="0">
                <a:effectLst/>
              </a:rPr>
              <a:t>PRODUCTOS 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'[1]GRAF. MERC'!$G$2:$G$24</c:f>
              <c:strCache>
                <c:ptCount val="23"/>
                <c:pt idx="0">
                  <c:v>CARBÓN VEGETAL (SACOS)</c:v>
                </c:pt>
                <c:pt idx="1">
                  <c:v>PASTA DENTAL (UNIDADES)</c:v>
                </c:pt>
                <c:pt idx="2">
                  <c:v>PERFUME (UNIDADES)</c:v>
                </c:pt>
                <c:pt idx="3">
                  <c:v>VASELINA</c:v>
                </c:pt>
                <c:pt idx="4">
                  <c:v>DESODORANTES UNDS.</c:v>
                </c:pt>
                <c:pt idx="5">
                  <c:v>POSTE DE MADERA</c:v>
                </c:pt>
                <c:pt idx="6">
                  <c:v>WISKI (LITROS)</c:v>
                </c:pt>
                <c:pt idx="7">
                  <c:v>JABÓN   UNDS.</c:v>
                </c:pt>
                <c:pt idx="8">
                  <c:v>CREMAS (UNDS)</c:v>
                </c:pt>
                <c:pt idx="9">
                  <c:v>JARABE (UNIDADES)</c:v>
                </c:pt>
                <c:pt idx="10">
                  <c:v>CERVEZAS (UDS.)</c:v>
                </c:pt>
                <c:pt idx="11">
                  <c:v>BEBIDAS ENERGIZANTES (UDS.)</c:v>
                </c:pt>
                <c:pt idx="12">
                  <c:v>VINO (UDS.)</c:v>
                </c:pt>
                <c:pt idx="13">
                  <c:v>RON (UDS.)</c:v>
                </c:pt>
                <c:pt idx="14">
                  <c:v> CLERÉN     (GL.)      </c:v>
                </c:pt>
                <c:pt idx="15">
                  <c:v>SHAMPOO</c:v>
                </c:pt>
                <c:pt idx="16">
                  <c:v>UNIDADES DE ANIMALES</c:v>
                </c:pt>
                <c:pt idx="17">
                  <c:v> CLERÉN (GL.)      </c:v>
                </c:pt>
                <c:pt idx="18">
                  <c:v>CEPILLO DE DIENTE (UNDS.)</c:v>
                </c:pt>
                <c:pt idx="19">
                  <c:v>CIGARRILLOS UNIDADES</c:v>
                </c:pt>
                <c:pt idx="20">
                  <c:v>PEINES ( UNIDADES)</c:v>
                </c:pt>
                <c:pt idx="21">
                  <c:v>TOALLAS SANITARIAS  (UNIDADES)</c:v>
                </c:pt>
                <c:pt idx="22">
                  <c:v>ANIMALES</c:v>
                </c:pt>
              </c:strCache>
            </c:strRef>
          </c:cat>
          <c:val>
            <c:numRef>
              <c:f>'[1]GRAF. MERC'!$H$2:$H$24</c:f>
              <c:numCache>
                <c:formatCode>General</c:formatCode>
                <c:ptCount val="23"/>
                <c:pt idx="0">
                  <c:v>36</c:v>
                </c:pt>
                <c:pt idx="1">
                  <c:v>243</c:v>
                </c:pt>
                <c:pt idx="2">
                  <c:v>97</c:v>
                </c:pt>
                <c:pt idx="3">
                  <c:v>72</c:v>
                </c:pt>
                <c:pt idx="4">
                  <c:v>24</c:v>
                </c:pt>
                <c:pt idx="5">
                  <c:v>140</c:v>
                </c:pt>
                <c:pt idx="6">
                  <c:v>16605</c:v>
                </c:pt>
                <c:pt idx="7">
                  <c:v>2092</c:v>
                </c:pt>
                <c:pt idx="8">
                  <c:v>518</c:v>
                </c:pt>
                <c:pt idx="9">
                  <c:v>50</c:v>
                </c:pt>
                <c:pt idx="10">
                  <c:v>842</c:v>
                </c:pt>
                <c:pt idx="11">
                  <c:v>837</c:v>
                </c:pt>
                <c:pt idx="12">
                  <c:v>20</c:v>
                </c:pt>
                <c:pt idx="13">
                  <c:v>778</c:v>
                </c:pt>
                <c:pt idx="14">
                  <c:v>103</c:v>
                </c:pt>
                <c:pt idx="15">
                  <c:v>51</c:v>
                </c:pt>
                <c:pt idx="16">
                  <c:v>1043800</c:v>
                </c:pt>
                <c:pt idx="17">
                  <c:v>18</c:v>
                </c:pt>
                <c:pt idx="18">
                  <c:v>384</c:v>
                </c:pt>
                <c:pt idx="19">
                  <c:v>5932200</c:v>
                </c:pt>
                <c:pt idx="20">
                  <c:v>144</c:v>
                </c:pt>
                <c:pt idx="21">
                  <c:v>480</c:v>
                </c:pt>
                <c:pt idx="22">
                  <c:v>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41-4380-BEBA-99924BAE9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705472"/>
        <c:axId val="301715456"/>
      </c:barChart>
      <c:catAx>
        <c:axId val="301705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715456"/>
        <c:crosses val="autoZero"/>
        <c:auto val="1"/>
        <c:lblAlgn val="ctr"/>
        <c:lblOffset val="100"/>
        <c:noMultiLvlLbl val="0"/>
      </c:catAx>
      <c:valAx>
        <c:axId val="3017154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7054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EJÉRCITO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LOS SOLDADOS POR SEXO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3A6-4692-B087-152D53D3E13C}"/>
              </c:ext>
            </c:extLst>
          </c:dPt>
          <c:dPt>
            <c:idx val="1"/>
            <c:bubble3D val="0"/>
            <c:spPr>
              <a:solidFill>
                <a:srgbClr val="E03EB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3A6-4692-B087-152D53D3E13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'[1]graf. fuerza'!$F$3:$F$4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'[1]graf. fuerza'!$G$3:$G$4</c:f>
              <c:numCache>
                <c:formatCode>General</c:formatCode>
                <c:ptCount val="2"/>
                <c:pt idx="0">
                  <c:v>26965</c:v>
                </c:pt>
                <c:pt idx="1">
                  <c:v>4052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A6-4692-B087-152D53D3E1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composición PORCENTUAL  por sexo de los soldados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 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0C2-4000-9944-C35ADBD3FBA6}"/>
              </c:ext>
            </c:extLst>
          </c:dPt>
          <c:dPt>
            <c:idx val="1"/>
            <c:bubble3D val="0"/>
            <c:spPr>
              <a:solidFill>
                <a:srgbClr val="F12DE8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0C2-4000-9944-C35ADBD3FBA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'[2]graf fuer'!$F$3:$F$4</c:f>
              <c:strCache>
                <c:ptCount val="2"/>
                <c:pt idx="0">
                  <c:v>MASCULINO</c:v>
                </c:pt>
                <c:pt idx="1">
                  <c:v>FEMENUNO</c:v>
                </c:pt>
              </c:strCache>
            </c:strRef>
          </c:cat>
          <c:val>
            <c:numRef>
              <c:f>'[2]graf fuer'!$G$3:$G$4</c:f>
              <c:numCache>
                <c:formatCode>General</c:formatCode>
                <c:ptCount val="2"/>
                <c:pt idx="0">
                  <c:v>10406</c:v>
                </c:pt>
                <c:pt idx="1">
                  <c:v>2549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0C2-4000-9944-C35ADBD3F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78-4A05-AA8F-49EA09E2C5C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678-4A05-AA8F-49EA09E2C5C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678-4A05-AA8F-49EA09E2C5C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78-4A05-AA8F-49EA09E2C5C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678-4A05-AA8F-49EA09E2C5C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678-4A05-AA8F-49EA09E2C5C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baja'!$A$2:$A$10</c:f>
              <c:strCache>
                <c:ptCount val="9"/>
                <c:pt idx="0">
                  <c:v>EXPIRACION DE ALISTAMIENTO (NO REALISTO)</c:v>
                </c:pt>
                <c:pt idx="1">
                  <c:v>FALLECIMIENTO</c:v>
                </c:pt>
                <c:pt idx="2">
                  <c:v>FALTAS GRAVES DEBIDAMENTE COMPROBADAS</c:v>
                </c:pt>
                <c:pt idx="3">
                  <c:v>INHABILIDAD FÍSICA</c:v>
                </c:pt>
                <c:pt idx="4">
                  <c:v>RETIRO VOLUNTARIO</c:v>
                </c:pt>
                <c:pt idx="5">
                  <c:v>SOLICITUD ACEPTADA</c:v>
                </c:pt>
                <c:pt idx="6">
                  <c:v>CONCESIÓN DE PENSIÓN</c:v>
                </c:pt>
                <c:pt idx="7">
                  <c:v>DISPOSICION PRESIDENCIAL</c:v>
                </c:pt>
                <c:pt idx="8">
                  <c:v>POR LA RELACION DE RANGO Y EDAD</c:v>
                </c:pt>
              </c:strCache>
            </c:strRef>
          </c:cat>
          <c:val>
            <c:numRef>
              <c:f>'[2]graf. baja'!$B$2:$B$10</c:f>
              <c:numCache>
                <c:formatCode>General</c:formatCode>
                <c:ptCount val="9"/>
                <c:pt idx="0">
                  <c:v>3</c:v>
                </c:pt>
                <c:pt idx="1">
                  <c:v>2</c:v>
                </c:pt>
                <c:pt idx="2">
                  <c:v>23</c:v>
                </c:pt>
                <c:pt idx="3">
                  <c:v>12</c:v>
                </c:pt>
                <c:pt idx="4">
                  <c:v>115</c:v>
                </c:pt>
                <c:pt idx="5">
                  <c:v>22</c:v>
                </c:pt>
                <c:pt idx="6">
                  <c:v>14</c:v>
                </c:pt>
                <c:pt idx="7">
                  <c:v>1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678-4A05-AA8F-49EA09E2C5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448448"/>
        <c:axId val="303449984"/>
      </c:barChart>
      <c:catAx>
        <c:axId val="303448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3449984"/>
        <c:crosses val="autoZero"/>
        <c:auto val="1"/>
        <c:lblAlgn val="ctr"/>
        <c:lblOffset val="100"/>
        <c:noMultiLvlLbl val="0"/>
      </c:catAx>
      <c:valAx>
        <c:axId val="303449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3448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POR </a:t>
            </a:r>
            <a:r>
              <a:rPr lang="es-DO" sz="1000" b="1" i="0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 sz="1000" b="1" i="0" cap="all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66-43FE-9BE9-1FF506372B6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C66-43FE-9BE9-1FF506372B6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C66-43FE-9BE9-1FF506372B6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66-43FE-9BE9-1FF506372B6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66-43FE-9BE9-1FF506372B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baja'!$K$2:$K$18</c:f>
              <c:strCache>
                <c:ptCount val="17"/>
                <c:pt idx="0">
                  <c:v>CONTRALMIRANTE</c:v>
                </c:pt>
                <c:pt idx="1">
                  <c:v>CAPITÁN DE NAVÍO</c:v>
                </c:pt>
                <c:pt idx="2">
                  <c:v>CAPITÁN DE FRAGATA</c:v>
                </c:pt>
                <c:pt idx="3">
                  <c:v>CAPITÁN DE CORBETA</c:v>
                </c:pt>
                <c:pt idx="4">
                  <c:v>TENIENTE DE NAVÍO</c:v>
                </c:pt>
                <c:pt idx="5">
                  <c:v>TENIENTE DE FRAGATA</c:v>
                </c:pt>
                <c:pt idx="6">
                  <c:v>TENIENTE DE CORBETA</c:v>
                </c:pt>
                <c:pt idx="7">
                  <c:v>GUARDIAMARINA 3ER. AÑO</c:v>
                </c:pt>
                <c:pt idx="8">
                  <c:v>GUARDIAMARINA 2DO. AÑO</c:v>
                </c:pt>
                <c:pt idx="9">
                  <c:v>GUARDIAMARINA 1ER. AÑO</c:v>
                </c:pt>
                <c:pt idx="10">
                  <c:v>SARGENTO MAYOR</c:v>
                </c:pt>
                <c:pt idx="11">
                  <c:v>SARGENTO</c:v>
                </c:pt>
                <c:pt idx="12">
                  <c:v>CABO</c:v>
                </c:pt>
                <c:pt idx="13">
                  <c:v>MARINERO ESPECIALISTA</c:v>
                </c:pt>
                <c:pt idx="14">
                  <c:v>MARINERO</c:v>
                </c:pt>
                <c:pt idx="15">
                  <c:v>MARINERO AUXILIAR</c:v>
                </c:pt>
                <c:pt idx="16">
                  <c:v>ASIMILADO</c:v>
                </c:pt>
              </c:strCache>
            </c:strRef>
          </c:cat>
          <c:val>
            <c:numRef>
              <c:f>'[2]graf. baja'!$L$2:$L$18</c:f>
              <c:numCache>
                <c:formatCode>General</c:formatCode>
                <c:ptCount val="17"/>
                <c:pt idx="0">
                  <c:v>2</c:v>
                </c:pt>
                <c:pt idx="1">
                  <c:v>1</c:v>
                </c:pt>
                <c:pt idx="2">
                  <c:v>10</c:v>
                </c:pt>
                <c:pt idx="3">
                  <c:v>16</c:v>
                </c:pt>
                <c:pt idx="4">
                  <c:v>22</c:v>
                </c:pt>
                <c:pt idx="5">
                  <c:v>36</c:v>
                </c:pt>
                <c:pt idx="6">
                  <c:v>32</c:v>
                </c:pt>
                <c:pt idx="7">
                  <c:v>1</c:v>
                </c:pt>
                <c:pt idx="8">
                  <c:v>1</c:v>
                </c:pt>
                <c:pt idx="9">
                  <c:v>5</c:v>
                </c:pt>
                <c:pt idx="10">
                  <c:v>15</c:v>
                </c:pt>
                <c:pt idx="11">
                  <c:v>5</c:v>
                </c:pt>
                <c:pt idx="12">
                  <c:v>8</c:v>
                </c:pt>
                <c:pt idx="13">
                  <c:v>18</c:v>
                </c:pt>
                <c:pt idx="14">
                  <c:v>5</c:v>
                </c:pt>
                <c:pt idx="15">
                  <c:v>10</c:v>
                </c:pt>
                <c:pt idx="16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C66-43FE-9BE9-1FF506372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511808"/>
        <c:axId val="303521792"/>
      </c:barChart>
      <c:catAx>
        <c:axId val="3035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3521792"/>
        <c:crosses val="autoZero"/>
        <c:auto val="1"/>
        <c:lblAlgn val="ctr"/>
        <c:lblOffset val="100"/>
        <c:noMultiLvlLbl val="0"/>
      </c:catAx>
      <c:valAx>
        <c:axId val="30352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3511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EMBARCACIONES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D8E-447B-A3E0-9FF5FAF9C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D8E-447B-A3E0-9FF5FAF9C9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D8E-447B-A3E0-9FF5FAF9C94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D8E-447B-A3E0-9FF5FAF9C94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D8E-447B-A3E0-9FF5FAF9C94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D8E-447B-A3E0-9FF5FAF9C94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D8E-447B-A3E0-9FF5FAF9C9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emb'!$A$2:$A$10</c:f>
              <c:strCache>
                <c:ptCount val="9"/>
                <c:pt idx="0">
                  <c:v>CAYUCOS</c:v>
                </c:pt>
                <c:pt idx="1">
                  <c:v>CLANDESTINAS</c:v>
                </c:pt>
                <c:pt idx="2">
                  <c:v>FIBRA DE VIDRIO</c:v>
                </c:pt>
                <c:pt idx="3">
                  <c:v>GO FAST</c:v>
                </c:pt>
                <c:pt idx="4">
                  <c:v>HAITIANAS</c:v>
                </c:pt>
                <c:pt idx="5">
                  <c:v>MATRICULADAS</c:v>
                </c:pt>
                <c:pt idx="6">
                  <c:v>VELERO</c:v>
                </c:pt>
                <c:pt idx="7">
                  <c:v>LANCHA</c:v>
                </c:pt>
                <c:pt idx="8">
                  <c:v>MATRICULA EXTRANJERA</c:v>
                </c:pt>
              </c:strCache>
            </c:strRef>
          </c:cat>
          <c:val>
            <c:numRef>
              <c:f>'[2]graf. emb'!$B$2:$B$10</c:f>
              <c:numCache>
                <c:formatCode>General</c:formatCode>
                <c:ptCount val="9"/>
                <c:pt idx="0">
                  <c:v>2</c:v>
                </c:pt>
                <c:pt idx="1">
                  <c:v>66</c:v>
                </c:pt>
                <c:pt idx="2">
                  <c:v>9</c:v>
                </c:pt>
                <c:pt idx="3">
                  <c:v>5</c:v>
                </c:pt>
                <c:pt idx="4">
                  <c:v>6</c:v>
                </c:pt>
                <c:pt idx="5">
                  <c:v>11</c:v>
                </c:pt>
                <c:pt idx="6">
                  <c:v>1</c:v>
                </c:pt>
                <c:pt idx="7">
                  <c:v>2</c:v>
                </c:pt>
                <c:pt idx="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9D8E-447B-A3E0-9FF5FAF9C9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179840"/>
        <c:axId val="304189824"/>
      </c:barChart>
      <c:catAx>
        <c:axId val="304179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189824"/>
        <c:crosses val="autoZero"/>
        <c:auto val="1"/>
        <c:lblAlgn val="ctr"/>
        <c:lblOffset val="100"/>
        <c:noMultiLvlLbl val="0"/>
      </c:catAx>
      <c:valAx>
        <c:axId val="304189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179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REGISTRO DE LAS DETENCIONES DE PERSONAS DE DIFERENTES NACIONALIDADES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1A-46D1-BA1D-47BBFB9D694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1A-46D1-BA1D-47BBFB9D694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1A-46D1-BA1D-47BBFB9D694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1A-46D1-BA1D-47BBFB9D694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1A-46D1-BA1D-47BBFB9D694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'[2]graf. emb'!$G$3:$G$7</c:f>
              <c:strCache>
                <c:ptCount val="5"/>
                <c:pt idx="0">
                  <c:v>DOMINICANOS</c:v>
                </c:pt>
                <c:pt idx="1">
                  <c:v>HAITIANOS</c:v>
                </c:pt>
                <c:pt idx="2">
                  <c:v>VENEZOLANO</c:v>
                </c:pt>
                <c:pt idx="3">
                  <c:v>PUERTO RIQUEÑOS</c:v>
                </c:pt>
                <c:pt idx="4">
                  <c:v>EATADO UNIDENSES</c:v>
                </c:pt>
              </c:strCache>
            </c:strRef>
          </c:cat>
          <c:val>
            <c:numRef>
              <c:f>'[2]graf. emb'!$H$3:$H$7</c:f>
              <c:numCache>
                <c:formatCode>General</c:formatCode>
                <c:ptCount val="5"/>
                <c:pt idx="0">
                  <c:v>769</c:v>
                </c:pt>
                <c:pt idx="1">
                  <c:v>105</c:v>
                </c:pt>
                <c:pt idx="2">
                  <c:v>4</c:v>
                </c:pt>
                <c:pt idx="3">
                  <c:v>0</c:v>
                </c:pt>
                <c:pt idx="4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41A-46D1-BA1D-47BBFB9D69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4232704"/>
        <c:axId val="304242688"/>
      </c:barChart>
      <c:catAx>
        <c:axId val="304232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242688"/>
        <c:crosses val="autoZero"/>
        <c:auto val="1"/>
        <c:lblAlgn val="ctr"/>
        <c:lblOffset val="100"/>
        <c:noMultiLvlLbl val="0"/>
      </c:catAx>
      <c:valAx>
        <c:axId val="304242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42327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ARMADA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MISIONES MARÍTIMAS SEGÚN MOTIVO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C0-416A-833A-C9664500DE7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7C0-416A-833A-C9664500DE7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7C0-416A-833A-C9664500DE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'[2]GRAF MISONES'!$A$2:$A$10</c:f>
              <c:strCache>
                <c:ptCount val="9"/>
                <c:pt idx="0">
                  <c:v>Apoyo 9-1-1</c:v>
                </c:pt>
                <c:pt idx="1">
                  <c:v>Apoyo DNCD</c:v>
                </c:pt>
                <c:pt idx="2">
                  <c:v>Apoyo Naviero</c:v>
                </c:pt>
                <c:pt idx="3">
                  <c:v>Asistencia marítima</c:v>
                </c:pt>
                <c:pt idx="4">
                  <c:v>Ejercicios Instrucción</c:v>
                </c:pt>
                <c:pt idx="5">
                  <c:v>Migración Ilegal</c:v>
                </c:pt>
                <c:pt idx="6">
                  <c:v>Patrulla y vigilancia</c:v>
                </c:pt>
                <c:pt idx="7">
                  <c:v>Prueba// Mantenimiento </c:v>
                </c:pt>
                <c:pt idx="8">
                  <c:v>Seguridad Marítima</c:v>
                </c:pt>
              </c:strCache>
            </c:strRef>
          </c:cat>
          <c:val>
            <c:numRef>
              <c:f>'[2]GRAF MISONES'!$B$2:$B$10</c:f>
              <c:numCache>
                <c:formatCode>General</c:formatCode>
                <c:ptCount val="9"/>
                <c:pt idx="0">
                  <c:v>10</c:v>
                </c:pt>
                <c:pt idx="1">
                  <c:v>102</c:v>
                </c:pt>
                <c:pt idx="2">
                  <c:v>5</c:v>
                </c:pt>
                <c:pt idx="3">
                  <c:v>54</c:v>
                </c:pt>
                <c:pt idx="4">
                  <c:v>32</c:v>
                </c:pt>
                <c:pt idx="5">
                  <c:v>22</c:v>
                </c:pt>
                <c:pt idx="6">
                  <c:v>111</c:v>
                </c:pt>
                <c:pt idx="7">
                  <c:v>43</c:v>
                </c:pt>
                <c:pt idx="8">
                  <c:v>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7C0-416A-833A-C9664500DE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3392640"/>
        <c:axId val="303394176"/>
      </c:barChart>
      <c:catAx>
        <c:axId val="3033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3394176"/>
        <c:crosses val="autoZero"/>
        <c:auto val="1"/>
        <c:lblAlgn val="ctr"/>
        <c:lblOffset val="100"/>
        <c:noMultiLvlLbl val="0"/>
      </c:catAx>
      <c:valAx>
        <c:axId val="30339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339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MOTIVO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B6-4DBA-9065-3CEEFDAFBC7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3B6-4DBA-9065-3CEEFDAFBC7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3B6-4DBA-9065-3CEEFDAFBC7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B6-4DBA-9065-3CEEFDAFBC7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3B6-4DBA-9065-3CEEFDAFBC7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3B6-4DBA-9065-3CEEFDAFBC7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3B6-4DBA-9065-3CEEFDAFBC7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3B6-4DBA-9065-3CEEFDAFBC7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3B6-4DBA-9065-3CEEFDAFBC7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3B6-4DBA-9065-3CEEFDAFBC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BAJAS'!$A$2:$A$19</c:f>
              <c:strCache>
                <c:ptCount val="18"/>
                <c:pt idx="0">
                  <c:v>BAJO NIVEL DE DESEMPEÑO</c:v>
                </c:pt>
                <c:pt idx="1">
                  <c:v>ESPIRACIÓN DE ALISTAMIENTO (NO REALISTÓ)</c:v>
                </c:pt>
                <c:pt idx="2">
                  <c:v>FALTAS GRAVES DEBIDAMENTE COMPROBADAS</c:v>
                </c:pt>
                <c:pt idx="3">
                  <c:v>SEPARADO Y DADO DE BAJAS POR DEFUNCIÓN</c:v>
                </c:pt>
                <c:pt idx="4">
                  <c:v>CANCELACIÓN DE NOMBRAMIENTO</c:v>
                </c:pt>
                <c:pt idx="5">
                  <c:v>INUTILIDAD FÍSICA CON DISFRUTE A PENSIÓN</c:v>
                </c:pt>
                <c:pt idx="6">
                  <c:v>INADAPTABILIDAD A LA VIDA MILITAR</c:v>
                </c:pt>
                <c:pt idx="7">
                  <c:v>SUSPENDIDO DE FUNCIONES</c:v>
                </c:pt>
                <c:pt idx="8">
                  <c:v>RETIRO VOLUNTARIO CON PENSIÓN</c:v>
                </c:pt>
                <c:pt idx="9">
                  <c:v>SEPARADO POR RENUNCIA</c:v>
                </c:pt>
                <c:pt idx="10">
                  <c:v>RETIRO POR ANTIGÜEDAD CON DISFRUTE DE PENSIÓN </c:v>
                </c:pt>
                <c:pt idx="11">
                  <c:v>SUSPENSIÓN DE FUNCIONES</c:v>
                </c:pt>
                <c:pt idx="12">
                  <c:v>RELACIÓN RANGO Y EDAD</c:v>
                </c:pt>
                <c:pt idx="13">
                  <c:v>TRASLADO A LA FUERZA AÉREA </c:v>
                </c:pt>
                <c:pt idx="14">
                  <c:v>VIOLACIÓN A LOS REQUERIMIENTOS DE INGRESOS A LAS FFAA</c:v>
                </c:pt>
                <c:pt idx="15">
                  <c:v>SENTENCIA CONDENATORIA</c:v>
                </c:pt>
                <c:pt idx="16">
                  <c:v>SENTENCIA SENTENCIA DE UN TRIBUNAL</c:v>
                </c:pt>
                <c:pt idx="17">
                  <c:v>RETIRO OBLIGATORIO POR ANTIGÜEDAD EN EL RANGO</c:v>
                </c:pt>
              </c:strCache>
            </c:strRef>
          </c:cat>
          <c:val>
            <c:numRef>
              <c:f>'[1]GRAF BAJAS'!$B$2:$B$19</c:f>
              <c:numCache>
                <c:formatCode>General</c:formatCode>
                <c:ptCount val="18"/>
                <c:pt idx="0">
                  <c:v>37</c:v>
                </c:pt>
                <c:pt idx="1">
                  <c:v>12</c:v>
                </c:pt>
                <c:pt idx="2">
                  <c:v>55</c:v>
                </c:pt>
                <c:pt idx="3">
                  <c:v>36</c:v>
                </c:pt>
                <c:pt idx="4">
                  <c:v>5</c:v>
                </c:pt>
                <c:pt idx="5">
                  <c:v>24</c:v>
                </c:pt>
                <c:pt idx="6">
                  <c:v>1</c:v>
                </c:pt>
                <c:pt idx="7">
                  <c:v>9</c:v>
                </c:pt>
                <c:pt idx="8">
                  <c:v>189</c:v>
                </c:pt>
                <c:pt idx="9">
                  <c:v>69</c:v>
                </c:pt>
                <c:pt idx="10">
                  <c:v>14</c:v>
                </c:pt>
                <c:pt idx="11">
                  <c:v>4</c:v>
                </c:pt>
                <c:pt idx="12">
                  <c:v>12</c:v>
                </c:pt>
                <c:pt idx="13">
                  <c:v>1</c:v>
                </c:pt>
                <c:pt idx="14">
                  <c:v>2</c:v>
                </c:pt>
                <c:pt idx="15">
                  <c:v>3</c:v>
                </c:pt>
                <c:pt idx="16">
                  <c:v>1</c:v>
                </c:pt>
                <c:pt idx="17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3B6-4DBA-9065-3CEEFDAFBC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029824"/>
        <c:axId val="300031360"/>
      </c:barChart>
      <c:catAx>
        <c:axId val="3000298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031360"/>
        <c:crosses val="autoZero"/>
        <c:auto val="1"/>
        <c:lblAlgn val="ctr"/>
        <c:lblOffset val="100"/>
        <c:noMultiLvlLbl val="0"/>
      </c:catAx>
      <c:valAx>
        <c:axId val="300031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029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DEL  PERSONAL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DICIEMBRE 2023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438-4B74-8B58-B0893AB054DE}"/>
              </c:ext>
            </c:extLst>
          </c:dPt>
          <c:dPt>
            <c:idx val="1"/>
            <c:bubble3D val="0"/>
            <c:spPr>
              <a:solidFill>
                <a:srgbClr val="E638C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438-4B74-8B58-B0893AB054D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'[3]GRAF. FUER'!$I$2:$I$3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'[3]GRAF. FUER'!$J$2:$J$3</c:f>
              <c:numCache>
                <c:formatCode>General</c:formatCode>
                <c:ptCount val="2"/>
                <c:pt idx="0">
                  <c:v>13689</c:v>
                </c:pt>
                <c:pt idx="1">
                  <c:v>4665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438-4B74-8B58-B0893AB05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INGRESOS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C5-490D-86C8-2A0B6BF7AB6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C5-490D-86C8-2A0B6BF7AB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ing'!$A$2:$A$5</c:f>
              <c:strCache>
                <c:ptCount val="4"/>
                <c:pt idx="0">
                  <c:v>MAYOR</c:v>
                </c:pt>
                <c:pt idx="1">
                  <c:v>CABO</c:v>
                </c:pt>
                <c:pt idx="2">
                  <c:v>RASO</c:v>
                </c:pt>
                <c:pt idx="3">
                  <c:v>EMP. DE CONT. TEMP.</c:v>
                </c:pt>
              </c:strCache>
            </c:strRef>
          </c:cat>
          <c:val>
            <c:numRef>
              <c:f>'[4]graf ing'!$B$2:$B$5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21</c:v>
                </c:pt>
                <c:pt idx="3">
                  <c:v>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2C5-490D-86C8-2A0B6BF7AB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64608768"/>
        <c:axId val="264622848"/>
      </c:barChart>
      <c:catAx>
        <c:axId val="264608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64622848"/>
        <c:crosses val="autoZero"/>
        <c:auto val="1"/>
        <c:lblAlgn val="ctr"/>
        <c:lblOffset val="100"/>
        <c:noMultiLvlLbl val="0"/>
      </c:catAx>
      <c:valAx>
        <c:axId val="26462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64608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MOTIVO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 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6B-4D68-8F16-F6AC97D88AB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36B-4D68-8F16-F6AC97D88AB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36B-4D68-8F16-F6AC97D88AB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6B-4D68-8F16-F6AC97D88AB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36B-4D68-8F16-F6AC97D88AB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36B-4D68-8F16-F6AC97D88AB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36B-4D68-8F16-F6AC97D88AB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36B-4D68-8F16-F6AC97D88AB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BAJ'!$A$2:$A$12</c:f>
              <c:strCache>
                <c:ptCount val="11"/>
                <c:pt idx="0">
                  <c:v>FALLECIDO POR QUEBRANTO DE SALUD</c:v>
                </c:pt>
                <c:pt idx="1">
                  <c:v>FALTA GRAVE DEBIDAMENTE COMPROBADA</c:v>
                </c:pt>
                <c:pt idx="2">
                  <c:v>RENUNCIA</c:v>
                </c:pt>
                <c:pt idx="3">
                  <c:v>RETIRO CON PENSION</c:v>
                </c:pt>
                <c:pt idx="4">
                  <c:v>EXPIRACION ALISTAMIENTO NO REALISTO</c:v>
                </c:pt>
                <c:pt idx="5">
                  <c:v>CANCELADO</c:v>
                </c:pt>
                <c:pt idx="6">
                  <c:v>RECISION DE CONTRATO DE TRABAJO</c:v>
                </c:pt>
                <c:pt idx="7">
                  <c:v>BAJO NIVEL DE DESEMPEÑO</c:v>
                </c:pt>
                <c:pt idx="8">
                  <c:v>SOLICITUD ACEPTADA </c:v>
                </c:pt>
                <c:pt idx="9">
                  <c:v>NO ADAPTARSE A LA VIDA MILITAR </c:v>
                </c:pt>
                <c:pt idx="10">
                  <c:v>RESICION DE CONTRATO DE TRABAJO</c:v>
                </c:pt>
              </c:strCache>
            </c:strRef>
          </c:cat>
          <c:val>
            <c:numRef>
              <c:f>'[4]GRAF BAJ'!$B$2:$B$12</c:f>
              <c:numCache>
                <c:formatCode>General</c:formatCode>
                <c:ptCount val="11"/>
                <c:pt idx="0">
                  <c:v>2</c:v>
                </c:pt>
                <c:pt idx="1">
                  <c:v>36</c:v>
                </c:pt>
                <c:pt idx="2">
                  <c:v>6</c:v>
                </c:pt>
                <c:pt idx="3">
                  <c:v>48</c:v>
                </c:pt>
                <c:pt idx="4">
                  <c:v>1</c:v>
                </c:pt>
                <c:pt idx="5">
                  <c:v>16</c:v>
                </c:pt>
                <c:pt idx="6">
                  <c:v>5</c:v>
                </c:pt>
                <c:pt idx="7">
                  <c:v>5</c:v>
                </c:pt>
                <c:pt idx="8">
                  <c:v>9</c:v>
                </c:pt>
                <c:pt idx="9">
                  <c:v>17</c:v>
                </c:pt>
                <c:pt idx="10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36B-4D68-8F16-F6AC97D88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3685888"/>
        <c:axId val="143687680"/>
      </c:barChart>
      <c:catAx>
        <c:axId val="1436858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3687680"/>
        <c:crosses val="autoZero"/>
        <c:auto val="1"/>
        <c:lblAlgn val="ctr"/>
        <c:lblOffset val="100"/>
        <c:noMultiLvlLbl val="0"/>
      </c:catAx>
      <c:valAx>
        <c:axId val="143687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36858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r>
              <a:rPr lang="es-DO" sz="1000" b="0" i="0" baseline="0">
                <a:effectLst/>
              </a:rPr>
              <a:t>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C8-44B3-9E61-A521D283E02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C8-44B3-9E61-A521D283E02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3C8-44B3-9E61-A521D283E02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C8-44B3-9E61-A521D283E02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3C8-44B3-9E61-A521D283E02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3C8-44B3-9E61-A521D283E02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3C8-44B3-9E61-A521D283E0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BAJ'!$F$2:$F$14</c:f>
              <c:strCache>
                <c:ptCount val="13"/>
                <c:pt idx="0">
                  <c:v>CORONEL</c:v>
                </c:pt>
                <c:pt idx="1">
                  <c:v>TENIENTE CORONEL</c:v>
                </c:pt>
                <c:pt idx="2">
                  <c:v>MAYOR</c:v>
                </c:pt>
                <c:pt idx="3">
                  <c:v>CAPITAN</c:v>
                </c:pt>
                <c:pt idx="4">
                  <c:v>1ER. TENIENTE</c:v>
                </c:pt>
                <c:pt idx="5">
                  <c:v>2DO. TENIENTE</c:v>
                </c:pt>
                <c:pt idx="6">
                  <c:v>SUB-TENIENTE</c:v>
                </c:pt>
                <c:pt idx="7">
                  <c:v>SARGENTO MAYOR</c:v>
                </c:pt>
                <c:pt idx="8">
                  <c:v>SARGENTO </c:v>
                </c:pt>
                <c:pt idx="9">
                  <c:v>CABO</c:v>
                </c:pt>
                <c:pt idx="10">
                  <c:v>RASO</c:v>
                </c:pt>
                <c:pt idx="11">
                  <c:v>ASIMILADO MILITAR</c:v>
                </c:pt>
                <c:pt idx="12">
                  <c:v>EMP. CONT. TEMP.</c:v>
                </c:pt>
              </c:strCache>
            </c:strRef>
          </c:cat>
          <c:val>
            <c:numRef>
              <c:f>'[4]GRAF BAJ'!$G$2:$G$14</c:f>
              <c:numCache>
                <c:formatCode>General</c:formatCode>
                <c:ptCount val="13"/>
                <c:pt idx="0">
                  <c:v>9</c:v>
                </c:pt>
                <c:pt idx="1">
                  <c:v>8</c:v>
                </c:pt>
                <c:pt idx="2">
                  <c:v>8</c:v>
                </c:pt>
                <c:pt idx="3">
                  <c:v>9</c:v>
                </c:pt>
                <c:pt idx="4">
                  <c:v>11</c:v>
                </c:pt>
                <c:pt idx="5">
                  <c:v>11</c:v>
                </c:pt>
                <c:pt idx="6">
                  <c:v>1</c:v>
                </c:pt>
                <c:pt idx="7">
                  <c:v>2</c:v>
                </c:pt>
                <c:pt idx="8">
                  <c:v>3</c:v>
                </c:pt>
                <c:pt idx="9">
                  <c:v>10</c:v>
                </c:pt>
                <c:pt idx="10">
                  <c:v>55</c:v>
                </c:pt>
                <c:pt idx="11">
                  <c:v>13</c:v>
                </c:pt>
                <c:pt idx="1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23C8-44B3-9E61-A521D283E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5684352"/>
        <c:axId val="145685888"/>
      </c:barChart>
      <c:catAx>
        <c:axId val="1456843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5685888"/>
        <c:crosses val="autoZero"/>
        <c:auto val="1"/>
        <c:lblAlgn val="ctr"/>
        <c:lblOffset val="100"/>
        <c:noMultiLvlLbl val="0"/>
      </c:catAx>
      <c:valAx>
        <c:axId val="145685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5684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GRÁFICO NO. 4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FUERZA AÉREA DE REPÚBLICA DOMINICANA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RELACIÓN DE PERSONAL QUE PRESTA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SERVICIO EN DEPENDENCIAS DEL ESTADO </a:t>
            </a:r>
          </a:p>
          <a:p>
            <a:pPr rtl="0">
              <a:defRPr lang="en-US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A MARZO 2024</a:t>
            </a:r>
            <a:endParaRPr lang="en-US" sz="1000" b="1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effectLst/>
              <a:latin typeface="+mn-lt"/>
              <a:ea typeface="+mn-ea"/>
              <a:cs typeface="+mn-cs"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FF-4190-AC68-390B86EF7FD6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CFF-4190-AC68-390B86EF7FD6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CFF-4190-AC68-390B86EF7FD6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FF-4190-AC68-390B86EF7FD6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FF-4190-AC68-390B86EF7FD6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CFF-4190-AC68-390B86EF7FD6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CFF-4190-AC68-390B86EF7FD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CFF-4190-AC68-390B86EF7FD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CFF-4190-AC68-390B86EF7FD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CFF-4190-AC68-390B86EF7FD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CFF-4190-AC68-390B86EF7FD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CFF-4190-AC68-390B86EF7FD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CFF-4190-AC68-390B86EF7FD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CFF-4190-AC68-390B86EF7FD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FCFF-4190-AC68-390B86EF7F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pers'!$A$2:$A$16</c:f>
              <c:strCache>
                <c:ptCount val="15"/>
                <c:pt idx="0">
                  <c:v>CUERPO DE SEGURIDAD PRESIDENCIAL -CUSEP-</c:v>
                </c:pt>
                <c:pt idx="1">
                  <c:v>DPTO.NACIONAL DE INVEST.(DNI) </c:v>
                </c:pt>
                <c:pt idx="2">
                  <c:v>DIREC.NAC.DE CONTROL DE DROGAS -DNCD  </c:v>
                </c:pt>
                <c:pt idx="3">
                  <c:v>REGIMIENTO GUARDIA DE HONOR -MIDE-  </c:v>
                </c:pt>
                <c:pt idx="4">
                  <c:v>CUERPO ESPECIALIZADO EN SEGURIDAD TURISTICA (CESTUR)</c:v>
                </c:pt>
                <c:pt idx="5">
                  <c:v>CUERPO ESPECIALIZADO SEG. FRONTERIZA TERRESTRE -CESFRONT-  </c:v>
                </c:pt>
                <c:pt idx="6">
                  <c:v>DIRECCION GRAL. DE TRANSITO Y TRANSP. TERRESTRES -DIGESETT-</c:v>
                </c:pt>
                <c:pt idx="7">
                  <c:v>CUERPO ESPECIALIZADO DE SEGURIDAD DEL METRO</c:v>
                </c:pt>
                <c:pt idx="8">
                  <c:v>SERVICIO NACIONAL DE PROTECCION AMBIENTAL -SENPA-</c:v>
                </c:pt>
                <c:pt idx="9">
                  <c:v>CUERPO ESP. DE CONTROL DE LOS COMBUSTIBLES -CECCOM-</c:v>
                </c:pt>
                <c:pt idx="10">
                  <c:v>CUERPO ESPECIALIZADO DE SEGURIDAD PORTUARIA </c:v>
                </c:pt>
                <c:pt idx="11">
                  <c:v>FUERZA DE TAREA CONJUNTA CIUDAD TRANQUILA "CIUTRAN"  </c:v>
                </c:pt>
                <c:pt idx="12">
                  <c:v>MINISTERIO DE OBRAS PUBLICAS Y COMUNICACIONES</c:v>
                </c:pt>
                <c:pt idx="13">
                  <c:v>CUERPO ESPEC.EN SEGURIDAD AEROPORTUARIA (CESAC)  </c:v>
                </c:pt>
                <c:pt idx="14">
                  <c:v>1ER. REGIMIENTO DOMINICANO, GUARDIA PRESIDENCIAL, E.N.  </c:v>
                </c:pt>
              </c:strCache>
            </c:strRef>
          </c:cat>
          <c:val>
            <c:numRef>
              <c:f>'[4]graf pers'!$B$2:$B$16</c:f>
              <c:numCache>
                <c:formatCode>General</c:formatCode>
                <c:ptCount val="15"/>
                <c:pt idx="0">
                  <c:v>327</c:v>
                </c:pt>
                <c:pt idx="1">
                  <c:v>64</c:v>
                </c:pt>
                <c:pt idx="2">
                  <c:v>132</c:v>
                </c:pt>
                <c:pt idx="3">
                  <c:v>56</c:v>
                </c:pt>
                <c:pt idx="4">
                  <c:v>135</c:v>
                </c:pt>
                <c:pt idx="5">
                  <c:v>187</c:v>
                </c:pt>
                <c:pt idx="6">
                  <c:v>18</c:v>
                </c:pt>
                <c:pt idx="7">
                  <c:v>171</c:v>
                </c:pt>
                <c:pt idx="8">
                  <c:v>59</c:v>
                </c:pt>
                <c:pt idx="9">
                  <c:v>40</c:v>
                </c:pt>
                <c:pt idx="10">
                  <c:v>29</c:v>
                </c:pt>
                <c:pt idx="11">
                  <c:v>305</c:v>
                </c:pt>
                <c:pt idx="12">
                  <c:v>602</c:v>
                </c:pt>
                <c:pt idx="13">
                  <c:v>1011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CFF-4190-AC68-390B86EF7F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787520"/>
        <c:axId val="253793408"/>
      </c:barChart>
      <c:catAx>
        <c:axId val="253787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53793408"/>
        <c:crosses val="autoZero"/>
        <c:auto val="1"/>
        <c:lblAlgn val="ctr"/>
        <c:lblOffset val="100"/>
        <c:noMultiLvlLbl val="0"/>
      </c:catAx>
      <c:valAx>
        <c:axId val="25379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5378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FUERZA AÉREA DE REPUBLICA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VUELOS REALIZADOS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ESCUADRON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3324208842581545"/>
          <c:y val="9.259259259259258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9D-453A-BBD4-38EB6549F4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C9D-453A-BBD4-38EB6549F44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C9D-453A-BBD4-38EB6549F44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'[4]graf op'!$A$2:$A$4</c:f>
              <c:strCache>
                <c:ptCount val="3"/>
                <c:pt idx="0">
                  <c:v>ESC. DE COMBATE</c:v>
                </c:pt>
                <c:pt idx="1">
                  <c:v>ESC. DE RESCATE</c:v>
                </c:pt>
                <c:pt idx="2">
                  <c:v>ESC. DE TRANS. AEREO</c:v>
                </c:pt>
              </c:strCache>
            </c:strRef>
          </c:cat>
          <c:val>
            <c:numRef>
              <c:f>'[4]graf op'!$B$2:$B$4</c:f>
              <c:numCache>
                <c:formatCode>General</c:formatCode>
                <c:ptCount val="3"/>
                <c:pt idx="0">
                  <c:v>64</c:v>
                </c:pt>
                <c:pt idx="1">
                  <c:v>724</c:v>
                </c:pt>
                <c:pt idx="2">
                  <c:v>141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C9D-453A-BBD4-38EB6549F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53747968"/>
        <c:axId val="253749504"/>
      </c:barChart>
      <c:catAx>
        <c:axId val="25374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53749504"/>
        <c:crosses val="autoZero"/>
        <c:auto val="1"/>
        <c:lblAlgn val="ctr"/>
        <c:lblOffset val="100"/>
        <c:noMultiLvlLbl val="0"/>
      </c:catAx>
      <c:valAx>
        <c:axId val="253749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5374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CESMET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REPORTE DE LAS NOVEDADES OCURRIDAS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CON MAYOR FRECUENCIA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3234819618715195"/>
          <c:y val="1.56283232123659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FF-47F5-A149-B0A0B0C77929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0FF-47F5-A149-B0A0B0C7792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0FF-47F5-A149-B0A0B0C7792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FF-47F5-A149-B0A0B0C7792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0FF-47F5-A149-B0A0B0C7792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0FF-47F5-A149-B0A0B0C7792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0FF-47F5-A149-B0A0B0C7792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0FF-47F5-A149-B0A0B0C7792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0FF-47F5-A149-B0A0B0C7792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0FF-47F5-A149-B0A0B0C7792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F0FF-47F5-A149-B0A0B0C7792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F0FF-47F5-A149-B0A0B0C7792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0FF-47F5-A149-B0A0B0C7792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F0FF-47F5-A149-B0A0B0C7792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[5]GRAF!$B$2:$B$15</c:f>
              <c:strCache>
                <c:ptCount val="14"/>
                <c:pt idx="0">
                  <c:v>ACCIDENTES DE USUARIOS EN LAS INSTALACIONES</c:v>
                </c:pt>
                <c:pt idx="1">
                  <c:v>AGENTES DEL CESMET CON PROBLEMAS DE SALUD</c:v>
                </c:pt>
                <c:pt idx="2">
                  <c:v>BILLETES FALSOS</c:v>
                </c:pt>
                <c:pt idx="3">
                  <c:v>DETENCIONES POR AGRESIONES</c:v>
                </c:pt>
                <c:pt idx="4">
                  <c:v>DETENCIONES POR DAÑOS AL PATRIMONIO</c:v>
                </c:pt>
                <c:pt idx="5">
                  <c:v>FALLAS ELÉCTRICAS EN LAS INSTALACIONES</c:v>
                </c:pt>
                <c:pt idx="6">
                  <c:v>INCIDENCIAS EN EL MSD</c:v>
                </c:pt>
                <c:pt idx="7">
                  <c:v>INCIDENCIAS EN EL TSD</c:v>
                </c:pt>
                <c:pt idx="8">
                  <c:v>RIÑAS ENTRE USUARIOS</c:v>
                </c:pt>
                <c:pt idx="9">
                  <c:v>USUARIOS CON PROBLEMAS DE SALUD</c:v>
                </c:pt>
                <c:pt idx="10">
                  <c:v>USUARIOS QUE HAN BAJADO A LAS VÍAS FÉRREAS</c:v>
                </c:pt>
                <c:pt idx="11">
                  <c:v>PERSONAS U OBJETOS EXTRAVIADOS</c:v>
                </c:pt>
                <c:pt idx="12">
                  <c:v>DETENCIONES POR ROBO</c:v>
                </c:pt>
                <c:pt idx="13">
                  <c:v>INGRESAR ILEGALMENTE AL SISTEMA</c:v>
                </c:pt>
              </c:strCache>
            </c:strRef>
          </c:cat>
          <c:val>
            <c:numRef>
              <c:f>[5]GRAF!$C$2:$C$15</c:f>
              <c:numCache>
                <c:formatCode>General</c:formatCode>
                <c:ptCount val="14"/>
                <c:pt idx="0">
                  <c:v>26</c:v>
                </c:pt>
                <c:pt idx="1">
                  <c:v>2</c:v>
                </c:pt>
                <c:pt idx="2">
                  <c:v>16</c:v>
                </c:pt>
                <c:pt idx="3">
                  <c:v>7</c:v>
                </c:pt>
                <c:pt idx="4">
                  <c:v>2</c:v>
                </c:pt>
                <c:pt idx="5">
                  <c:v>13</c:v>
                </c:pt>
                <c:pt idx="6">
                  <c:v>27</c:v>
                </c:pt>
                <c:pt idx="7">
                  <c:v>3</c:v>
                </c:pt>
                <c:pt idx="8">
                  <c:v>8</c:v>
                </c:pt>
                <c:pt idx="9">
                  <c:v>114</c:v>
                </c:pt>
                <c:pt idx="10">
                  <c:v>5</c:v>
                </c:pt>
                <c:pt idx="11">
                  <c:v>2</c:v>
                </c:pt>
                <c:pt idx="12">
                  <c:v>3</c:v>
                </c:pt>
                <c:pt idx="1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0FF-47F5-A149-B0A0B0C77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8094336"/>
        <c:axId val="148100224"/>
      </c:barChart>
      <c:catAx>
        <c:axId val="1480943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8100224"/>
        <c:crosses val="autoZero"/>
        <c:auto val="1"/>
        <c:lblAlgn val="ctr"/>
        <c:lblOffset val="100"/>
        <c:noMultiLvlLbl val="0"/>
      </c:catAx>
      <c:valAx>
        <c:axId val="148100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48094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INDOCUMENTADOS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DETENIDOS POR NACIONALIDAD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IND'!$A$2:$A$11</c:f>
              <c:strCache>
                <c:ptCount val="10"/>
                <c:pt idx="0">
                  <c:v>Cubana</c:v>
                </c:pt>
                <c:pt idx="1">
                  <c:v>Norteamericano</c:v>
                </c:pt>
                <c:pt idx="2">
                  <c:v>Cubano</c:v>
                </c:pt>
                <c:pt idx="3">
                  <c:v>Estadounidense</c:v>
                </c:pt>
                <c:pt idx="4">
                  <c:v>HAITIANA</c:v>
                </c:pt>
                <c:pt idx="5">
                  <c:v>Bélgica</c:v>
                </c:pt>
                <c:pt idx="6">
                  <c:v>Alemán</c:v>
                </c:pt>
                <c:pt idx="7">
                  <c:v>Jamaiquino</c:v>
                </c:pt>
                <c:pt idx="8">
                  <c:v>República del Congo</c:v>
                </c:pt>
                <c:pt idx="9">
                  <c:v>Canadienses</c:v>
                </c:pt>
              </c:strCache>
            </c:strRef>
          </c:cat>
          <c:val>
            <c:numRef>
              <c:f>'[6]GRAF IND'!$B$2:$B$11</c:f>
              <c:numCache>
                <c:formatCode>General</c:formatCode>
                <c:ptCount val="10"/>
                <c:pt idx="0">
                  <c:v>1</c:v>
                </c:pt>
                <c:pt idx="1">
                  <c:v>4</c:v>
                </c:pt>
                <c:pt idx="2">
                  <c:v>2</c:v>
                </c:pt>
                <c:pt idx="3">
                  <c:v>3</c:v>
                </c:pt>
                <c:pt idx="4">
                  <c:v>4278</c:v>
                </c:pt>
                <c:pt idx="5">
                  <c:v>3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4D-4303-8D33-C26C902613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086080"/>
        <c:axId val="289087872"/>
      </c:barChart>
      <c:catAx>
        <c:axId val="28908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9087872"/>
        <c:crosses val="autoZero"/>
        <c:auto val="1"/>
        <c:lblAlgn val="ctr"/>
        <c:lblOffset val="100"/>
        <c:noMultiLvlLbl val="0"/>
      </c:catAx>
      <c:valAx>
        <c:axId val="2890878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9086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 sz="1000"/>
          </a:p>
        </c:rich>
      </c:tx>
      <c:layout>
        <c:manualLayout>
          <c:xMode val="edge"/>
          <c:yMode val="edge"/>
          <c:x val="0.306243631063305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138-4AE7-B5AC-9248913CEB3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138-4AE7-B5AC-9248913CEB3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138-4AE7-B5AC-9248913CEB3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138-4AE7-B5AC-9248913CEB3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138-4AE7-B5AC-9248913CEB3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138-4AE7-B5AC-9248913CEB3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138-4AE7-B5AC-9248913CEB3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138-4AE7-B5AC-9248913CEB3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138-4AE7-B5AC-9248913CEB3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138-4AE7-B5AC-9248913CEB3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138-4AE7-B5AC-9248913CEB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MER'!$A$2:$A$25</c:f>
              <c:strCache>
                <c:ptCount val="24"/>
                <c:pt idx="0">
                  <c:v>Paquetes de Sopita  (240 unidades)</c:v>
                </c:pt>
                <c:pt idx="1">
                  <c:v>Sacos de ajo  (22 Libras )</c:v>
                </c:pt>
                <c:pt idx="2">
                  <c:v>Sacos de maiz (50 libras)</c:v>
                </c:pt>
                <c:pt idx="3">
                  <c:v>Sazón Líquido</c:v>
                </c:pt>
                <c:pt idx="4">
                  <c:v>Tarros de Mantequilla</c:v>
                </c:pt>
                <c:pt idx="5">
                  <c:v>Salsa Picante</c:v>
                </c:pt>
                <c:pt idx="6">
                  <c:v>Sacos de arroz (25 libras)</c:v>
                </c:pt>
                <c:pt idx="7">
                  <c:v>Sacos de arroz (55 libras)</c:v>
                </c:pt>
                <c:pt idx="8">
                  <c:v>Paquetes de Galletas</c:v>
                </c:pt>
                <c:pt idx="9">
                  <c:v>Leche evaporada Bongu </c:v>
                </c:pt>
                <c:pt idx="10">
                  <c:v>Aceite Mazola  (Galones)</c:v>
                </c:pt>
                <c:pt idx="11">
                  <c:v>Aceite Sol de Oro (Galones)</c:v>
                </c:pt>
                <c:pt idx="12">
                  <c:v>Paquetes de pasta</c:v>
                </c:pt>
                <c:pt idx="13">
                  <c:v>Sacos de puntilla (125 libras)</c:v>
                </c:pt>
                <c:pt idx="14">
                  <c:v>Sacos de arroz (125 libras)</c:v>
                </c:pt>
                <c:pt idx="15">
                  <c:v>Sacos de arroz (100 libras)</c:v>
                </c:pt>
                <c:pt idx="16">
                  <c:v>Sacos de Plátanos</c:v>
                </c:pt>
                <c:pt idx="17">
                  <c:v>Racimos de Plátanos</c:v>
                </c:pt>
                <c:pt idx="18">
                  <c:v>Sacos de arroz (62 libras)</c:v>
                </c:pt>
                <c:pt idx="19">
                  <c:v>Sacos de habichuelas (50 libras)</c:v>
                </c:pt>
                <c:pt idx="20">
                  <c:v>Sacos de puntilla (100 libras)</c:v>
                </c:pt>
                <c:pt idx="21">
                  <c:v>Sacos de puntilla (50 libras)</c:v>
                </c:pt>
                <c:pt idx="22">
                  <c:v>Aceite de Higuereta (Galones)</c:v>
                </c:pt>
                <c:pt idx="23">
                  <c:v>Galones de Amoniaco</c:v>
                </c:pt>
              </c:strCache>
            </c:strRef>
          </c:cat>
          <c:val>
            <c:numRef>
              <c:f>'[6]GRAF MER'!$B$2:$B$25</c:f>
              <c:numCache>
                <c:formatCode>General</c:formatCode>
                <c:ptCount val="24"/>
                <c:pt idx="0">
                  <c:v>1198.1375</c:v>
                </c:pt>
                <c:pt idx="1">
                  <c:v>66</c:v>
                </c:pt>
                <c:pt idx="2">
                  <c:v>2</c:v>
                </c:pt>
                <c:pt idx="3">
                  <c:v>31</c:v>
                </c:pt>
                <c:pt idx="4">
                  <c:v>502</c:v>
                </c:pt>
                <c:pt idx="5">
                  <c:v>216</c:v>
                </c:pt>
                <c:pt idx="6">
                  <c:v>1912.2</c:v>
                </c:pt>
                <c:pt idx="7">
                  <c:v>396.5</c:v>
                </c:pt>
                <c:pt idx="8">
                  <c:v>8</c:v>
                </c:pt>
                <c:pt idx="9">
                  <c:v>2886</c:v>
                </c:pt>
                <c:pt idx="10">
                  <c:v>129</c:v>
                </c:pt>
                <c:pt idx="11">
                  <c:v>12</c:v>
                </c:pt>
                <c:pt idx="12">
                  <c:v>13</c:v>
                </c:pt>
                <c:pt idx="13">
                  <c:v>69</c:v>
                </c:pt>
                <c:pt idx="14">
                  <c:v>3064</c:v>
                </c:pt>
                <c:pt idx="15">
                  <c:v>13</c:v>
                </c:pt>
                <c:pt idx="16">
                  <c:v>720.5</c:v>
                </c:pt>
                <c:pt idx="17">
                  <c:v>83</c:v>
                </c:pt>
                <c:pt idx="18">
                  <c:v>277</c:v>
                </c:pt>
                <c:pt idx="19">
                  <c:v>2</c:v>
                </c:pt>
                <c:pt idx="20">
                  <c:v>150</c:v>
                </c:pt>
                <c:pt idx="21">
                  <c:v>102</c:v>
                </c:pt>
                <c:pt idx="22">
                  <c:v>15</c:v>
                </c:pt>
                <c:pt idx="2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8138-4AE7-B5AC-9248913CEB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945856"/>
        <c:axId val="289955840"/>
      </c:barChart>
      <c:catAx>
        <c:axId val="289945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9955840"/>
        <c:crosses val="autoZero"/>
        <c:auto val="1"/>
        <c:lblAlgn val="ctr"/>
        <c:lblOffset val="100"/>
        <c:noMultiLvlLbl val="0"/>
      </c:catAx>
      <c:valAx>
        <c:axId val="289955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9945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INCAUTACIONES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E4-43A7-A2F1-AE29A120D92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4E4-43A7-A2F1-AE29A120D92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4E4-43A7-A2F1-AE29A120D92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E4-43A7-A2F1-AE29A120D92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E4-43A7-A2F1-AE29A120D92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4E4-43A7-A2F1-AE29A120D92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4E4-43A7-A2F1-AE29A120D92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4E4-43A7-A2F1-AE29A120D92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4E4-43A7-A2F1-AE29A120D92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4E4-43A7-A2F1-AE29A120D92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4E4-43A7-A2F1-AE29A120D92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4E4-43A7-A2F1-AE29A120D92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4E4-43A7-A2F1-AE29A120D92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64E4-43A7-A2F1-AE29A120D92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64E4-43A7-A2F1-AE29A120D92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64E4-43A7-A2F1-AE29A120D92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64E4-43A7-A2F1-AE29A120D92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64E4-43A7-A2F1-AE29A120D92F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64E4-43A7-A2F1-AE29A120D92F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64E4-43A7-A2F1-AE29A120D92F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64E4-43A7-A2F1-AE29A120D92F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64E4-43A7-A2F1-AE29A120D92F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64E4-43A7-A2F1-AE29A120D92F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64E4-43A7-A2F1-AE29A120D92F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64E4-43A7-A2F1-AE29A120D92F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64E4-43A7-A2F1-AE29A120D9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MER'!$I$2:$I$27</c:f>
              <c:strCache>
                <c:ptCount val="26"/>
                <c:pt idx="0">
                  <c:v>Bebidas energizantes  (Botellas de 750 ml)</c:v>
                </c:pt>
                <c:pt idx="1">
                  <c:v>Cigarrillos Comme il faut (Paquetes  de 10 cajetillas de 10 unidades)</c:v>
                </c:pt>
                <c:pt idx="2">
                  <c:v>Cigarrillos Comme il faut (Paquetes  de 10 cajetillas de 20 unidades)</c:v>
                </c:pt>
                <c:pt idx="3">
                  <c:v>Cigarrillos Point (Paquetes  de 10 cajetillas de 20 unidades)</c:v>
                </c:pt>
                <c:pt idx="4">
                  <c:v>Clerén (Galones)</c:v>
                </c:pt>
                <c:pt idx="5">
                  <c:v>Medicamentos</c:v>
                </c:pt>
                <c:pt idx="6">
                  <c:v>Pelo Postizo</c:v>
                </c:pt>
                <c:pt idx="7">
                  <c:v>Ron Chevalier  (Botella de 750ml)</c:v>
                </c:pt>
                <c:pt idx="8">
                  <c:v>Sacos de Carbón</c:v>
                </c:pt>
                <c:pt idx="9">
                  <c:v>Whisky 8 P.M. (Botellas de 750 ml)</c:v>
                </c:pt>
                <c:pt idx="10">
                  <c:v>Whisky Barbancourt (Botellas de 750 ml)</c:v>
                </c:pt>
                <c:pt idx="11">
                  <c:v>Whisky Chanceler  (Botella de 750 ml)</c:v>
                </c:pt>
                <c:pt idx="12">
                  <c:v>Whisky Gold  (Botella de 750 ml)</c:v>
                </c:pt>
                <c:pt idx="13">
                  <c:v>Whisky Napoleón (Botellas de 750 ml)</c:v>
                </c:pt>
                <c:pt idx="14">
                  <c:v>Whisky Oficce  (Botella de 750 ml)</c:v>
                </c:pt>
                <c:pt idx="15">
                  <c:v>Celulares</c:v>
                </c:pt>
                <c:pt idx="16">
                  <c:v>Prendas de vestir</c:v>
                </c:pt>
                <c:pt idx="17">
                  <c:v>Pacas de Ropa</c:v>
                </c:pt>
                <c:pt idx="18">
                  <c:v>Vodka (Botellas de 750 ml)</c:v>
                </c:pt>
                <c:pt idx="19">
                  <c:v>Verifone</c:v>
                </c:pt>
                <c:pt idx="20">
                  <c:v>Cigarrillos  Capital  (Paquetes  de 10 cajetillas de 20 unidades)</c:v>
                </c:pt>
                <c:pt idx="21">
                  <c:v>Whisky Green Label (Botellas de 750 ml)</c:v>
                </c:pt>
                <c:pt idx="22">
                  <c:v>Productos higiene personal</c:v>
                </c:pt>
                <c:pt idx="23">
                  <c:v>Cajas de Medicamentos</c:v>
                </c:pt>
                <c:pt idx="24">
                  <c:v>Hornos para incinerar Carbón</c:v>
                </c:pt>
                <c:pt idx="25">
                  <c:v>Planta eléctrica</c:v>
                </c:pt>
              </c:strCache>
            </c:strRef>
          </c:cat>
          <c:val>
            <c:numRef>
              <c:f>'[6]GRAF MER'!$J$2:$J$27</c:f>
              <c:numCache>
                <c:formatCode>General</c:formatCode>
                <c:ptCount val="26"/>
                <c:pt idx="0">
                  <c:v>1054</c:v>
                </c:pt>
                <c:pt idx="1">
                  <c:v>467</c:v>
                </c:pt>
                <c:pt idx="2">
                  <c:v>71</c:v>
                </c:pt>
                <c:pt idx="3">
                  <c:v>885</c:v>
                </c:pt>
                <c:pt idx="4">
                  <c:v>139.5</c:v>
                </c:pt>
                <c:pt idx="5">
                  <c:v>17896</c:v>
                </c:pt>
                <c:pt idx="6">
                  <c:v>24</c:v>
                </c:pt>
                <c:pt idx="7">
                  <c:v>89143</c:v>
                </c:pt>
                <c:pt idx="8">
                  <c:v>67</c:v>
                </c:pt>
                <c:pt idx="9">
                  <c:v>4395</c:v>
                </c:pt>
                <c:pt idx="10">
                  <c:v>258</c:v>
                </c:pt>
                <c:pt idx="11">
                  <c:v>92</c:v>
                </c:pt>
                <c:pt idx="12">
                  <c:v>9658</c:v>
                </c:pt>
                <c:pt idx="13">
                  <c:v>15</c:v>
                </c:pt>
                <c:pt idx="14">
                  <c:v>1666</c:v>
                </c:pt>
                <c:pt idx="15">
                  <c:v>49</c:v>
                </c:pt>
                <c:pt idx="16">
                  <c:v>48</c:v>
                </c:pt>
                <c:pt idx="17">
                  <c:v>4</c:v>
                </c:pt>
                <c:pt idx="18">
                  <c:v>13</c:v>
                </c:pt>
                <c:pt idx="19">
                  <c:v>50</c:v>
                </c:pt>
                <c:pt idx="20">
                  <c:v>11245.5</c:v>
                </c:pt>
                <c:pt idx="21">
                  <c:v>28</c:v>
                </c:pt>
                <c:pt idx="22">
                  <c:v>213</c:v>
                </c:pt>
                <c:pt idx="23">
                  <c:v>24</c:v>
                </c:pt>
                <c:pt idx="24">
                  <c:v>9</c:v>
                </c:pt>
                <c:pt idx="25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4-64E4-43A7-A2F1-AE29A120D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89674368"/>
        <c:axId val="289675904"/>
      </c:barChart>
      <c:catAx>
        <c:axId val="289674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7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9675904"/>
        <c:crosses val="autoZero"/>
        <c:auto val="1"/>
        <c:lblAlgn val="ctr"/>
        <c:lblOffset val="100"/>
        <c:noMultiLvlLbl val="0"/>
      </c:catAx>
      <c:valAx>
        <c:axId val="28967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9674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BAJAS, CANCELACION DE NOMBRAMIENTO Y RETIROS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DEL 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0C-4D70-A8E8-3C2D3014579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0C-4D70-A8E8-3C2D3014579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0C-4D70-A8E8-3C2D3014579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0C-4D70-A8E8-3C2D3014579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0C-4D70-A8E8-3C2D3014579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0C-4D70-A8E8-3C2D3014579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0C-4D70-A8E8-3C2D3014579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0C-4D70-A8E8-3C2D3014579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0C-4D70-A8E8-3C2D3014579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0C-4D70-A8E8-3C2D3014579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00C-4D70-A8E8-3C2D3014579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00C-4D70-A8E8-3C2D3014579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00C-4D70-A8E8-3C2D3014579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BAJAS'!$E$3:$E$16</c:f>
              <c:strCache>
                <c:ptCount val="14"/>
                <c:pt idx="0">
                  <c:v>CORONEL</c:v>
                </c:pt>
                <c:pt idx="1">
                  <c:v>TTE. CORONEL</c:v>
                </c:pt>
                <c:pt idx="2">
                  <c:v>MAYOR</c:v>
                </c:pt>
                <c:pt idx="3">
                  <c:v>CAPITÁN</c:v>
                </c:pt>
                <c:pt idx="4">
                  <c:v>1ER. TTE.</c:v>
                </c:pt>
                <c:pt idx="5">
                  <c:v>2DO. TTE.</c:v>
                </c:pt>
                <c:pt idx="6">
                  <c:v>CADETES </c:v>
                </c:pt>
                <c:pt idx="7">
                  <c:v>ASP. A CADETES</c:v>
                </c:pt>
                <c:pt idx="8">
                  <c:v>SGTO. MAYOR</c:v>
                </c:pt>
                <c:pt idx="9">
                  <c:v>SGTO.</c:v>
                </c:pt>
                <c:pt idx="10">
                  <c:v>CABO</c:v>
                </c:pt>
                <c:pt idx="11">
                  <c:v>RASO</c:v>
                </c:pt>
                <c:pt idx="12">
                  <c:v>CONSCRIPTO</c:v>
                </c:pt>
                <c:pt idx="13">
                  <c:v>ASIMILADO</c:v>
                </c:pt>
              </c:strCache>
            </c:strRef>
          </c:cat>
          <c:val>
            <c:numRef>
              <c:f>'[1]GRAF BAJAS'!$F$3:$F$16</c:f>
              <c:numCache>
                <c:formatCode>General</c:formatCode>
                <c:ptCount val="14"/>
                <c:pt idx="0">
                  <c:v>11</c:v>
                </c:pt>
                <c:pt idx="1">
                  <c:v>19</c:v>
                </c:pt>
                <c:pt idx="2">
                  <c:v>41</c:v>
                </c:pt>
                <c:pt idx="3">
                  <c:v>49</c:v>
                </c:pt>
                <c:pt idx="4">
                  <c:v>59</c:v>
                </c:pt>
                <c:pt idx="5">
                  <c:v>56</c:v>
                </c:pt>
                <c:pt idx="6">
                  <c:v>2</c:v>
                </c:pt>
                <c:pt idx="7">
                  <c:v>4</c:v>
                </c:pt>
                <c:pt idx="8">
                  <c:v>32</c:v>
                </c:pt>
                <c:pt idx="9">
                  <c:v>27</c:v>
                </c:pt>
                <c:pt idx="10">
                  <c:v>34</c:v>
                </c:pt>
                <c:pt idx="11">
                  <c:v>108</c:v>
                </c:pt>
                <c:pt idx="12">
                  <c:v>29</c:v>
                </c:pt>
                <c:pt idx="1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00C-4D70-A8E8-3C2D30145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096128"/>
        <c:axId val="300106112"/>
      </c:barChart>
      <c:catAx>
        <c:axId val="300096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106112"/>
        <c:crosses val="autoZero"/>
        <c:auto val="1"/>
        <c:lblAlgn val="ctr"/>
        <c:lblOffset val="100"/>
        <c:noMultiLvlLbl val="0"/>
      </c:catAx>
      <c:valAx>
        <c:axId val="300106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096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VEHÍCULOS RETENIDOS EN LA FRONTERA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DOMINICO-HAITIANA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FC5-4B24-B6F4-F88279E863C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FC5-4B24-B6F4-F88279E863C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FC5-4B24-B6F4-F88279E863C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FC5-4B24-B6F4-F88279E863C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FC5-4B24-B6F4-F88279E863C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FC5-4B24-B6F4-F88279E863C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VEH'!$A$2:$A$8</c:f>
              <c:strCache>
                <c:ptCount val="7"/>
                <c:pt idx="0">
                  <c:v>AUTOBUS</c:v>
                </c:pt>
                <c:pt idx="1">
                  <c:v>CAMION</c:v>
                </c:pt>
                <c:pt idx="2">
                  <c:v>CAMIONETA</c:v>
                </c:pt>
                <c:pt idx="3">
                  <c:v>CARRO</c:v>
                </c:pt>
                <c:pt idx="4">
                  <c:v>JEEPETA</c:v>
                </c:pt>
                <c:pt idx="5">
                  <c:v>MOTOCICLETA</c:v>
                </c:pt>
                <c:pt idx="6">
                  <c:v>PATANA</c:v>
                </c:pt>
              </c:strCache>
            </c:strRef>
          </c:cat>
          <c:val>
            <c:numRef>
              <c:f>'[6]GRAF VEH'!$B$2:$B$8</c:f>
              <c:numCache>
                <c:formatCode>General</c:formatCode>
                <c:ptCount val="7"/>
                <c:pt idx="0">
                  <c:v>6</c:v>
                </c:pt>
                <c:pt idx="1">
                  <c:v>23</c:v>
                </c:pt>
                <c:pt idx="2">
                  <c:v>13</c:v>
                </c:pt>
                <c:pt idx="3">
                  <c:v>10</c:v>
                </c:pt>
                <c:pt idx="4">
                  <c:v>7</c:v>
                </c:pt>
                <c:pt idx="5">
                  <c:v>111</c:v>
                </c:pt>
                <c:pt idx="6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FC5-4B24-B6F4-F88279E86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263808"/>
        <c:axId val="290265344"/>
      </c:barChart>
      <c:catAx>
        <c:axId val="290263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265344"/>
        <c:crosses val="autoZero"/>
        <c:auto val="1"/>
        <c:lblAlgn val="ctr"/>
        <c:lblOffset val="100"/>
        <c:noMultiLvlLbl val="0"/>
      </c:catAx>
      <c:valAx>
        <c:axId val="290265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263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CESFRONT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 </a:t>
            </a:r>
            <a:r>
              <a:rPr lang="es-DO" sz="1000" b="1" i="0" baseline="0">
                <a:effectLst/>
              </a:rPr>
              <a:t>ARMAS,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SUSTANCIAS CONTROLADAS Y COMBUSTIBLE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INCAUTADAS EN LA FRONTERA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DOMINICO HAITIANA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/>
          </a:p>
        </c:rich>
      </c:tx>
      <c:layout>
        <c:manualLayout>
          <c:xMode val="edge"/>
          <c:yMode val="edge"/>
          <c:x val="0.17912489063867015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1F-450D-B57E-5D77E1355D4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1F-450D-B57E-5D77E1355D4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1F-450D-B57E-5D77E1355D4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'[6]GRAF DRO'!$A$2:$A$8</c:f>
              <c:strCache>
                <c:ptCount val="7"/>
                <c:pt idx="0">
                  <c:v>ARMAS BLANCAS</c:v>
                </c:pt>
                <c:pt idx="1">
                  <c:v>GALONES DE GASOLINA</c:v>
                </c:pt>
                <c:pt idx="2">
                  <c:v>GALONES DE GASOIL</c:v>
                </c:pt>
                <c:pt idx="3">
                  <c:v>ARMA DE FUEGO</c:v>
                </c:pt>
                <c:pt idx="4">
                  <c:v>LIBRAS DE MARIHUANA</c:v>
                </c:pt>
                <c:pt idx="5">
                  <c:v>CARGADOR 9MM</c:v>
                </c:pt>
                <c:pt idx="6">
                  <c:v>CAPSULAS 9MM</c:v>
                </c:pt>
              </c:strCache>
            </c:strRef>
          </c:cat>
          <c:val>
            <c:numRef>
              <c:f>'[6]GRAF DRO'!$B$2:$B$8</c:f>
              <c:numCache>
                <c:formatCode>General</c:formatCode>
                <c:ptCount val="7"/>
                <c:pt idx="0">
                  <c:v>303</c:v>
                </c:pt>
                <c:pt idx="1">
                  <c:v>4065</c:v>
                </c:pt>
                <c:pt idx="2">
                  <c:v>2257</c:v>
                </c:pt>
                <c:pt idx="3">
                  <c:v>3</c:v>
                </c:pt>
                <c:pt idx="4">
                  <c:v>67.3</c:v>
                </c:pt>
                <c:pt idx="5">
                  <c:v>2</c:v>
                </c:pt>
                <c:pt idx="6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61F-450D-B57E-5D77E1355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108160"/>
        <c:axId val="290109696"/>
      </c:barChart>
      <c:catAx>
        <c:axId val="290108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109696"/>
        <c:crosses val="autoZero"/>
        <c:auto val="1"/>
        <c:lblAlgn val="ctr"/>
        <c:lblOffset val="100"/>
        <c:noMultiLvlLbl val="0"/>
      </c:catAx>
      <c:valAx>
        <c:axId val="290109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108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LLEGADA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2E-43A5-88A2-66378A80834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12E-43A5-88A2-66378A80834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12E-43A5-88A2-66378A80834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2E-43A5-88A2-66378A80834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12E-43A5-88A2-66378A80834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12E-43A5-88A2-66378A80834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12E-43A5-88A2-66378A80834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12E-43A5-88A2-66378A80834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12E-43A5-88A2-66378A80834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12E-43A5-88A2-66378A80834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12E-43A5-88A2-66378A80834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12E-43A5-88A2-66378A80834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LLEGADA'!$A$2:$A$16</c:f>
              <c:strCache>
                <c:ptCount val="15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La Cana</c:v>
                </c:pt>
                <c:pt idx="5">
                  <c:v>La Romana</c:v>
                </c:pt>
                <c:pt idx="6">
                  <c:v>Manzanillo</c:v>
                </c:pt>
                <c:pt idx="7">
                  <c:v>Puerto Plata</c:v>
                </c:pt>
                <c:pt idx="8">
                  <c:v>Punta Catalina</c:v>
                </c:pt>
                <c:pt idx="9">
                  <c:v>San Pedro de Macorís</c:v>
                </c:pt>
                <c:pt idx="10">
                  <c:v>Santo Domingo</c:v>
                </c:pt>
                <c:pt idx="11">
                  <c:v>Haina Oriental</c:v>
                </c:pt>
                <c:pt idx="12">
                  <c:v>Haina Occidental</c:v>
                </c:pt>
                <c:pt idx="13">
                  <c:v>Duarte, Arroyo Barril</c:v>
                </c:pt>
                <c:pt idx="14">
                  <c:v>Amber Cove </c:v>
                </c:pt>
              </c:strCache>
            </c:strRef>
          </c:cat>
          <c:val>
            <c:numRef>
              <c:f>'[7]GRAF LLEGADA'!$B$2:$B$16</c:f>
              <c:numCache>
                <c:formatCode>General</c:formatCode>
                <c:ptCount val="15"/>
                <c:pt idx="0">
                  <c:v>114</c:v>
                </c:pt>
                <c:pt idx="1">
                  <c:v>6</c:v>
                </c:pt>
                <c:pt idx="2">
                  <c:v>12</c:v>
                </c:pt>
                <c:pt idx="3">
                  <c:v>252</c:v>
                </c:pt>
                <c:pt idx="4">
                  <c:v>64</c:v>
                </c:pt>
                <c:pt idx="5">
                  <c:v>3</c:v>
                </c:pt>
                <c:pt idx="6">
                  <c:v>24</c:v>
                </c:pt>
                <c:pt idx="7">
                  <c:v>93</c:v>
                </c:pt>
                <c:pt idx="8">
                  <c:v>8</c:v>
                </c:pt>
                <c:pt idx="9">
                  <c:v>33</c:v>
                </c:pt>
                <c:pt idx="10">
                  <c:v>47</c:v>
                </c:pt>
                <c:pt idx="11">
                  <c:v>313</c:v>
                </c:pt>
                <c:pt idx="12">
                  <c:v>92</c:v>
                </c:pt>
                <c:pt idx="13">
                  <c:v>6</c:v>
                </c:pt>
                <c:pt idx="14">
                  <c:v>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B12E-43A5-88A2-66378A808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157312"/>
        <c:axId val="290158848"/>
      </c:barChart>
      <c:catAx>
        <c:axId val="290157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158848"/>
        <c:crosses val="autoZero"/>
        <c:auto val="1"/>
        <c:lblAlgn val="ctr"/>
        <c:lblOffset val="100"/>
        <c:noMultiLvlLbl val="0"/>
      </c:catAx>
      <c:valAx>
        <c:axId val="290158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157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53-4761-834E-C117AA5189E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153-4761-834E-C117AA5189E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153-4761-834E-C117AA5189E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53-4761-834E-C117AA5189E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53-4761-834E-C117AA5189E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153-4761-834E-C117AA5189E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153-4761-834E-C117AA5189E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153-4761-834E-C117AA5189E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153-4761-834E-C117AA5189E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153-4761-834E-C117AA5189E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153-4761-834E-C117AA5189E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153-4761-834E-C117AA5189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 SAL'!$A$2:$A$16</c:f>
              <c:strCache>
                <c:ptCount val="15"/>
                <c:pt idx="0">
                  <c:v>Azua</c:v>
                </c:pt>
                <c:pt idx="1">
                  <c:v>Barahona</c:v>
                </c:pt>
                <c:pt idx="2">
                  <c:v>Boca Chica</c:v>
                </c:pt>
                <c:pt idx="3">
                  <c:v>Caucedo</c:v>
                </c:pt>
                <c:pt idx="4">
                  <c:v>La Romana</c:v>
                </c:pt>
                <c:pt idx="5">
                  <c:v>Manzanillo</c:v>
                </c:pt>
                <c:pt idx="6">
                  <c:v>Puerto Plata</c:v>
                </c:pt>
                <c:pt idx="7">
                  <c:v>Punta Catalina</c:v>
                </c:pt>
                <c:pt idx="8">
                  <c:v>San Pedro de Macorís</c:v>
                </c:pt>
                <c:pt idx="9">
                  <c:v>Santo Domingo</c:v>
                </c:pt>
                <c:pt idx="10">
                  <c:v>Haina Oriental</c:v>
                </c:pt>
                <c:pt idx="11">
                  <c:v>Haina Occidental</c:v>
                </c:pt>
                <c:pt idx="12">
                  <c:v>La Cana</c:v>
                </c:pt>
                <c:pt idx="13">
                  <c:v>Duarte, Arroyo Barril</c:v>
                </c:pt>
                <c:pt idx="14">
                  <c:v>Amber Cove</c:v>
                </c:pt>
              </c:strCache>
            </c:strRef>
          </c:cat>
          <c:val>
            <c:numRef>
              <c:f>'[7]GRA SAL'!$B$2:$B$16</c:f>
              <c:numCache>
                <c:formatCode>General</c:formatCode>
                <c:ptCount val="15"/>
                <c:pt idx="0">
                  <c:v>108</c:v>
                </c:pt>
                <c:pt idx="1">
                  <c:v>9</c:v>
                </c:pt>
                <c:pt idx="2">
                  <c:v>15</c:v>
                </c:pt>
                <c:pt idx="3">
                  <c:v>254</c:v>
                </c:pt>
                <c:pt idx="4">
                  <c:v>3</c:v>
                </c:pt>
                <c:pt idx="5">
                  <c:v>24</c:v>
                </c:pt>
                <c:pt idx="6">
                  <c:v>111</c:v>
                </c:pt>
                <c:pt idx="7">
                  <c:v>8</c:v>
                </c:pt>
                <c:pt idx="8">
                  <c:v>33</c:v>
                </c:pt>
                <c:pt idx="9">
                  <c:v>43</c:v>
                </c:pt>
                <c:pt idx="10">
                  <c:v>193</c:v>
                </c:pt>
                <c:pt idx="11">
                  <c:v>92</c:v>
                </c:pt>
                <c:pt idx="12">
                  <c:v>60</c:v>
                </c:pt>
                <c:pt idx="13">
                  <c:v>3</c:v>
                </c:pt>
                <c:pt idx="14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C153-4761-834E-C117AA518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007296"/>
        <c:axId val="290009088"/>
      </c:barChart>
      <c:catAx>
        <c:axId val="2900072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009088"/>
        <c:crosses val="autoZero"/>
        <c:auto val="1"/>
        <c:lblAlgn val="ctr"/>
        <c:lblOffset val="100"/>
        <c:noMultiLvlLbl val="0"/>
      </c:catAx>
      <c:valAx>
        <c:axId val="290009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0072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NO.4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SALIDA DE BUQUES DE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HACIA ESTADOS UNIDOS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F-474C-986F-531B95438A7D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B4F-474C-986F-531B95438A7D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B4F-474C-986F-531B95438A7D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4F-474C-986F-531B95438A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EEUU'!$A$2:$A$10</c:f>
              <c:strCache>
                <c:ptCount val="9"/>
                <c:pt idx="0">
                  <c:v>Amber Cove</c:v>
                </c:pt>
                <c:pt idx="1">
                  <c:v>Azua</c:v>
                </c:pt>
                <c:pt idx="2">
                  <c:v>Barahona</c:v>
                </c:pt>
                <c:pt idx="3">
                  <c:v>Caucedo</c:v>
                </c:pt>
                <c:pt idx="4">
                  <c:v>Manzanillo</c:v>
                </c:pt>
                <c:pt idx="5">
                  <c:v>Puerto Plata</c:v>
                </c:pt>
                <c:pt idx="6">
                  <c:v>Santo Domingo</c:v>
                </c:pt>
                <c:pt idx="7">
                  <c:v>Haina Oriental</c:v>
                </c:pt>
                <c:pt idx="8">
                  <c:v>Haina Occidental</c:v>
                </c:pt>
              </c:strCache>
            </c:strRef>
          </c:cat>
          <c:val>
            <c:numRef>
              <c:f>'[7]GRAF EEUU'!$B$2:$B$10</c:f>
              <c:numCache>
                <c:formatCode>General</c:formatCode>
                <c:ptCount val="9"/>
                <c:pt idx="0">
                  <c:v>39</c:v>
                </c:pt>
                <c:pt idx="1">
                  <c:v>3</c:v>
                </c:pt>
                <c:pt idx="2">
                  <c:v>9</c:v>
                </c:pt>
                <c:pt idx="3">
                  <c:v>29</c:v>
                </c:pt>
                <c:pt idx="4">
                  <c:v>3</c:v>
                </c:pt>
                <c:pt idx="5">
                  <c:v>42</c:v>
                </c:pt>
                <c:pt idx="6">
                  <c:v>37</c:v>
                </c:pt>
                <c:pt idx="7">
                  <c:v>120</c:v>
                </c:pt>
                <c:pt idx="8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4F-474C-986F-531B95438A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637120"/>
        <c:axId val="289638656"/>
      </c:barChart>
      <c:catAx>
        <c:axId val="28963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9638656"/>
        <c:crosses val="autoZero"/>
        <c:auto val="1"/>
        <c:lblAlgn val="ctr"/>
        <c:lblOffset val="100"/>
        <c:noMultiLvlLbl val="0"/>
      </c:catAx>
      <c:valAx>
        <c:axId val="2896386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9637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CESEP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CUERPO ESPECIALIZADO DE SEGURIDAD PORTUARIA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ARMAS, MUNICIONES Y PERTRECHOS HALLADOS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LOS DIFERENTES PUERTOS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4F-4FE7-B6D9-C289671AF9A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14F-4FE7-B6D9-C289671AF9A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14F-4FE7-B6D9-C289671AF9A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4F-4FE7-B6D9-C289671AF9A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4F-4FE7-B6D9-C289671AF9A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14F-4FE7-B6D9-C289671AF9A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14F-4FE7-B6D9-C289671AF9A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14F-4FE7-B6D9-C289671AF9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'[7]GRAF ARM'!$A$2:$A$9</c:f>
              <c:strCache>
                <c:ptCount val="8"/>
                <c:pt idx="0">
                  <c:v>MUNICIONES 22MM</c:v>
                </c:pt>
                <c:pt idx="1">
                  <c:v>MUNICIONES 38MM</c:v>
                </c:pt>
                <c:pt idx="2">
                  <c:v>MUNICIONES 9MM</c:v>
                </c:pt>
                <c:pt idx="3">
                  <c:v>MUNICIONES 40MM</c:v>
                </c:pt>
                <c:pt idx="4">
                  <c:v>MUNICIONES 45MM</c:v>
                </c:pt>
                <c:pt idx="5">
                  <c:v> CARTUCHOS 12MM</c:v>
                </c:pt>
                <c:pt idx="6">
                  <c:v>PERDIGON </c:v>
                </c:pt>
                <c:pt idx="7">
                  <c:v>RIFLE PERDIGON</c:v>
                </c:pt>
              </c:strCache>
            </c:strRef>
          </c:cat>
          <c:val>
            <c:numRef>
              <c:f>'[7]GRAF ARM'!$B$2:$B$9</c:f>
              <c:numCache>
                <c:formatCode>General</c:formatCode>
                <c:ptCount val="8"/>
                <c:pt idx="0">
                  <c:v>4061</c:v>
                </c:pt>
                <c:pt idx="1">
                  <c:v>5548</c:v>
                </c:pt>
                <c:pt idx="2">
                  <c:v>7792</c:v>
                </c:pt>
                <c:pt idx="3">
                  <c:v>7144</c:v>
                </c:pt>
                <c:pt idx="4">
                  <c:v>3615</c:v>
                </c:pt>
                <c:pt idx="5">
                  <c:v>10013</c:v>
                </c:pt>
                <c:pt idx="6">
                  <c:v>4951</c:v>
                </c:pt>
                <c:pt idx="7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14F-4FE7-B6D9-C289671AF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0318976"/>
        <c:axId val="290333056"/>
      </c:barChart>
      <c:catAx>
        <c:axId val="2903189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333056"/>
        <c:crosses val="autoZero"/>
        <c:auto val="1"/>
        <c:lblAlgn val="ctr"/>
        <c:lblOffset val="100"/>
        <c:noMultiLvlLbl val="0"/>
      </c:catAx>
      <c:valAx>
        <c:axId val="2903330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0318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'!$A$2:$A$12</c:f>
              <c:strCache>
                <c:ptCount val="11"/>
                <c:pt idx="0">
                  <c:v>ARMAS DE FUEGO ILEGALES</c:v>
                </c:pt>
                <c:pt idx="1">
                  <c:v>ARMAS DE FUEGO LEGALES</c:v>
                </c:pt>
                <c:pt idx="2">
                  <c:v>ARMAS BLANCAS ILEGALES</c:v>
                </c:pt>
                <c:pt idx="3">
                  <c:v>CASOS DE DROGAS</c:v>
                </c:pt>
                <c:pt idx="4">
                  <c:v>DEPORTADOS </c:v>
                </c:pt>
                <c:pt idx="5">
                  <c:v>DEVUELTOS</c:v>
                </c:pt>
                <c:pt idx="6">
                  <c:v>DINERO INCAUTADO</c:v>
                </c:pt>
                <c:pt idx="7">
                  <c:v>EXTRADITADOS</c:v>
                </c:pt>
                <c:pt idx="8">
                  <c:v>INTENTO DE SALIDA ILEGAL</c:v>
                </c:pt>
                <c:pt idx="9">
                  <c:v>NO AMITIDOS</c:v>
                </c:pt>
                <c:pt idx="10">
                  <c:v>PASAJERO PERTURBADOR</c:v>
                </c:pt>
              </c:strCache>
            </c:strRef>
          </c:cat>
          <c:val>
            <c:numRef>
              <c:f>'[8]GRAFV '!$B$2:$B$12</c:f>
              <c:numCache>
                <c:formatCode>General</c:formatCode>
                <c:ptCount val="11"/>
                <c:pt idx="0">
                  <c:v>6202</c:v>
                </c:pt>
                <c:pt idx="1">
                  <c:v>28713</c:v>
                </c:pt>
                <c:pt idx="2">
                  <c:v>6</c:v>
                </c:pt>
                <c:pt idx="3">
                  <c:v>22</c:v>
                </c:pt>
                <c:pt idx="4">
                  <c:v>701</c:v>
                </c:pt>
                <c:pt idx="5">
                  <c:v>14</c:v>
                </c:pt>
                <c:pt idx="6">
                  <c:v>4</c:v>
                </c:pt>
                <c:pt idx="7">
                  <c:v>12</c:v>
                </c:pt>
                <c:pt idx="8">
                  <c:v>8</c:v>
                </c:pt>
                <c:pt idx="9">
                  <c:v>39</c:v>
                </c:pt>
                <c:pt idx="10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5D-460C-82A1-68B74176F7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839808"/>
        <c:axId val="296845696"/>
      </c:barChart>
      <c:catAx>
        <c:axId val="29683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6845696"/>
        <c:crosses val="autoZero"/>
        <c:auto val="1"/>
        <c:lblAlgn val="ctr"/>
        <c:lblOffset val="100"/>
        <c:noMultiLvlLbl val="0"/>
      </c:catAx>
      <c:valAx>
        <c:axId val="29684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683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CASO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37-4D6D-97E5-BE33EDA93988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037-4D6D-97E5-BE33EDA93988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037-4D6D-97E5-BE33EDA93988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37-4D6D-97E5-BE33EDA939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'!$H$2:$H$5</c:f>
              <c:strCache>
                <c:ptCount val="4"/>
                <c:pt idx="0">
                  <c:v> DEPORTADOS, NO ADMITIDOS, DEVUELTOS, EXTRADITADOS,  INTENTOS DE SALIDA ILEGAL Y REPATRIADOS</c:v>
                </c:pt>
                <c:pt idx="1">
                  <c:v>ARMAS DE FUEGO ILEGALES</c:v>
                </c:pt>
                <c:pt idx="2">
                  <c:v>ARMAS DE FUEGO LEGALES</c:v>
                </c:pt>
                <c:pt idx="3">
                  <c:v>CASOS DE DROGAS, ROBO, DINERO INCAUTADOS, PASAJEROS PERTURBADOR Y ARMAS BLANCAS</c:v>
                </c:pt>
              </c:strCache>
            </c:strRef>
          </c:cat>
          <c:val>
            <c:numRef>
              <c:f>'[8]GRAFV '!$I$2:$I$5</c:f>
              <c:numCache>
                <c:formatCode>General</c:formatCode>
                <c:ptCount val="4"/>
                <c:pt idx="0">
                  <c:v>774</c:v>
                </c:pt>
                <c:pt idx="1">
                  <c:v>6202</c:v>
                </c:pt>
                <c:pt idx="2">
                  <c:v>28713</c:v>
                </c:pt>
                <c:pt idx="3">
                  <c:v>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037-4D6D-97E5-BE33EDA93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296788736"/>
        <c:axId val="296790272"/>
      </c:barChart>
      <c:catAx>
        <c:axId val="2967887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6790272"/>
        <c:crosses val="autoZero"/>
        <c:auto val="1"/>
        <c:lblAlgn val="ctr"/>
        <c:lblOffset val="100"/>
        <c:noMultiLvlLbl val="0"/>
      </c:catAx>
      <c:valAx>
        <c:axId val="2967902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678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NO.3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CESAC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INCIDENCIAS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AEROPUERTOS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'[8]GRAFV '!$M$2:$M$7</c:f>
              <c:strCache>
                <c:ptCount val="6"/>
                <c:pt idx="0">
                  <c:v> AEROPUERTO INTERNACIONAL DOCTOR JOAQUIN BALAGUER </c:v>
                </c:pt>
                <c:pt idx="1">
                  <c:v> AEROPUERTO INTERNACIONALDE  LA ROMANA</c:v>
                </c:pt>
                <c:pt idx="2">
                  <c:v> AEROPUERTO INTERNACIONAL DE PUNTA CANA</c:v>
                </c:pt>
                <c:pt idx="3">
                  <c:v> AEROPUERTO INTERNACIONAL GREGORIO LUPERÓN</c:v>
                </c:pt>
                <c:pt idx="4">
                  <c:v> AEROPUERTO INTERNACIONAL JOSÉ FRANCISCO PEÑA GÓMEZ </c:v>
                </c:pt>
                <c:pt idx="5">
                  <c:v> AEROPUERTO INTERNACIONAL CIBAO</c:v>
                </c:pt>
              </c:strCache>
            </c:strRef>
          </c:cat>
          <c:val>
            <c:numRef>
              <c:f>'[8]GRAFV '!$N$2:$N$7</c:f>
              <c:numCache>
                <c:formatCode>General</c:formatCode>
                <c:ptCount val="6"/>
                <c:pt idx="0">
                  <c:v>33</c:v>
                </c:pt>
                <c:pt idx="1">
                  <c:v>501</c:v>
                </c:pt>
                <c:pt idx="2">
                  <c:v>6234</c:v>
                </c:pt>
                <c:pt idx="3">
                  <c:v>306</c:v>
                </c:pt>
                <c:pt idx="4">
                  <c:v>22609</c:v>
                </c:pt>
                <c:pt idx="5">
                  <c:v>6061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61-46FB-AA1A-112E81F011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6839808"/>
        <c:axId val="296845696"/>
      </c:barChart>
      <c:catAx>
        <c:axId val="296839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6845696"/>
        <c:crosses val="autoZero"/>
        <c:auto val="1"/>
        <c:lblAlgn val="ctr"/>
        <c:lblOffset val="100"/>
        <c:noMultiLvlLbl val="0"/>
      </c:catAx>
      <c:valAx>
        <c:axId val="296845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6839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INSPECCIÓN DE VEHÍCULOS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REALIZADOS TIPO DE OPERATIVO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F6-4CD4-BC67-5548BB4126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6F6-4CD4-BC67-5548BB4126A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6F6-4CD4-BC67-5548BB4126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F6-4CD4-BC67-5548BB4126A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6F6-4CD4-BC67-5548BB4126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6F6-4CD4-BC67-5548BB4126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6F6-4CD4-BC67-5548BB4126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TIP-OP'!$A$3:$A$9</c:f>
              <c:strCache>
                <c:ptCount val="7"/>
                <c:pt idx="0">
                  <c:v>PATRULLAS</c:v>
                </c:pt>
                <c:pt idx="1">
                  <c:v>OPERATIVOS EN COMISIÓN MIXTA INTERINSTITUCIONAL</c:v>
                </c:pt>
                <c:pt idx="2">
                  <c:v>OPERATIVOS EN APOYO A LA DIRECCIÓN DE SUPERVISIÓN Y CONTROL DE ESTACIONES DE EXPENDIO DE COMBUSTIBLES (CIERRE DE ESTACIONES DE COMBUSTIBLE)
</c:v>
                </c:pt>
                <c:pt idx="3">
                  <c:v>ALLANAMIENTOS </c:v>
                </c:pt>
                <c:pt idx="4">
                  <c:v>VIGILANCIA A PUNTOS DE INTERES </c:v>
                </c:pt>
                <c:pt idx="5">
                  <c:v>INSPECCIÓN CAMIONES DE TRANSPORTAN DE COMBUSTIBLES Y MERCANCÍAS</c:v>
                </c:pt>
                <c:pt idx="6">
                  <c:v>INSPECCIÓN CAMIONES DE DESECHOS OLEOSOS, SLOP, SLUDGE, Y AGUAS DE SENTINA EN LAS INSTALACIONES PORTUARIAS</c:v>
                </c:pt>
              </c:strCache>
            </c:strRef>
          </c:cat>
          <c:val>
            <c:numRef>
              <c:f>'[9]GRAF. TIP-OP'!$B$3:$B$9</c:f>
              <c:numCache>
                <c:formatCode>General</c:formatCode>
                <c:ptCount val="7"/>
                <c:pt idx="0">
                  <c:v>1494</c:v>
                </c:pt>
                <c:pt idx="1">
                  <c:v>32</c:v>
                </c:pt>
                <c:pt idx="2">
                  <c:v>93</c:v>
                </c:pt>
                <c:pt idx="3">
                  <c:v>17</c:v>
                </c:pt>
                <c:pt idx="4">
                  <c:v>90</c:v>
                </c:pt>
                <c:pt idx="5">
                  <c:v>213</c:v>
                </c:pt>
                <c:pt idx="6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6F6-4CD4-BC67-5548BB412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381312"/>
        <c:axId val="300382848"/>
      </c:barChart>
      <c:catAx>
        <c:axId val="300381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382848"/>
        <c:crosses val="autoZero"/>
        <c:auto val="1"/>
        <c:lblAlgn val="ctr"/>
        <c:lblOffset val="100"/>
        <c:noMultiLvlLbl val="0"/>
      </c:catAx>
      <c:valAx>
        <c:axId val="300382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381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VEHICULOS DE MOTOR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 b="0" i="0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B2-4315-A362-58DB09B4B8B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B2-4315-A362-58DB09B4B8B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7B2-4315-A362-58DB09B4B8B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B2-4315-A362-58DB09B4B8B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B2-4315-A362-58DB09B4B8B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7B2-4315-A362-58DB09B4B8BB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7B2-4315-A362-58DB09B4B8B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ACC'!$A$2:$A$9</c:f>
              <c:strCache>
                <c:ptCount val="8"/>
                <c:pt idx="0">
                  <c:v>TTE. CORONEL</c:v>
                </c:pt>
                <c:pt idx="1">
                  <c:v>MAYOR </c:v>
                </c:pt>
                <c:pt idx="2">
                  <c:v>1ER. TTE.</c:v>
                </c:pt>
                <c:pt idx="3">
                  <c:v>2DO. TTE.</c:v>
                </c:pt>
                <c:pt idx="4">
                  <c:v>SGTO. MAYOR</c:v>
                </c:pt>
                <c:pt idx="5">
                  <c:v>SARGENTO</c:v>
                </c:pt>
                <c:pt idx="6">
                  <c:v>CABO</c:v>
                </c:pt>
                <c:pt idx="7">
                  <c:v>RASO </c:v>
                </c:pt>
              </c:strCache>
            </c:strRef>
          </c:cat>
          <c:val>
            <c:numRef>
              <c:f>'[1]GRAF ACC'!$B$2:$B$9</c:f>
              <c:numCache>
                <c:formatCode>General</c:formatCode>
                <c:ptCount val="8"/>
                <c:pt idx="0">
                  <c:v>1</c:v>
                </c:pt>
                <c:pt idx="1">
                  <c:v>2</c:v>
                </c:pt>
                <c:pt idx="2">
                  <c:v>5</c:v>
                </c:pt>
                <c:pt idx="3">
                  <c:v>4</c:v>
                </c:pt>
                <c:pt idx="4">
                  <c:v>1</c:v>
                </c:pt>
                <c:pt idx="5">
                  <c:v>2</c:v>
                </c:pt>
                <c:pt idx="6">
                  <c:v>8</c:v>
                </c:pt>
                <c:pt idx="7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7B2-4315-A362-58DB09B4B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787968"/>
        <c:axId val="300793856"/>
      </c:barChart>
      <c:catAx>
        <c:axId val="3007879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793856"/>
        <c:crosses val="autoZero"/>
        <c:auto val="1"/>
        <c:lblAlgn val="ctr"/>
        <c:lblOffset val="100"/>
        <c:noMultiLvlLbl val="0"/>
      </c:catAx>
      <c:valAx>
        <c:axId val="30079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787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>
                <a:effectLst/>
              </a:rPr>
              <a:t>VEHÍCULOS</a:t>
            </a:r>
            <a:r>
              <a:rPr lang="es-DO" sz="1000" b="1" baseline="0">
                <a:effectLst/>
              </a:rPr>
              <a:t> RETENIDOS </a:t>
            </a:r>
          </a:p>
          <a:p>
            <a:pPr>
              <a:defRPr sz="1000"/>
            </a:pPr>
            <a:r>
              <a:rPr lang="es-DO" sz="1000" b="1" baseline="0">
                <a:effectLst/>
              </a:rPr>
              <a:t>POR TIPO DE INFRACCIÓN</a:t>
            </a:r>
            <a:r>
              <a:rPr lang="es-DO" sz="1000" b="1" i="0" cap="all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4968285601467958"/>
          <c:y val="4.643295384255312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99-472F-85A9-05F9D77713A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199-472F-85A9-05F9D77713A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199-472F-85A9-05F9D77713A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99-472F-85A9-05F9D77713A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199-472F-85A9-05F9D77713AA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199-472F-85A9-05F9D77713AA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199-472F-85A9-05F9D77713A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TIP.DEL'!$A$3:$A$9</c:f>
              <c:strCache>
                <c:ptCount val="7"/>
                <c:pt idx="0">
                  <c:v>ALMACENAMIENTO ILEGAL DE COMBUSTIBLES </c:v>
                </c:pt>
                <c:pt idx="1">
                  <c:v>TRANSITAR CON STICKER FALSO</c:v>
                </c:pt>
                <c:pt idx="2">
                  <c:v>TRANSITAR CON STICKER VENCIDO</c:v>
                </c:pt>
                <c:pt idx="3">
                  <c:v>TRANSITAR SIN STICKER</c:v>
                </c:pt>
                <c:pt idx="4">
                  <c:v>TRASIEGO ILEGAL DE COMBUSTIBLES </c:v>
                </c:pt>
                <c:pt idx="5">
                  <c:v>VENTA ILEGAL DE COMBUSTIBLES / MERCANCIAS </c:v>
                </c:pt>
                <c:pt idx="6">
                  <c:v>UNIDADES SIN PERMISOS DE ADUANAS </c:v>
                </c:pt>
              </c:strCache>
            </c:strRef>
          </c:cat>
          <c:val>
            <c:numRef>
              <c:f>'[9]GRAF. TIP.DEL'!$B$3:$B$9</c:f>
              <c:numCache>
                <c:formatCode>General</c:formatCode>
                <c:ptCount val="7"/>
                <c:pt idx="0">
                  <c:v>1</c:v>
                </c:pt>
                <c:pt idx="1">
                  <c:v>1</c:v>
                </c:pt>
                <c:pt idx="2">
                  <c:v>3</c:v>
                </c:pt>
                <c:pt idx="3">
                  <c:v>2</c:v>
                </c:pt>
                <c:pt idx="4">
                  <c:v>27</c:v>
                </c:pt>
                <c:pt idx="5">
                  <c:v>3</c:v>
                </c:pt>
                <c:pt idx="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199-472F-85A9-05F9D77713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1511040"/>
        <c:axId val="301512576"/>
      </c:barChart>
      <c:catAx>
        <c:axId val="301511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512576"/>
        <c:crosses val="autoZero"/>
        <c:auto val="1"/>
        <c:lblAlgn val="ctr"/>
        <c:lblOffset val="100"/>
        <c:noMultiLvlLbl val="0"/>
      </c:catAx>
      <c:valAx>
        <c:axId val="3015125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511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RETENCIONES REALIZADAS 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POR TIPO DE COMBUSTIBLE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5301848207489905"/>
          <c:y val="4.78324955143318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E53-4A85-BEA2-8630F677E08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E53-4A85-BEA2-8630F677E08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E53-4A85-BEA2-8630F677E08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'[9]GRAF. TIP.COM'!$A$3:$A$5</c:f>
              <c:strCache>
                <c:ptCount val="3"/>
                <c:pt idx="0">
                  <c:v>GLP</c:v>
                </c:pt>
                <c:pt idx="1">
                  <c:v>GASOLINA </c:v>
                </c:pt>
                <c:pt idx="2">
                  <c:v>GASOIL</c:v>
                </c:pt>
              </c:strCache>
            </c:strRef>
          </c:cat>
          <c:val>
            <c:numRef>
              <c:f>'[9]GRAF. TIP.COM'!$B$3:$B$5</c:f>
              <c:numCache>
                <c:formatCode>General</c:formatCode>
                <c:ptCount val="3"/>
                <c:pt idx="0">
                  <c:v>2600</c:v>
                </c:pt>
                <c:pt idx="1">
                  <c:v>3485</c:v>
                </c:pt>
                <c:pt idx="2">
                  <c:v>10987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E53-4A85-BEA2-8630F677E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392640"/>
        <c:axId val="301394176"/>
      </c:barChart>
      <c:catAx>
        <c:axId val="30139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394176"/>
        <c:crosses val="autoZero"/>
        <c:auto val="1"/>
        <c:lblAlgn val="ctr"/>
        <c:lblOffset val="100"/>
        <c:noMultiLvlLbl val="0"/>
      </c:catAx>
      <c:valAx>
        <c:axId val="3013941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39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GRÁFICO NO.4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CECCOM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MERCANCIAS RETENIDAS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cap="all" baseline="0">
                <a:effectLst/>
              </a:rPr>
              <a:t>ENERO-MARZO 20241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'[9]GRAF MER'!$B$1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EF-4213-A7A3-4718440EC59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EF-4213-A7A3-4718440EC59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EEF-4213-A7A3-4718440EC59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EF-4213-A7A3-4718440EC59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'[9]GRAF MER'!$A$2:$A$5</c:f>
              <c:strCache>
                <c:ptCount val="4"/>
                <c:pt idx="0">
                  <c:v>MEDICAMENTOS Y DERIVADOS (UNIDAD)</c:v>
                </c:pt>
                <c:pt idx="1">
                  <c:v>TABACO Y DERIVADOS (UNIDAD)</c:v>
                </c:pt>
                <c:pt idx="2">
                  <c:v>ALCOHOL Y DERIVADOS (BOTELLAS)</c:v>
                </c:pt>
                <c:pt idx="3">
                  <c:v>ESTIMULANTE SEXUAL (UNIDAD / FRASCO) </c:v>
                </c:pt>
              </c:strCache>
            </c:strRef>
          </c:cat>
          <c:val>
            <c:numRef>
              <c:f>'[9]GRAF MER'!$B$2:$B$5</c:f>
              <c:numCache>
                <c:formatCode>General</c:formatCode>
                <c:ptCount val="4"/>
                <c:pt idx="0">
                  <c:v>214366</c:v>
                </c:pt>
                <c:pt idx="1">
                  <c:v>10518092</c:v>
                </c:pt>
                <c:pt idx="2">
                  <c:v>58891</c:v>
                </c:pt>
                <c:pt idx="3">
                  <c:v>7356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EF-4213-A7A3-4718440EC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01828352"/>
        <c:axId val="301846528"/>
      </c:barChart>
      <c:catAx>
        <c:axId val="3018283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846528"/>
        <c:crosses val="autoZero"/>
        <c:auto val="1"/>
        <c:lblAlgn val="ctr"/>
        <c:lblOffset val="100"/>
        <c:noMultiLvlLbl val="0"/>
      </c:catAx>
      <c:valAx>
        <c:axId val="301846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828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F9-408B-90A1-26FEBFDF307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F9-408B-90A1-26FEBFDF307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F9-408B-90A1-26FEBFDF307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F9-408B-90A1-26FEBFDF307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F9-408B-90A1-26FEBFDF307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3F9-408B-90A1-26FEBFDF307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3F9-408B-90A1-26FEBFDF307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3F9-408B-90A1-26FEBFDF307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3F9-408B-90A1-26FEBFDF307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3F9-408B-90A1-26FEBFDF307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3F9-408B-90A1-26FEBFDF307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3F9-408B-90A1-26FEBFDF307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3F9-408B-90A1-26FEBFDF307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3F9-408B-90A1-26FEBFDF307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3F9-408B-90A1-26FEBFDF307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3F9-408B-90A1-26FEBFDF307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3F9-408B-90A1-26FEBFDF30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[10]graf!$A$24:$A$40</c:f>
              <c:strCache>
                <c:ptCount val="17"/>
                <c:pt idx="0">
                  <c:v>ACCIDENTE</c:v>
                </c:pt>
                <c:pt idx="1">
                  <c:v>CHOQUE</c:v>
                </c:pt>
                <c:pt idx="2">
                  <c:v>DESLIZAMIENTO</c:v>
                </c:pt>
                <c:pt idx="3">
                  <c:v>VOLCADURA</c:v>
                </c:pt>
                <c:pt idx="4">
                  <c:v>ATROPELLAMIENTO</c:v>
                </c:pt>
                <c:pt idx="5">
                  <c:v>SEGURIDAD</c:v>
                </c:pt>
                <c:pt idx="6">
                  <c:v>NEUMÁTICO</c:v>
                </c:pt>
                <c:pt idx="7">
                  <c:v>COMBUSTIBLE</c:v>
                </c:pt>
                <c:pt idx="8">
                  <c:v>ELÉCTRICA</c:v>
                </c:pt>
                <c:pt idx="9">
                  <c:v>CALENTAMIENTO </c:v>
                </c:pt>
                <c:pt idx="10">
                  <c:v>MECANICA</c:v>
                </c:pt>
                <c:pt idx="11">
                  <c:v>GRÚAS</c:v>
                </c:pt>
                <c:pt idx="12">
                  <c:v>AMBULACIA</c:v>
                </c:pt>
                <c:pt idx="13">
                  <c:v>TALLERES</c:v>
                </c:pt>
                <c:pt idx="14">
                  <c:v>HERIDOS</c:v>
                </c:pt>
                <c:pt idx="15">
                  <c:v>FALLECIDOS</c:v>
                </c:pt>
                <c:pt idx="16">
                  <c:v>CAM. RESCATE</c:v>
                </c:pt>
              </c:strCache>
            </c:strRef>
          </c:cat>
          <c:val>
            <c:numRef>
              <c:f>[10]graf!$B$24:$B$40</c:f>
              <c:numCache>
                <c:formatCode>General</c:formatCode>
                <c:ptCount val="17"/>
                <c:pt idx="0">
                  <c:v>1412</c:v>
                </c:pt>
                <c:pt idx="1">
                  <c:v>676</c:v>
                </c:pt>
                <c:pt idx="2">
                  <c:v>598</c:v>
                </c:pt>
                <c:pt idx="3">
                  <c:v>72</c:v>
                </c:pt>
                <c:pt idx="4">
                  <c:v>65</c:v>
                </c:pt>
                <c:pt idx="5">
                  <c:v>9381</c:v>
                </c:pt>
                <c:pt idx="6">
                  <c:v>24359</c:v>
                </c:pt>
                <c:pt idx="7">
                  <c:v>8488</c:v>
                </c:pt>
                <c:pt idx="8">
                  <c:v>2980</c:v>
                </c:pt>
                <c:pt idx="9">
                  <c:v>4611</c:v>
                </c:pt>
                <c:pt idx="10">
                  <c:v>23241</c:v>
                </c:pt>
                <c:pt idx="11">
                  <c:v>951</c:v>
                </c:pt>
                <c:pt idx="12">
                  <c:v>840</c:v>
                </c:pt>
                <c:pt idx="13">
                  <c:v>1052</c:v>
                </c:pt>
                <c:pt idx="14">
                  <c:v>322</c:v>
                </c:pt>
                <c:pt idx="15">
                  <c:v>62</c:v>
                </c:pt>
                <c:pt idx="16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33F9-408B-90A1-26FEBFDF3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9159903"/>
        <c:axId val="166014575"/>
      </c:barChart>
      <c:catAx>
        <c:axId val="39159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66014575"/>
        <c:crosses val="autoZero"/>
        <c:auto val="1"/>
        <c:lblAlgn val="ctr"/>
        <c:lblOffset val="100"/>
        <c:noMultiLvlLbl val="0"/>
      </c:catAx>
      <c:valAx>
        <c:axId val="16601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59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COMISIÓN MILITAR POLICIAL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CANTIDAD DE ASISTENCIAS EN LAS VÍAS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LOCALIDAD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0-4F7A-9F53-D8E5A5DDE01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890-4F7A-9F53-D8E5A5DDE01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890-4F7A-9F53-D8E5A5DDE01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0-4F7A-9F53-D8E5A5DDE01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90-4F7A-9F53-D8E5A5DDE01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[10]graf!$F$24:$F$28</c:f>
              <c:strCache>
                <c:ptCount val="5"/>
                <c:pt idx="0">
                  <c:v>ESTE</c:v>
                </c:pt>
                <c:pt idx="1">
                  <c:v>GESTION OPERATIVA</c:v>
                </c:pt>
                <c:pt idx="2">
                  <c:v>NORTE</c:v>
                </c:pt>
                <c:pt idx="3">
                  <c:v>SANTO DOMINGO</c:v>
                </c:pt>
                <c:pt idx="4">
                  <c:v>SUR</c:v>
                </c:pt>
              </c:strCache>
            </c:strRef>
          </c:cat>
          <c:val>
            <c:numRef>
              <c:f>[10]graf!$G$24:$G$28</c:f>
              <c:numCache>
                <c:formatCode>General</c:formatCode>
                <c:ptCount val="5"/>
                <c:pt idx="0">
                  <c:v>23430</c:v>
                </c:pt>
                <c:pt idx="1">
                  <c:v>5070</c:v>
                </c:pt>
                <c:pt idx="2">
                  <c:v>30250</c:v>
                </c:pt>
                <c:pt idx="3">
                  <c:v>4982</c:v>
                </c:pt>
                <c:pt idx="4">
                  <c:v>15383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2890-4F7A-9F53-D8E5A5DDE0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9159903"/>
        <c:axId val="166014575"/>
      </c:barChart>
      <c:catAx>
        <c:axId val="391599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66014575"/>
        <c:crosses val="autoZero"/>
        <c:auto val="1"/>
        <c:lblAlgn val="ctr"/>
        <c:lblOffset val="100"/>
        <c:noMultiLvlLbl val="0"/>
      </c:catAx>
      <c:valAx>
        <c:axId val="166014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91599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LOCALIDAD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42735524679428238"/>
          <c:y val="1.859411894427142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6469816272965882E-2"/>
          <c:y val="0.38900481189851266"/>
          <c:w val="0.89019685039370078"/>
          <c:h val="0.31220581802274716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D1-4C7B-A10C-331D663702E7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D1-4C7B-A10C-331D663702E7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5D1-4C7B-A10C-331D663702E7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D1-4C7B-A10C-331D663702E7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D1-4C7B-A10C-331D663702E7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5D1-4C7B-A10C-331D663702E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5D1-4C7B-A10C-331D663702E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5D1-4C7B-A10C-331D663702E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5D1-4C7B-A10C-331D663702E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5D1-4C7B-A10C-331D663702E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5D1-4C7B-A10C-331D663702E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5D1-4C7B-A10C-331D663702E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5D1-4C7B-A10C-331D663702E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5D1-4C7B-A10C-331D663702E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5D1-4C7B-A10C-331D663702E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5D1-4C7B-A10C-331D663702E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5D1-4C7B-A10C-331D663702E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5D1-4C7B-A10C-331D663702E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5D1-4C7B-A10C-331D663702E7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5D1-4C7B-A10C-331D663702E7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5D1-4C7B-A10C-331D663702E7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B5D1-4C7B-A10C-331D663702E7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B5D1-4C7B-A10C-331D663702E7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B5D1-4C7B-A10C-331D663702E7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B5D1-4C7B-A10C-331D663702E7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B5D1-4C7B-A10C-331D663702E7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B5D1-4C7B-A10C-331D663702E7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B5D1-4C7B-A10C-331D663702E7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B5D1-4C7B-A10C-331D663702E7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B5D1-4C7B-A10C-331D663702E7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B5D1-4C7B-A10C-331D663702E7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B5D1-4C7B-A10C-331D663702E7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B5D1-4C7B-A10C-331D663702E7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B5D1-4C7B-A10C-331D663702E7}"/>
              </c:ext>
            </c:extLst>
          </c:dPt>
          <c:dPt>
            <c:idx val="34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B5D1-4C7B-A10C-331D663702E7}"/>
              </c:ext>
            </c:extLst>
          </c:dPt>
          <c:dPt>
            <c:idx val="35"/>
            <c:invertIfNegative val="0"/>
            <c:bubble3D val="0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B5D1-4C7B-A10C-331D663702E7}"/>
              </c:ext>
            </c:extLst>
          </c:dPt>
          <c:dPt>
            <c:idx val="36"/>
            <c:invertIfNegative val="0"/>
            <c:bubble3D val="0"/>
            <c:spPr>
              <a:solidFill>
                <a:schemeClr val="accent1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B5D1-4C7B-A10C-331D663702E7}"/>
              </c:ext>
            </c:extLst>
          </c:dPt>
          <c:dPt>
            <c:idx val="37"/>
            <c:invertIfNegative val="0"/>
            <c:bubble3D val="0"/>
            <c:spPr>
              <a:solidFill>
                <a:schemeClr val="accent2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B5D1-4C7B-A10C-331D663702E7}"/>
              </c:ext>
            </c:extLst>
          </c:dPt>
          <c:dPt>
            <c:idx val="38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B5D1-4C7B-A10C-331D663702E7}"/>
              </c:ext>
            </c:extLst>
          </c:dPt>
          <c:dPt>
            <c:idx val="39"/>
            <c:invertIfNegative val="0"/>
            <c:bubble3D val="0"/>
            <c:spPr>
              <a:solidFill>
                <a:schemeClr val="accent4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B5D1-4C7B-A10C-331D663702E7}"/>
              </c:ext>
            </c:extLst>
          </c:dPt>
          <c:dPt>
            <c:idx val="40"/>
            <c:invertIfNegative val="0"/>
            <c:bubble3D val="0"/>
            <c:spPr>
              <a:solidFill>
                <a:schemeClr val="accent5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B5D1-4C7B-A10C-331D663702E7}"/>
              </c:ext>
            </c:extLst>
          </c:dPt>
          <c:dPt>
            <c:idx val="41"/>
            <c:invertIfNegative val="0"/>
            <c:bubble3D val="0"/>
            <c:spPr>
              <a:solidFill>
                <a:schemeClr val="accent6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B5D1-4C7B-A10C-331D663702E7}"/>
              </c:ext>
            </c:extLst>
          </c:dPt>
          <c:dPt>
            <c:idx val="42"/>
            <c:invertIfNegative val="0"/>
            <c:bubble3D val="0"/>
            <c:spPr>
              <a:solidFill>
                <a:schemeClr val="accent1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B5D1-4C7B-A10C-331D663702E7}"/>
              </c:ext>
            </c:extLst>
          </c:dPt>
          <c:dPt>
            <c:idx val="43"/>
            <c:invertIfNegative val="0"/>
            <c:bubble3D val="0"/>
            <c:spPr>
              <a:solidFill>
                <a:schemeClr val="accent2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B5D1-4C7B-A10C-331D663702E7}"/>
              </c:ext>
            </c:extLst>
          </c:dPt>
          <c:dPt>
            <c:idx val="44"/>
            <c:invertIfNegative val="0"/>
            <c:bubble3D val="0"/>
            <c:spPr>
              <a:solidFill>
                <a:schemeClr val="accent3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B5D1-4C7B-A10C-331D663702E7}"/>
              </c:ext>
            </c:extLst>
          </c:dPt>
          <c:dPt>
            <c:idx val="45"/>
            <c:invertIfNegative val="0"/>
            <c:bubble3D val="0"/>
            <c:spPr>
              <a:solidFill>
                <a:schemeClr val="accent4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5D1-4C7B-A10C-331D663702E7}"/>
              </c:ext>
            </c:extLst>
          </c:dPt>
          <c:dPt>
            <c:idx val="46"/>
            <c:invertIfNegative val="0"/>
            <c:bubble3D val="0"/>
            <c:spPr>
              <a:solidFill>
                <a:schemeClr val="accent5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5D1-4C7B-A10C-331D663702E7}"/>
              </c:ext>
            </c:extLst>
          </c:dPt>
          <c:dPt>
            <c:idx val="47"/>
            <c:invertIfNegative val="0"/>
            <c:bubble3D val="0"/>
            <c:spPr>
              <a:solidFill>
                <a:schemeClr val="accent6">
                  <a:lumMod val="7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5D1-4C7B-A10C-331D663702E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'[11]GRAF PROV'!$A$3:$A$50</c:f>
              <c:strCache>
                <c:ptCount val="48"/>
                <c:pt idx="0">
                  <c:v>Azua</c:v>
                </c:pt>
                <c:pt idx="1">
                  <c:v>Bahoruco</c:v>
                </c:pt>
                <c:pt idx="2">
                  <c:v>Barahona</c:v>
                </c:pt>
                <c:pt idx="3">
                  <c:v>Bayaguana (Monte Plata)</c:v>
                </c:pt>
                <c:pt idx="4">
                  <c:v>Constanza (La Vega)</c:v>
                </c:pt>
                <c:pt idx="5">
                  <c:v>Dajabón</c:v>
                </c:pt>
                <c:pt idx="6">
                  <c:v>Distrito Nacional</c:v>
                </c:pt>
                <c:pt idx="7">
                  <c:v>Duarte</c:v>
                </c:pt>
                <c:pt idx="8">
                  <c:v>El seíbo</c:v>
                </c:pt>
                <c:pt idx="9">
                  <c:v>Elías Piña</c:v>
                </c:pt>
                <c:pt idx="10">
                  <c:v>Espaillat</c:v>
                </c:pt>
                <c:pt idx="11">
                  <c:v>Gaspar Hernández (Espaillat)</c:v>
                </c:pt>
                <c:pt idx="12">
                  <c:v>Hato Mayor</c:v>
                </c:pt>
                <c:pt idx="13">
                  <c:v>Hermanas Mirabal (Salcedo)</c:v>
                </c:pt>
                <c:pt idx="14">
                  <c:v>Independencia</c:v>
                </c:pt>
                <c:pt idx="15">
                  <c:v>Isla Saona</c:v>
                </c:pt>
                <c:pt idx="16">
                  <c:v>Jánico</c:v>
                </c:pt>
                <c:pt idx="17">
                  <c:v>Jarabacoa (La Vega)</c:v>
                </c:pt>
                <c:pt idx="18">
                  <c:v>La Altagracia</c:v>
                </c:pt>
                <c:pt idx="19">
                  <c:v>La Romana</c:v>
                </c:pt>
                <c:pt idx="20">
                  <c:v>La Vega</c:v>
                </c:pt>
                <c:pt idx="21">
                  <c:v>María Trinidad Sánchez</c:v>
                </c:pt>
                <c:pt idx="22">
                  <c:v>Miches (El seíbo)</c:v>
                </c:pt>
                <c:pt idx="23">
                  <c:v>Monción (Santiago Rodríguez)</c:v>
                </c:pt>
                <c:pt idx="24">
                  <c:v>Monseñor Nouel</c:v>
                </c:pt>
                <c:pt idx="25">
                  <c:v>Monte Plata</c:v>
                </c:pt>
                <c:pt idx="26">
                  <c:v>Montecristi</c:v>
                </c:pt>
                <c:pt idx="27">
                  <c:v>Paraíso Barahona)</c:v>
                </c:pt>
                <c:pt idx="28">
                  <c:v>Pedernales</c:v>
                </c:pt>
                <c:pt idx="29">
                  <c:v>Peravia</c:v>
                </c:pt>
                <c:pt idx="30">
                  <c:v>Puerto Plata</c:v>
                </c:pt>
                <c:pt idx="31">
                  <c:v>Restauración (Dajabón)</c:v>
                </c:pt>
                <c:pt idx="32">
                  <c:v>Sabana Grande de Boyá</c:v>
                </c:pt>
                <c:pt idx="33">
                  <c:v>Samaná</c:v>
                </c:pt>
                <c:pt idx="34">
                  <c:v>San Cristóbal</c:v>
                </c:pt>
                <c:pt idx="35">
                  <c:v>San José de las Matas (Santiago)</c:v>
                </c:pt>
                <c:pt idx="36">
                  <c:v>San José de Ocoa</c:v>
                </c:pt>
                <c:pt idx="37">
                  <c:v>San Juan de la Maguana</c:v>
                </c:pt>
                <c:pt idx="38">
                  <c:v>San Pedro de Macorís</c:v>
                </c:pt>
                <c:pt idx="39">
                  <c:v>Sánchez Ramírez</c:v>
                </c:pt>
                <c:pt idx="40">
                  <c:v>Santiago de los Caballeros</c:v>
                </c:pt>
                <c:pt idx="41">
                  <c:v>Santiago Rodríguez</c:v>
                </c:pt>
                <c:pt idx="42">
                  <c:v>Santo Domingo</c:v>
                </c:pt>
                <c:pt idx="43">
                  <c:v>Valle Nuevo</c:v>
                </c:pt>
                <c:pt idx="44">
                  <c:v>Valverde</c:v>
                </c:pt>
                <c:pt idx="45">
                  <c:v>Vicente Noble</c:v>
                </c:pt>
                <c:pt idx="46">
                  <c:v>Villa Altagracia (San Cristóbal)</c:v>
                </c:pt>
                <c:pt idx="47">
                  <c:v>Yamasá (Monte Plata)</c:v>
                </c:pt>
              </c:strCache>
            </c:strRef>
          </c:cat>
          <c:val>
            <c:numRef>
              <c:f>'[11]GRAF PROV'!$B$3:$B$50</c:f>
              <c:numCache>
                <c:formatCode>General</c:formatCode>
                <c:ptCount val="48"/>
                <c:pt idx="0">
                  <c:v>662.4</c:v>
                </c:pt>
                <c:pt idx="1">
                  <c:v>267</c:v>
                </c:pt>
                <c:pt idx="2">
                  <c:v>998.84</c:v>
                </c:pt>
                <c:pt idx="3">
                  <c:v>2240</c:v>
                </c:pt>
                <c:pt idx="4">
                  <c:v>646.5</c:v>
                </c:pt>
                <c:pt idx="5">
                  <c:v>963.45</c:v>
                </c:pt>
                <c:pt idx="6">
                  <c:v>614.5</c:v>
                </c:pt>
                <c:pt idx="7">
                  <c:v>1417.3600000000001</c:v>
                </c:pt>
                <c:pt idx="8">
                  <c:v>299</c:v>
                </c:pt>
                <c:pt idx="9">
                  <c:v>222</c:v>
                </c:pt>
                <c:pt idx="10">
                  <c:v>94</c:v>
                </c:pt>
                <c:pt idx="11">
                  <c:v>210.26999999999998</c:v>
                </c:pt>
                <c:pt idx="12">
                  <c:v>2758.1</c:v>
                </c:pt>
                <c:pt idx="13">
                  <c:v>178</c:v>
                </c:pt>
                <c:pt idx="14">
                  <c:v>347.24</c:v>
                </c:pt>
                <c:pt idx="15">
                  <c:v>198</c:v>
                </c:pt>
                <c:pt idx="16">
                  <c:v>1051</c:v>
                </c:pt>
                <c:pt idx="17">
                  <c:v>855</c:v>
                </c:pt>
                <c:pt idx="18">
                  <c:v>1053</c:v>
                </c:pt>
                <c:pt idx="19">
                  <c:v>196</c:v>
                </c:pt>
                <c:pt idx="20">
                  <c:v>900.75</c:v>
                </c:pt>
                <c:pt idx="21">
                  <c:v>4506</c:v>
                </c:pt>
                <c:pt idx="22">
                  <c:v>227</c:v>
                </c:pt>
                <c:pt idx="23">
                  <c:v>285.89999999999998</c:v>
                </c:pt>
                <c:pt idx="24">
                  <c:v>1137</c:v>
                </c:pt>
                <c:pt idx="25">
                  <c:v>7164.75</c:v>
                </c:pt>
                <c:pt idx="26">
                  <c:v>541</c:v>
                </c:pt>
                <c:pt idx="27">
                  <c:v>0</c:v>
                </c:pt>
                <c:pt idx="28">
                  <c:v>240.4</c:v>
                </c:pt>
                <c:pt idx="29">
                  <c:v>2435</c:v>
                </c:pt>
                <c:pt idx="30">
                  <c:v>2588.6</c:v>
                </c:pt>
                <c:pt idx="31">
                  <c:v>6130</c:v>
                </c:pt>
                <c:pt idx="32">
                  <c:v>129.75</c:v>
                </c:pt>
                <c:pt idx="33">
                  <c:v>309</c:v>
                </c:pt>
                <c:pt idx="34">
                  <c:v>7977.5</c:v>
                </c:pt>
                <c:pt idx="35">
                  <c:v>224</c:v>
                </c:pt>
                <c:pt idx="36">
                  <c:v>971.3</c:v>
                </c:pt>
                <c:pt idx="37">
                  <c:v>1940.4</c:v>
                </c:pt>
                <c:pt idx="38">
                  <c:v>299</c:v>
                </c:pt>
                <c:pt idx="39">
                  <c:v>778</c:v>
                </c:pt>
                <c:pt idx="40">
                  <c:v>6115</c:v>
                </c:pt>
                <c:pt idx="41">
                  <c:v>1795</c:v>
                </c:pt>
                <c:pt idx="42">
                  <c:v>233</c:v>
                </c:pt>
                <c:pt idx="43">
                  <c:v>106</c:v>
                </c:pt>
                <c:pt idx="44">
                  <c:v>3029.84</c:v>
                </c:pt>
                <c:pt idx="45">
                  <c:v>0</c:v>
                </c:pt>
                <c:pt idx="46">
                  <c:v>522</c:v>
                </c:pt>
                <c:pt idx="47">
                  <c:v>138.76999999999998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60-B5D1-4C7B-A10C-331D66370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4636288"/>
        <c:axId val="284637824"/>
      </c:barChart>
      <c:catAx>
        <c:axId val="284636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4637824"/>
        <c:crosses val="autoZero"/>
        <c:auto val="1"/>
        <c:lblAlgn val="ctr"/>
        <c:lblOffset val="100"/>
        <c:noMultiLvlLbl val="0"/>
      </c:catAx>
      <c:valAx>
        <c:axId val="2846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4636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SENPA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ACTIVIDADES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REALIZADAS POR TIPO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77-42C8-BC97-5456BEB047E4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777-42C8-BC97-5456BEB047E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777-42C8-BC97-5456BEB047E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77-42C8-BC97-5456BEB047E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77-42C8-BC97-5456BEB047E4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777-42C8-BC97-5456BEB047E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'[11]GRAF PROV'!$D$3:$D$8</c:f>
              <c:strCache>
                <c:ptCount val="6"/>
                <c:pt idx="0">
                  <c:v>Incautación de arena</c:v>
                </c:pt>
                <c:pt idx="1">
                  <c:v>Incautación de madera (Pies)</c:v>
                </c:pt>
                <c:pt idx="2">
                  <c:v>operativo</c:v>
                </c:pt>
                <c:pt idx="3">
                  <c:v>persona detenida</c:v>
                </c:pt>
                <c:pt idx="4">
                  <c:v>Sacos de carbón incautados</c:v>
                </c:pt>
                <c:pt idx="5">
                  <c:v>Vehículos  Retenidos</c:v>
                </c:pt>
              </c:strCache>
            </c:strRef>
          </c:cat>
          <c:val>
            <c:numRef>
              <c:f>'[11]GRAF PROV'!$E$3:$E$8</c:f>
              <c:numCache>
                <c:formatCode>General</c:formatCode>
                <c:ptCount val="6"/>
                <c:pt idx="0">
                  <c:v>2819</c:v>
                </c:pt>
                <c:pt idx="1">
                  <c:v>52456.619999999995</c:v>
                </c:pt>
                <c:pt idx="2">
                  <c:v>8394</c:v>
                </c:pt>
                <c:pt idx="3">
                  <c:v>1125</c:v>
                </c:pt>
                <c:pt idx="4">
                  <c:v>796</c:v>
                </c:pt>
                <c:pt idx="5">
                  <c:v>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77-42C8-BC97-5456BEB047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4672000"/>
        <c:axId val="284673536"/>
      </c:barChart>
      <c:catAx>
        <c:axId val="2846720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4673536"/>
        <c:crosses val="autoZero"/>
        <c:auto val="1"/>
        <c:lblAlgn val="ctr"/>
        <c:lblOffset val="100"/>
        <c:noMultiLvlLbl val="0"/>
      </c:catAx>
      <c:valAx>
        <c:axId val="28467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4672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COMANDO CONJUNTO ESTE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ACCIONES REALIZADAS  POR TIPO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EE-4CF9-9D47-DA2CBCCF31E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3EE-4CF9-9D47-DA2CBCCF31E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3EE-4CF9-9D47-DA2CBCCF31E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EE-4CF9-9D47-DA2CBCCF31E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3EE-4CF9-9D47-DA2CBCCF31E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03EE-4CF9-9D47-DA2CBCCF31E0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3EE-4CF9-9D47-DA2CBCCF31E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3EE-4CF9-9D47-DA2CBCCF31E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3EE-4CF9-9D47-DA2CBCCF31E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3EE-4CF9-9D47-DA2CBCCF31E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3EE-4CF9-9D47-DA2CBCCF31E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3EE-4CF9-9D47-DA2CBCCF31E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3EE-4CF9-9D47-DA2CBCCF31E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03EE-4CF9-9D47-DA2CBCCF31E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03EE-4CF9-9D47-DA2CBCCF31E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03EE-4CF9-9D47-DA2CBCCF31E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03EE-4CF9-9D47-DA2CBCCF31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'[12]GRAF RES.'!$A$3:$A$19</c:f>
              <c:strCache>
                <c:ptCount val="17"/>
                <c:pt idx="0">
                  <c:v>Armas de Fuego Registradas </c:v>
                </c:pt>
                <c:pt idx="1">
                  <c:v>Motocicletas Registradas</c:v>
                </c:pt>
                <c:pt idx="2">
                  <c:v>Motocicletas Retenidas </c:v>
                </c:pt>
                <c:pt idx="3">
                  <c:v>Personas Detenidas</c:v>
                </c:pt>
                <c:pt idx="4">
                  <c:v>Personas Registradas</c:v>
                </c:pt>
                <c:pt idx="5">
                  <c:v>Vehiculos Registrados</c:v>
                </c:pt>
                <c:pt idx="6">
                  <c:v>Vehiculos Retenidos</c:v>
                </c:pt>
                <c:pt idx="7">
                  <c:v>Armas de Fuego Retenidas sin Documentos</c:v>
                </c:pt>
                <c:pt idx="8">
                  <c:v>Armas de Fuego Retenidas "Lic. Vencida"</c:v>
                </c:pt>
                <c:pt idx="9">
                  <c:v>Armas de Fabricación Casera</c:v>
                </c:pt>
                <c:pt idx="10">
                  <c:v>Porción de Cocaina</c:v>
                </c:pt>
                <c:pt idx="11">
                  <c:v>Porción de Marihuana</c:v>
                </c:pt>
                <c:pt idx="12">
                  <c:v>Porción de Crack</c:v>
                </c:pt>
                <c:pt idx="13">
                  <c:v>Armas Blancas Retenidas</c:v>
                </c:pt>
                <c:pt idx="14">
                  <c:v>Balanza </c:v>
                </c:pt>
                <c:pt idx="15">
                  <c:v>Bocina</c:v>
                </c:pt>
                <c:pt idx="16">
                  <c:v>Makinas traga monedas </c:v>
                </c:pt>
              </c:strCache>
            </c:strRef>
          </c:cat>
          <c:val>
            <c:numRef>
              <c:f>'[12]GRAF RES.'!$B$3:$B$19</c:f>
              <c:numCache>
                <c:formatCode>General</c:formatCode>
                <c:ptCount val="17"/>
                <c:pt idx="0">
                  <c:v>19</c:v>
                </c:pt>
                <c:pt idx="1">
                  <c:v>86832</c:v>
                </c:pt>
                <c:pt idx="2">
                  <c:v>6910</c:v>
                </c:pt>
                <c:pt idx="3">
                  <c:v>10298</c:v>
                </c:pt>
                <c:pt idx="4">
                  <c:v>180754</c:v>
                </c:pt>
                <c:pt idx="5">
                  <c:v>25807</c:v>
                </c:pt>
                <c:pt idx="6">
                  <c:v>26</c:v>
                </c:pt>
                <c:pt idx="7">
                  <c:v>17</c:v>
                </c:pt>
                <c:pt idx="8">
                  <c:v>1</c:v>
                </c:pt>
                <c:pt idx="9">
                  <c:v>7</c:v>
                </c:pt>
                <c:pt idx="10">
                  <c:v>466</c:v>
                </c:pt>
                <c:pt idx="11">
                  <c:v>635</c:v>
                </c:pt>
                <c:pt idx="12">
                  <c:v>593</c:v>
                </c:pt>
                <c:pt idx="13">
                  <c:v>423</c:v>
                </c:pt>
                <c:pt idx="14">
                  <c:v>2</c:v>
                </c:pt>
                <c:pt idx="15">
                  <c:v>66</c:v>
                </c:pt>
                <c:pt idx="16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2-03EE-4CF9-9D47-DA2CBCCF31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213504"/>
        <c:axId val="292215040"/>
      </c:barChart>
      <c:catAx>
        <c:axId val="2922135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2215040"/>
        <c:crosses val="autoZero"/>
        <c:auto val="1"/>
        <c:lblAlgn val="ctr"/>
        <c:lblOffset val="100"/>
        <c:noMultiLvlLbl val="0"/>
      </c:catAx>
      <c:valAx>
        <c:axId val="292215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2213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COMANDO CONJUNTO SUR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ACCIONES OPERATIVAS POR RESULTADOS OBTENIDOS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7285161324531404"/>
          <c:y val="2.8425464674058598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E5-4D9A-8F3D-AF0F63B66F1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7E5-4D9A-8F3D-AF0F63B66F1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7E5-4D9A-8F3D-AF0F63B66F1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E5-4D9A-8F3D-AF0F63B66F1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7E5-4D9A-8F3D-AF0F63B66F1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7E5-4D9A-8F3D-AF0F63B66F1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7E5-4D9A-8F3D-AF0F63B66F1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7E5-4D9A-8F3D-AF0F63B66F1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7E5-4D9A-8F3D-AF0F63B66F1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7E5-4D9A-8F3D-AF0F63B66F1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7E5-4D9A-8F3D-AF0F63B66F1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7E5-4D9A-8F3D-AF0F63B66F1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7E5-4D9A-8F3D-AF0F63B66F1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7E5-4D9A-8F3D-AF0F63B66F1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7E5-4D9A-8F3D-AF0F63B66F1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7E5-4D9A-8F3D-AF0F63B66F1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7E5-4D9A-8F3D-AF0F63B66F1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7E5-4D9A-8F3D-AF0F63B66F1E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7E5-4D9A-8F3D-AF0F63B66F1E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70000"/>
                  <a:lumOff val="3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7E5-4D9A-8F3D-AF0F63B66F1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[13]Hoja3!$A$3:$A$26</c:f>
              <c:strCache>
                <c:ptCount val="24"/>
                <c:pt idx="0">
                  <c:v>ARMAS BLANCAS</c:v>
                </c:pt>
                <c:pt idx="1">
                  <c:v>ARMAS DE FABRICACION CASERA</c:v>
                </c:pt>
                <c:pt idx="2">
                  <c:v>ARMAS DE FUEGO OCUPADAS</c:v>
                </c:pt>
                <c:pt idx="3">
                  <c:v>BOCINAS</c:v>
                </c:pt>
                <c:pt idx="4">
                  <c:v>DINERO EN EFECTIVO</c:v>
                </c:pt>
                <c:pt idx="5">
                  <c:v>EXTRANJEROS DETENIDOS</c:v>
                </c:pt>
                <c:pt idx="6">
                  <c:v>KITIPO</c:v>
                </c:pt>
                <c:pt idx="7">
                  <c:v>MAQUINAS TRAGAMONEDAS</c:v>
                </c:pt>
                <c:pt idx="8">
                  <c:v>MOTOCICLETAS DETENIDAS POR DOCUMENTOS</c:v>
                </c:pt>
                <c:pt idx="9">
                  <c:v>MOTOCICLETAS REGISTRADAS</c:v>
                </c:pt>
                <c:pt idx="10">
                  <c:v>PERSONAS EN-FLAGRANTE DELITO</c:v>
                </c:pt>
                <c:pt idx="11">
                  <c:v>PERSONAS ENVIADAS A FISCALIA</c:v>
                </c:pt>
                <c:pt idx="12">
                  <c:v>PERSONAS REQUISADAS Y DEPURADAS</c:v>
                </c:pt>
                <c:pt idx="13">
                  <c:v>PERSONAS RETENIDAS</c:v>
                </c:pt>
                <c:pt idx="14">
                  <c:v>PERSONAS RETENIDAS FICHADAS</c:v>
                </c:pt>
                <c:pt idx="15">
                  <c:v>PERSONAS RETENIDAS POR SUSTANCIAS CONTROLADAS</c:v>
                </c:pt>
                <c:pt idx="16">
                  <c:v>PORCIONES DE COCAINA</c:v>
                </c:pt>
                <c:pt idx="17">
                  <c:v>PORCIONES DE CRACK</c:v>
                </c:pt>
                <c:pt idx="18">
                  <c:v>PORCIONES DE MARIHUANA</c:v>
                </c:pt>
                <c:pt idx="19">
                  <c:v>PROFUGOS DE LA JUSTICIA</c:v>
                </c:pt>
                <c:pt idx="20">
                  <c:v>RECONOCIDOS DELINCUENTES</c:v>
                </c:pt>
                <c:pt idx="21">
                  <c:v>VEHICULOS DETENIDOS POR DOCUMENTOS</c:v>
                </c:pt>
                <c:pt idx="22">
                  <c:v>VEHICULOS PARA FINES DE INVESTIGACION</c:v>
                </c:pt>
                <c:pt idx="23">
                  <c:v>VEHICULOS REGISTRADOS</c:v>
                </c:pt>
              </c:strCache>
            </c:strRef>
          </c:cat>
          <c:val>
            <c:numRef>
              <c:f>[13]Hoja3!$B$3:$B$26</c:f>
              <c:numCache>
                <c:formatCode>General</c:formatCode>
                <c:ptCount val="24"/>
                <c:pt idx="0">
                  <c:v>94</c:v>
                </c:pt>
                <c:pt idx="1">
                  <c:v>2</c:v>
                </c:pt>
                <c:pt idx="2">
                  <c:v>4</c:v>
                </c:pt>
                <c:pt idx="3">
                  <c:v>2</c:v>
                </c:pt>
                <c:pt idx="4">
                  <c:v>13100</c:v>
                </c:pt>
                <c:pt idx="5">
                  <c:v>199</c:v>
                </c:pt>
                <c:pt idx="6">
                  <c:v>1</c:v>
                </c:pt>
                <c:pt idx="7">
                  <c:v>3</c:v>
                </c:pt>
                <c:pt idx="8">
                  <c:v>2556</c:v>
                </c:pt>
                <c:pt idx="9">
                  <c:v>33579</c:v>
                </c:pt>
                <c:pt idx="10">
                  <c:v>187</c:v>
                </c:pt>
                <c:pt idx="11">
                  <c:v>21</c:v>
                </c:pt>
                <c:pt idx="12">
                  <c:v>57666</c:v>
                </c:pt>
                <c:pt idx="13">
                  <c:v>2001</c:v>
                </c:pt>
                <c:pt idx="14">
                  <c:v>2</c:v>
                </c:pt>
                <c:pt idx="15">
                  <c:v>4</c:v>
                </c:pt>
                <c:pt idx="16">
                  <c:v>4</c:v>
                </c:pt>
                <c:pt idx="17">
                  <c:v>33</c:v>
                </c:pt>
                <c:pt idx="18">
                  <c:v>6</c:v>
                </c:pt>
                <c:pt idx="19">
                  <c:v>1</c:v>
                </c:pt>
                <c:pt idx="20">
                  <c:v>6</c:v>
                </c:pt>
                <c:pt idx="21">
                  <c:v>5</c:v>
                </c:pt>
                <c:pt idx="22">
                  <c:v>1</c:v>
                </c:pt>
                <c:pt idx="23">
                  <c:v>20197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8-B7E5-4D9A-8F3D-AF0F63B66F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1603200"/>
        <c:axId val="291604736"/>
      </c:barChart>
      <c:catAx>
        <c:axId val="291603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1604736"/>
        <c:crosses val="autoZero"/>
        <c:auto val="1"/>
        <c:lblAlgn val="ctr"/>
        <c:lblOffset val="100"/>
        <c:noMultiLvlLbl val="0"/>
      </c:catAx>
      <c:valAx>
        <c:axId val="291604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1603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DIRECCIÓN GENERAL DEL PLAN SOCIAL DE LAS FUERZAS ARMADAS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RELACIÓN DE OPERATIVOS REALIZADOS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ES" sz="1000" b="1" i="0" baseline="0">
                <a:effectLst/>
              </a:rPr>
              <a:t>POR TIPO 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243-46BC-9C4C-CCAC5C95D35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243-46BC-9C4C-CCAC5C95D35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243-46BC-9C4C-CCAC5C95D35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'[14]GRAF '!$A$3:$A$5</c:f>
              <c:strCache>
                <c:ptCount val="3"/>
                <c:pt idx="0">
                  <c:v>AYUDAS ECONÓMICAS </c:v>
                </c:pt>
                <c:pt idx="1">
                  <c:v>CARTAS DE ATENCIONES MEDICAS</c:v>
                </c:pt>
                <c:pt idx="2">
                  <c:v>RACIONES ALIMENTICIAS </c:v>
                </c:pt>
              </c:strCache>
            </c:strRef>
          </c:cat>
          <c:val>
            <c:numRef>
              <c:f>'[14]GRAF '!$B$3:$B$5</c:f>
              <c:numCache>
                <c:formatCode>General</c:formatCode>
                <c:ptCount val="3"/>
                <c:pt idx="0">
                  <c:v>73</c:v>
                </c:pt>
                <c:pt idx="1">
                  <c:v>118</c:v>
                </c:pt>
                <c:pt idx="2">
                  <c:v>6050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243-46BC-9C4C-CCAC5C95D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2894080"/>
        <c:axId val="172895616"/>
      </c:barChart>
      <c:catAx>
        <c:axId val="172894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895616"/>
        <c:crosses val="autoZero"/>
        <c:auto val="1"/>
        <c:lblAlgn val="ctr"/>
        <c:lblOffset val="100"/>
        <c:noMultiLvlLbl val="0"/>
      </c:catAx>
      <c:valAx>
        <c:axId val="172895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2894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ACCIDENTES EN MOTOCICLETAS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DE MIEMBROS ACTIVOS 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F1-4AEC-B902-C2F30DA7F19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7F1-4AEC-B902-C2F30DA7F19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C7F1-4AEC-B902-C2F30DA7F19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F1-4AEC-B902-C2F30DA7F19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F1-4AEC-B902-C2F30DA7F19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C7F1-4AEC-B902-C2F30DA7F19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7F1-4AEC-B902-C2F30DA7F19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7F1-4AEC-B902-C2F30DA7F1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ACC'!$G$2:$G$11</c:f>
              <c:strCache>
                <c:ptCount val="10"/>
                <c:pt idx="0">
                  <c:v>TTE. CORONEL</c:v>
                </c:pt>
                <c:pt idx="1">
                  <c:v>CAPITÁN</c:v>
                </c:pt>
                <c:pt idx="2">
                  <c:v>1ER. TTE.</c:v>
                </c:pt>
                <c:pt idx="3">
                  <c:v>2DO. TTE.</c:v>
                </c:pt>
                <c:pt idx="4">
                  <c:v>SGTO. MAYOR</c:v>
                </c:pt>
                <c:pt idx="5">
                  <c:v>SGTO.</c:v>
                </c:pt>
                <c:pt idx="6">
                  <c:v>RASO</c:v>
                </c:pt>
                <c:pt idx="7">
                  <c:v>CABO</c:v>
                </c:pt>
                <c:pt idx="8">
                  <c:v>CONSCRIPTO</c:v>
                </c:pt>
                <c:pt idx="9">
                  <c:v>ASIMILADO </c:v>
                </c:pt>
              </c:strCache>
            </c:strRef>
          </c:cat>
          <c:val>
            <c:numRef>
              <c:f>'[1]GRAF ACC'!$H$2:$H$11</c:f>
              <c:numCache>
                <c:formatCode>General</c:formatCode>
                <c:ptCount val="10"/>
                <c:pt idx="0">
                  <c:v>1</c:v>
                </c:pt>
                <c:pt idx="1">
                  <c:v>1</c:v>
                </c:pt>
                <c:pt idx="2">
                  <c:v>4</c:v>
                </c:pt>
                <c:pt idx="3">
                  <c:v>6</c:v>
                </c:pt>
                <c:pt idx="4">
                  <c:v>3</c:v>
                </c:pt>
                <c:pt idx="5">
                  <c:v>15</c:v>
                </c:pt>
                <c:pt idx="6">
                  <c:v>85</c:v>
                </c:pt>
                <c:pt idx="7">
                  <c:v>16</c:v>
                </c:pt>
                <c:pt idx="8">
                  <c:v>6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C7F1-4AEC-B902-C2F30DA7F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111936"/>
        <c:axId val="301113728"/>
      </c:barChart>
      <c:catAx>
        <c:axId val="3011119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113728"/>
        <c:crosses val="autoZero"/>
        <c:auto val="1"/>
        <c:lblAlgn val="ctr"/>
        <c:lblOffset val="100"/>
        <c:noMultiLvlLbl val="0"/>
      </c:catAx>
      <c:valAx>
        <c:axId val="301113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111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 1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SUPERINTENDENCIA DE VIGIILANCIA Y SEGURIDAD PRIVADA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RELACIÓN DE INCIDENTES REGISTRADOS</a:t>
            </a:r>
            <a:endParaRPr lang="en-US" sz="1000">
              <a:effectLst/>
            </a:endParaRPr>
          </a:p>
          <a:p>
            <a:pPr>
              <a:defRPr sz="1000"/>
            </a:pPr>
            <a:r>
              <a:rPr lang="en-US" sz="1000" b="1" i="0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B2-4685-BB15-2E917808A6D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B2-4685-BB15-2E917808A6D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EB2-4685-BB15-2E917808A6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B2-4685-BB15-2E917808A6D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EB2-4685-BB15-2E917808A6D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EB2-4685-BB15-2E917808A6D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EB2-4685-BB15-2E917808A6D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EB2-4685-BB15-2E917808A6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[15]Hoja1!$A$2:$A$6</c:f>
              <c:strCache>
                <c:ptCount val="5"/>
                <c:pt idx="0">
                  <c:v>MUERTES</c:v>
                </c:pt>
                <c:pt idx="1">
                  <c:v>NOVEDADES</c:v>
                </c:pt>
                <c:pt idx="2">
                  <c:v>ROBOS</c:v>
                </c:pt>
                <c:pt idx="3">
                  <c:v>SUSTRACCIÓN DE ARMAS LETALES</c:v>
                </c:pt>
                <c:pt idx="4">
                  <c:v>PÉRDIDA DE ARMAS</c:v>
                </c:pt>
              </c:strCache>
            </c:strRef>
          </c:cat>
          <c:val>
            <c:numRef>
              <c:f>[15]Hoja1!$B$2:$B$6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1</c:v>
                </c:pt>
                <c:pt idx="3">
                  <c:v>3</c:v>
                </c:pt>
                <c:pt idx="4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EB2-4685-BB15-2E917808A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7787648"/>
        <c:axId val="287805824"/>
      </c:barChart>
      <c:catAx>
        <c:axId val="2877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7805824"/>
        <c:crosses val="autoZero"/>
        <c:auto val="1"/>
        <c:lblAlgn val="ctr"/>
        <c:lblOffset val="100"/>
        <c:noMultiLvlLbl val="0"/>
      </c:catAx>
      <c:valAx>
        <c:axId val="287805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7787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A MARZO 2024</a:t>
            </a:r>
            <a:endParaRPr lang="es-DO" sz="1000" b="1"/>
          </a:p>
        </c:rich>
      </c:tx>
      <c:layout>
        <c:manualLayout>
          <c:xMode val="edge"/>
          <c:yMode val="edge"/>
          <c:x val="0.15575980506488646"/>
          <c:y val="2.34335471282879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45D-45EB-A2E6-939B7F6316D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45D-45EB-A2E6-939B7F6316D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45D-45EB-A2E6-939B7F6316D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5D-45EB-A2E6-939B7F6316D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45D-45EB-A2E6-939B7F6316D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45D-45EB-A2E6-939B7F6316D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45D-45EB-A2E6-939B7F6316D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45D-45EB-A2E6-939B7F6316D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45D-45EB-A2E6-939B7F6316D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45D-45EB-A2E6-939B7F6316D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45D-45EB-A2E6-939B7F6316D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45D-45EB-A2E6-939B7F6316D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45D-45EB-A2E6-939B7F6316D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45D-45EB-A2E6-939B7F6316D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45D-45EB-A2E6-939B7F6316D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45D-45EB-A2E6-939B7F6316D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45D-45EB-A2E6-939B7F6316D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45D-45EB-A2E6-939B7F6316D1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245D-45EB-A2E6-939B7F6316D1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245D-45EB-A2E6-939B7F6316D1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245D-45EB-A2E6-939B7F6316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'[16]GRAF PAIS'!$A$5:$A$24</c:f>
              <c:strCache>
                <c:ptCount val="20"/>
                <c:pt idx="0">
                  <c:v>BRASIL</c:v>
                </c:pt>
                <c:pt idx="1">
                  <c:v>COLOMBIA</c:v>
                </c:pt>
                <c:pt idx="2">
                  <c:v>CUBA </c:v>
                </c:pt>
                <c:pt idx="3">
                  <c:v>EL SALVADOR</c:v>
                </c:pt>
                <c:pt idx="4">
                  <c:v>ESTADOS UNIDOS</c:v>
                </c:pt>
                <c:pt idx="5">
                  <c:v>ESPAÑA</c:v>
                </c:pt>
                <c:pt idx="6">
                  <c:v>GUATEMALA</c:v>
                </c:pt>
                <c:pt idx="7">
                  <c:v>ITALIA</c:v>
                </c:pt>
                <c:pt idx="8">
                  <c:v>MEXICO</c:v>
                </c:pt>
                <c:pt idx="9">
                  <c:v>PERU</c:v>
                </c:pt>
                <c:pt idx="10">
                  <c:v>RUSIA</c:v>
                </c:pt>
                <c:pt idx="11">
                  <c:v>VENEZUELA</c:v>
                </c:pt>
                <c:pt idx="12">
                  <c:v>JAMAICA</c:v>
                </c:pt>
                <c:pt idx="13">
                  <c:v>CHINA</c:v>
                </c:pt>
                <c:pt idx="14">
                  <c:v>INGLATERRA</c:v>
                </c:pt>
                <c:pt idx="15">
                  <c:v>PUERTO RICO</c:v>
                </c:pt>
                <c:pt idx="16">
                  <c:v>COSTA RICA</c:v>
                </c:pt>
                <c:pt idx="17">
                  <c:v>TRINIDAD Y TOBAGO</c:v>
                </c:pt>
                <c:pt idx="18">
                  <c:v>QATAR</c:v>
                </c:pt>
                <c:pt idx="19">
                  <c:v>CANADA</c:v>
                </c:pt>
              </c:strCache>
            </c:strRef>
          </c:cat>
          <c:val>
            <c:numRef>
              <c:f>'[16]GRAF PAIS'!$B$5:$B$24</c:f>
              <c:numCache>
                <c:formatCode>General</c:formatCode>
                <c:ptCount val="20"/>
                <c:pt idx="0">
                  <c:v>16</c:v>
                </c:pt>
                <c:pt idx="1">
                  <c:v>12</c:v>
                </c:pt>
                <c:pt idx="2">
                  <c:v>2</c:v>
                </c:pt>
                <c:pt idx="3">
                  <c:v>5</c:v>
                </c:pt>
                <c:pt idx="4">
                  <c:v>37</c:v>
                </c:pt>
                <c:pt idx="5">
                  <c:v>19</c:v>
                </c:pt>
                <c:pt idx="6">
                  <c:v>6</c:v>
                </c:pt>
                <c:pt idx="7">
                  <c:v>2</c:v>
                </c:pt>
                <c:pt idx="8">
                  <c:v>17</c:v>
                </c:pt>
                <c:pt idx="9">
                  <c:v>8</c:v>
                </c:pt>
                <c:pt idx="10">
                  <c:v>1</c:v>
                </c:pt>
                <c:pt idx="11">
                  <c:v>11</c:v>
                </c:pt>
                <c:pt idx="12">
                  <c:v>2</c:v>
                </c:pt>
                <c:pt idx="13">
                  <c:v>11</c:v>
                </c:pt>
                <c:pt idx="14">
                  <c:v>1</c:v>
                </c:pt>
                <c:pt idx="15">
                  <c:v>2</c:v>
                </c:pt>
                <c:pt idx="16">
                  <c:v>1</c:v>
                </c:pt>
                <c:pt idx="17">
                  <c:v>1</c:v>
                </c:pt>
                <c:pt idx="18">
                  <c:v>4</c:v>
                </c:pt>
                <c:pt idx="19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245D-45EB-A2E6-939B7F6316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7514752"/>
        <c:axId val="177516544"/>
      </c:barChart>
      <c:catAx>
        <c:axId val="177514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516544"/>
        <c:crosses val="autoZero"/>
        <c:auto val="1"/>
        <c:lblAlgn val="ctr"/>
        <c:lblOffset val="100"/>
        <c:noMultiLvlLbl val="0"/>
      </c:catAx>
      <c:valAx>
        <c:axId val="17751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75147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PROGRAGAMA DE EDUCACION Y CAPACITACION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>
                <a:effectLst/>
              </a:rPr>
              <a:t> PROFESIONAL DE LAS FUERZAS ARMADAS</a:t>
            </a:r>
            <a:r>
              <a:rPr lang="es-DO" sz="1000" b="0" i="0" u="none" strike="noStrike" baseline="0"/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PERSONAL MILITAR QUE SE ENCUENTRA REALIZANDO CURSOS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EN UNIVERSIDADES DEL PAIS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baseline="0"/>
              <a:t>POR PAÍS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MARZO 2024</a:t>
            </a:r>
          </a:p>
        </c:rich>
      </c:tx>
      <c:layout>
        <c:manualLayout>
          <c:xMode val="edge"/>
          <c:yMode val="edge"/>
          <c:x val="0.23923750328478355"/>
          <c:y val="2.024417999383023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73-4414-AAA8-FC3EEE9DBE8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73-4414-AAA8-FC3EEE9DBE8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473-4414-AAA8-FC3EEE9DBE8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73-4414-AAA8-FC3EEE9DBE8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73-4414-AAA8-FC3EEE9DBE8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473-4414-AAA8-FC3EEE9DBE8E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473-4414-AAA8-FC3EEE9DBE8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473-4414-AAA8-FC3EEE9DBE8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473-4414-AAA8-FC3EEE9DBE8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473-4414-AAA8-FC3EEE9DBE8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473-4414-AAA8-FC3EEE9DBE8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473-4414-AAA8-FC3EEE9DBE8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473-4414-AAA8-FC3EEE9DBE8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473-4414-AAA8-FC3EEE9DBE8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473-4414-AAA8-FC3EEE9DBE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'[16]GRAF PAIS'!$F$6:$F$20</c:f>
              <c:strCache>
                <c:ptCount val="15"/>
                <c:pt idx="0">
                  <c:v>UNIVERSIDAD ABIERTA PARA ADULTOS UAPA</c:v>
                </c:pt>
                <c:pt idx="1">
                  <c:v>PONTIFICA UN. CAT. MADRE Y MAESTRA PUCMM</c:v>
                </c:pt>
                <c:pt idx="2">
                  <c:v>UNIVERSIDAD DE LA TERCERA EDAD, UTE</c:v>
                </c:pt>
                <c:pt idx="3">
                  <c:v>UNIVERSIDAD IBEROAMERICANA, UNIBE</c:v>
                </c:pt>
                <c:pt idx="4">
                  <c:v>UNIVERSIDAD UCE</c:v>
                </c:pt>
                <c:pt idx="5">
                  <c:v>UNIVERSIDAD DEL CARIBE, UNICARIBE</c:v>
                </c:pt>
                <c:pt idx="6">
                  <c:v>UNIVERSIDAD PSIC. INDUSTRIAL DOM., UPID</c:v>
                </c:pt>
                <c:pt idx="7">
                  <c:v>UNIV. EUGENIO MARIA DE HOSTOS, UNIRENHOS</c:v>
                </c:pt>
                <c:pt idx="8">
                  <c:v>UPID COLEGIO</c:v>
                </c:pt>
                <c:pt idx="9">
                  <c:v>UNICARIBE COLEGIO</c:v>
                </c:pt>
                <c:pt idx="10">
                  <c:v>UNIV. EXPERIMENTAL FELIZ ADAM, UNEFA</c:v>
                </c:pt>
                <c:pt idx="11">
                  <c:v>INST. TECN. DE SANTO DOM., INTEC UNIVERSIDAD</c:v>
                </c:pt>
                <c:pt idx="12">
                  <c:v>INST. TECN. DE SANTO DOMINGO INTEC,  INGLES</c:v>
                </c:pt>
                <c:pt idx="13">
                  <c:v>UNIVERSIDAD UNPHU</c:v>
                </c:pt>
                <c:pt idx="14">
                  <c:v>ALIANZA FRANCESA</c:v>
                </c:pt>
              </c:strCache>
            </c:strRef>
          </c:cat>
          <c:val>
            <c:numRef>
              <c:f>'[16]GRAF PAIS'!$G$6:$G$20</c:f>
              <c:numCache>
                <c:formatCode>General</c:formatCode>
                <c:ptCount val="15"/>
                <c:pt idx="0">
                  <c:v>80</c:v>
                </c:pt>
                <c:pt idx="1">
                  <c:v>31</c:v>
                </c:pt>
                <c:pt idx="2">
                  <c:v>13</c:v>
                </c:pt>
                <c:pt idx="3">
                  <c:v>12</c:v>
                </c:pt>
                <c:pt idx="4">
                  <c:v>31</c:v>
                </c:pt>
                <c:pt idx="5">
                  <c:v>38</c:v>
                </c:pt>
                <c:pt idx="6">
                  <c:v>5</c:v>
                </c:pt>
                <c:pt idx="7">
                  <c:v>9</c:v>
                </c:pt>
                <c:pt idx="8">
                  <c:v>1</c:v>
                </c:pt>
                <c:pt idx="9">
                  <c:v>2</c:v>
                </c:pt>
                <c:pt idx="10">
                  <c:v>15</c:v>
                </c:pt>
                <c:pt idx="11">
                  <c:v>48</c:v>
                </c:pt>
                <c:pt idx="12">
                  <c:v>18</c:v>
                </c:pt>
                <c:pt idx="13">
                  <c:v>56</c:v>
                </c:pt>
                <c:pt idx="14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473-4414-AAA8-FC3EEE9DB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78178304"/>
        <c:axId val="178470912"/>
      </c:barChart>
      <c:catAx>
        <c:axId val="178178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8470912"/>
        <c:crosses val="autoZero"/>
        <c:auto val="1"/>
        <c:lblAlgn val="ctr"/>
        <c:lblOffset val="100"/>
        <c:noMultiLvlLbl val="0"/>
      </c:catAx>
      <c:valAx>
        <c:axId val="178470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78178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C73-44CD-AA3E-12279525F83B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C73-44CD-AA3E-12279525F83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'[16]GRAF SEXO'!$A$11:$A$12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'[16]GRAF SEXO'!$B$11:$B$12</c:f>
              <c:numCache>
                <c:formatCode>General</c:formatCode>
                <c:ptCount val="2"/>
                <c:pt idx="0">
                  <c:v>116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C73-44CD-AA3E-12279525F8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7D3-4276-9B3F-07C9134CB349}"/>
              </c:ext>
            </c:extLst>
          </c:dPt>
          <c:dPt>
            <c:idx val="1"/>
            <c:bubble3D val="0"/>
            <c:spPr>
              <a:solidFill>
                <a:srgbClr val="DE40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7D3-4276-9B3F-07C9134CB34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'[16]GRAF SEXO'!$A$11:$A$12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'[16]GRAF SEXO'!$B$11:$B$12</c:f>
              <c:numCache>
                <c:formatCode>General</c:formatCode>
                <c:ptCount val="2"/>
                <c:pt idx="0">
                  <c:v>116</c:v>
                </c:pt>
                <c:pt idx="1">
                  <c:v>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7D3-4276-9B3F-07C9134CB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 EL EXTERIOR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MARZO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8C-421C-80DB-E7F2D9B97A4E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A8C-421C-80DB-E7F2D9B97A4E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A8C-421C-80DB-E7F2D9B97A4E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8C-421C-80DB-E7F2D9B97A4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'[16]GRAF INST'!$A$6:$A$9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'[16]GRAF INST'!$B$6:$B$8</c:f>
              <c:numCache>
                <c:formatCode>General</c:formatCode>
                <c:ptCount val="3"/>
                <c:pt idx="0">
                  <c:v>4</c:v>
                </c:pt>
                <c:pt idx="1">
                  <c:v>56</c:v>
                </c:pt>
                <c:pt idx="2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8C-421C-80DB-E7F2D9B97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8163712"/>
        <c:axId val="308165248"/>
      </c:barChart>
      <c:catAx>
        <c:axId val="308163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8165248"/>
        <c:crosses val="autoZero"/>
        <c:auto val="1"/>
        <c:lblAlgn val="ctr"/>
        <c:lblOffset val="100"/>
        <c:noMultiLvlLbl val="0"/>
      </c:catAx>
      <c:valAx>
        <c:axId val="3081652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8163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PROGRAGAMA DE EDUCACION Y CAPACITACION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PROFESIONAL DE LAS FUERZAS ARMADAS</a:t>
            </a:r>
            <a:r>
              <a:rPr lang="es-DO" sz="1000" b="0" i="0" baseline="0">
                <a:effectLst/>
              </a:rPr>
              <a:t>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PERSONAL MILITAR QUE SE ENCUENTRA REALIZANDO CURSOS 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effectLst/>
                <a:latin typeface="+mn-lt"/>
                <a:ea typeface="+mn-ea"/>
                <a:cs typeface="+mn-cs"/>
              </a:rPr>
              <a:t>EN UNIVERSIDADES DEL PAIS</a:t>
            </a: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INTITUCIÓN</a:t>
            </a:r>
            <a:endParaRPr lang="es-DO" sz="1000">
              <a:effectLst/>
            </a:endParaRPr>
          </a:p>
          <a:p>
            <a:pPr rtl="0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/>
              <a:t>A MARZO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7.36920384951881E-2"/>
          <c:y val="0.54462962962962957"/>
          <c:w val="0.89019685039370078"/>
          <c:h val="0.34797098279381744"/>
        </c:manualLayout>
      </c:layout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EC5-4831-B30F-B708C2D0562F}"/>
              </c:ext>
            </c:extLst>
          </c:dPt>
          <c:dPt>
            <c:idx val="1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EC5-4831-B30F-B708C2D0562F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EC5-4831-B30F-B708C2D0562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EC5-4831-B30F-B708C2D056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'[16]GRAF INST'!$F$6:$F$10</c:f>
              <c:strCache>
                <c:ptCount val="5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  <c:pt idx="4">
                  <c:v>FAMILIARES</c:v>
                </c:pt>
              </c:strCache>
            </c:strRef>
          </c:cat>
          <c:val>
            <c:numRef>
              <c:f>'[16]GRAF INST'!$G$6:$G$10</c:f>
              <c:numCache>
                <c:formatCode>General</c:formatCode>
                <c:ptCount val="5"/>
                <c:pt idx="0">
                  <c:v>31</c:v>
                </c:pt>
                <c:pt idx="1">
                  <c:v>89</c:v>
                </c:pt>
                <c:pt idx="2">
                  <c:v>49</c:v>
                </c:pt>
                <c:pt idx="3">
                  <c:v>28</c:v>
                </c:pt>
                <c:pt idx="4">
                  <c:v>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EC5-4831-B30F-B708C2D056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93878272"/>
        <c:axId val="193880064"/>
      </c:barChart>
      <c:catAx>
        <c:axId val="193878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93880064"/>
        <c:crosses val="autoZero"/>
        <c:auto val="1"/>
        <c:lblAlgn val="ctr"/>
        <c:lblOffset val="100"/>
        <c:noMultiLvlLbl val="0"/>
      </c:catAx>
      <c:valAx>
        <c:axId val="1938800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193878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NO.1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>
                <a:effectLst/>
              </a:rPr>
              <a:t>DIRECCIÓN GENERAL DE LAS ESCUELAS VOCACIONALES DE LAS FF. AA. Y LA P.N.</a:t>
            </a:r>
            <a:endParaRPr lang="es-DO" sz="10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RELACIÓN DE ESTUDIANTES POR ESCUELAS</a:t>
            </a: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es-DO" sz="1000" b="1" i="0" baseline="0">
                <a:effectLst/>
              </a:rPr>
              <a:t>A MARZO 2024</a:t>
            </a:r>
          </a:p>
        </c:rich>
      </c:tx>
      <c:layout>
        <c:manualLayout>
          <c:xMode val="edge"/>
          <c:yMode val="edge"/>
          <c:x val="0.16515558646006973"/>
          <c:y val="1.388877494303276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1C-4571-9DC7-B3C073D3390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11C-4571-9DC7-B3C073D3390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11C-4571-9DC7-B3C073D3390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11C-4571-9DC7-B3C073D3390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11C-4571-9DC7-B3C073D3390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11C-4571-9DC7-B3C073D3390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11C-4571-9DC7-B3C073D3390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11C-4571-9DC7-B3C073D3390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11C-4571-9DC7-B3C073D3390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11C-4571-9DC7-B3C073D3390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11C-4571-9DC7-B3C073D3390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11C-4571-9DC7-B3C073D3390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11C-4571-9DC7-B3C073D339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11C-4571-9DC7-B3C073D3390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11C-4571-9DC7-B3C073D3390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11C-4571-9DC7-B3C073D3390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11C-4571-9DC7-B3C073D3390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11C-4571-9DC7-B3C073D3390C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11C-4571-9DC7-B3C073D3390C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11C-4571-9DC7-B3C073D3390C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11C-4571-9DC7-B3C073D3390C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11C-4571-9DC7-B3C073D3390C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11C-4571-9DC7-B3C073D3390C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11C-4571-9DC7-B3C073D3390C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11C-4571-9DC7-B3C073D3390C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11C-4571-9DC7-B3C073D3390C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11C-4571-9DC7-B3C073D3390C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11C-4571-9DC7-B3C073D3390C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11C-4571-9DC7-B3C073D3390C}"/>
              </c:ext>
            </c:extLst>
          </c:dPt>
          <c:dPt>
            <c:idx val="29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111C-4571-9DC7-B3C073D3390C}"/>
              </c:ext>
            </c:extLst>
          </c:dPt>
          <c:dPt>
            <c:idx val="30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111C-4571-9DC7-B3C073D3390C}"/>
              </c:ext>
            </c:extLst>
          </c:dPt>
          <c:dPt>
            <c:idx val="31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111C-4571-9DC7-B3C073D3390C}"/>
              </c:ext>
            </c:extLst>
          </c:dPt>
          <c:dPt>
            <c:idx val="32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111C-4571-9DC7-B3C073D3390C}"/>
              </c:ext>
            </c:extLst>
          </c:dPt>
          <c:dPt>
            <c:idx val="33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111C-4571-9DC7-B3C073D339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'[17]GRAF. PROV'!$A$2:$A$35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'[17]GRAF. PROV'!$B$2:$B$35</c:f>
              <c:numCache>
                <c:formatCode>General</c:formatCode>
                <c:ptCount val="34"/>
                <c:pt idx="0">
                  <c:v>789</c:v>
                </c:pt>
                <c:pt idx="1">
                  <c:v>140</c:v>
                </c:pt>
                <c:pt idx="2">
                  <c:v>681</c:v>
                </c:pt>
                <c:pt idx="3">
                  <c:v>974</c:v>
                </c:pt>
                <c:pt idx="4">
                  <c:v>119</c:v>
                </c:pt>
                <c:pt idx="5">
                  <c:v>700</c:v>
                </c:pt>
                <c:pt idx="6">
                  <c:v>303</c:v>
                </c:pt>
                <c:pt idx="7">
                  <c:v>303</c:v>
                </c:pt>
                <c:pt idx="8">
                  <c:v>108</c:v>
                </c:pt>
                <c:pt idx="9">
                  <c:v>300</c:v>
                </c:pt>
                <c:pt idx="10">
                  <c:v>383</c:v>
                </c:pt>
                <c:pt idx="11">
                  <c:v>54</c:v>
                </c:pt>
                <c:pt idx="12">
                  <c:v>259</c:v>
                </c:pt>
                <c:pt idx="13">
                  <c:v>1302</c:v>
                </c:pt>
                <c:pt idx="14">
                  <c:v>632</c:v>
                </c:pt>
                <c:pt idx="15">
                  <c:v>790</c:v>
                </c:pt>
                <c:pt idx="16">
                  <c:v>396</c:v>
                </c:pt>
                <c:pt idx="17">
                  <c:v>413</c:v>
                </c:pt>
                <c:pt idx="18">
                  <c:v>1287</c:v>
                </c:pt>
                <c:pt idx="19">
                  <c:v>85</c:v>
                </c:pt>
                <c:pt idx="20">
                  <c:v>420</c:v>
                </c:pt>
                <c:pt idx="21">
                  <c:v>625</c:v>
                </c:pt>
                <c:pt idx="22">
                  <c:v>386</c:v>
                </c:pt>
                <c:pt idx="23">
                  <c:v>443</c:v>
                </c:pt>
                <c:pt idx="24">
                  <c:v>341</c:v>
                </c:pt>
                <c:pt idx="25">
                  <c:v>634</c:v>
                </c:pt>
                <c:pt idx="26">
                  <c:v>2261</c:v>
                </c:pt>
                <c:pt idx="27">
                  <c:v>118</c:v>
                </c:pt>
                <c:pt idx="28">
                  <c:v>261</c:v>
                </c:pt>
                <c:pt idx="29">
                  <c:v>1032</c:v>
                </c:pt>
                <c:pt idx="30">
                  <c:v>4180</c:v>
                </c:pt>
                <c:pt idx="31">
                  <c:v>121</c:v>
                </c:pt>
                <c:pt idx="32">
                  <c:v>615</c:v>
                </c:pt>
                <c:pt idx="33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4-111C-4571-9DC7-B3C073D339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53180160"/>
        <c:axId val="518231464"/>
      </c:barChart>
      <c:catAx>
        <c:axId val="453180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18231464"/>
        <c:crosses val="autoZero"/>
        <c:auto val="1"/>
        <c:lblAlgn val="ctr"/>
        <c:lblOffset val="100"/>
        <c:noMultiLvlLbl val="0"/>
      </c:catAx>
      <c:valAx>
        <c:axId val="518231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453180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NO.2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INSCRITOS POR ASISTENCIA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2024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'[17]GRAF. ASIST'!$B$1</c:f>
              <c:strCache>
                <c:ptCount val="1"/>
                <c:pt idx="0">
                  <c:v>INSCRITOS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'[17]GRAF. ASIST'!$B$2:$B$35</c:f>
              <c:numCache>
                <c:formatCode>General</c:formatCode>
                <c:ptCount val="34"/>
                <c:pt idx="0">
                  <c:v>925</c:v>
                </c:pt>
                <c:pt idx="1">
                  <c:v>215</c:v>
                </c:pt>
                <c:pt idx="2">
                  <c:v>1013</c:v>
                </c:pt>
                <c:pt idx="3">
                  <c:v>1417</c:v>
                </c:pt>
                <c:pt idx="4">
                  <c:v>197</c:v>
                </c:pt>
                <c:pt idx="5">
                  <c:v>780</c:v>
                </c:pt>
                <c:pt idx="6">
                  <c:v>393</c:v>
                </c:pt>
                <c:pt idx="7">
                  <c:v>405</c:v>
                </c:pt>
                <c:pt idx="8">
                  <c:v>118</c:v>
                </c:pt>
                <c:pt idx="9">
                  <c:v>425</c:v>
                </c:pt>
                <c:pt idx="10">
                  <c:v>732</c:v>
                </c:pt>
                <c:pt idx="11">
                  <c:v>54</c:v>
                </c:pt>
                <c:pt idx="12">
                  <c:v>259</c:v>
                </c:pt>
                <c:pt idx="13">
                  <c:v>1582</c:v>
                </c:pt>
                <c:pt idx="14">
                  <c:v>939</c:v>
                </c:pt>
                <c:pt idx="15">
                  <c:v>1380</c:v>
                </c:pt>
                <c:pt idx="16">
                  <c:v>505</c:v>
                </c:pt>
                <c:pt idx="17">
                  <c:v>636</c:v>
                </c:pt>
                <c:pt idx="18">
                  <c:v>2141</c:v>
                </c:pt>
                <c:pt idx="19">
                  <c:v>125</c:v>
                </c:pt>
                <c:pt idx="20">
                  <c:v>557</c:v>
                </c:pt>
                <c:pt idx="21">
                  <c:v>838</c:v>
                </c:pt>
                <c:pt idx="22">
                  <c:v>440</c:v>
                </c:pt>
                <c:pt idx="23">
                  <c:v>479</c:v>
                </c:pt>
                <c:pt idx="24">
                  <c:v>404</c:v>
                </c:pt>
                <c:pt idx="25">
                  <c:v>925</c:v>
                </c:pt>
                <c:pt idx="26">
                  <c:v>4085</c:v>
                </c:pt>
                <c:pt idx="27">
                  <c:v>316</c:v>
                </c:pt>
                <c:pt idx="28">
                  <c:v>328</c:v>
                </c:pt>
                <c:pt idx="29">
                  <c:v>1340</c:v>
                </c:pt>
                <c:pt idx="30">
                  <c:v>4180</c:v>
                </c:pt>
                <c:pt idx="31">
                  <c:v>434</c:v>
                </c:pt>
                <c:pt idx="32">
                  <c:v>615</c:v>
                </c:pt>
                <c:pt idx="33">
                  <c:v>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5-4BEB-81B6-2F81C60DDEDB}"/>
            </c:ext>
          </c:extLst>
        </c:ser>
        <c:ser>
          <c:idx val="1"/>
          <c:order val="1"/>
          <c:tx>
            <c:strRef>
              <c:f>'[17]GRAF. ASIST'!$C$1</c:f>
              <c:strCache>
                <c:ptCount val="1"/>
                <c:pt idx="0">
                  <c:v>ASISTENCIA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'[17]GRAF. ASIST'!$A$2:$A$35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'[17]GRAF. ASIST'!$C$2:$C$35</c:f>
              <c:numCache>
                <c:formatCode>General</c:formatCode>
                <c:ptCount val="34"/>
                <c:pt idx="0">
                  <c:v>839</c:v>
                </c:pt>
                <c:pt idx="1">
                  <c:v>140</c:v>
                </c:pt>
                <c:pt idx="2">
                  <c:v>681</c:v>
                </c:pt>
                <c:pt idx="3">
                  <c:v>1038</c:v>
                </c:pt>
                <c:pt idx="4">
                  <c:v>119</c:v>
                </c:pt>
                <c:pt idx="5">
                  <c:v>710</c:v>
                </c:pt>
                <c:pt idx="6">
                  <c:v>312</c:v>
                </c:pt>
                <c:pt idx="7">
                  <c:v>357</c:v>
                </c:pt>
                <c:pt idx="8">
                  <c:v>118</c:v>
                </c:pt>
                <c:pt idx="9">
                  <c:v>300</c:v>
                </c:pt>
                <c:pt idx="10">
                  <c:v>383</c:v>
                </c:pt>
                <c:pt idx="11">
                  <c:v>54</c:v>
                </c:pt>
                <c:pt idx="12">
                  <c:v>259</c:v>
                </c:pt>
                <c:pt idx="13">
                  <c:v>1302</c:v>
                </c:pt>
                <c:pt idx="14">
                  <c:v>661</c:v>
                </c:pt>
                <c:pt idx="15">
                  <c:v>790</c:v>
                </c:pt>
                <c:pt idx="16">
                  <c:v>396</c:v>
                </c:pt>
                <c:pt idx="17">
                  <c:v>496</c:v>
                </c:pt>
                <c:pt idx="18">
                  <c:v>1445</c:v>
                </c:pt>
                <c:pt idx="19">
                  <c:v>87</c:v>
                </c:pt>
                <c:pt idx="20">
                  <c:v>420</c:v>
                </c:pt>
                <c:pt idx="21">
                  <c:v>625</c:v>
                </c:pt>
                <c:pt idx="22">
                  <c:v>386</c:v>
                </c:pt>
                <c:pt idx="23">
                  <c:v>458</c:v>
                </c:pt>
                <c:pt idx="24">
                  <c:v>384</c:v>
                </c:pt>
                <c:pt idx="25">
                  <c:v>637</c:v>
                </c:pt>
                <c:pt idx="26">
                  <c:v>2411</c:v>
                </c:pt>
                <c:pt idx="27">
                  <c:v>122</c:v>
                </c:pt>
                <c:pt idx="28">
                  <c:v>279</c:v>
                </c:pt>
                <c:pt idx="29">
                  <c:v>1034</c:v>
                </c:pt>
                <c:pt idx="30">
                  <c:v>4180</c:v>
                </c:pt>
                <c:pt idx="31">
                  <c:v>131</c:v>
                </c:pt>
                <c:pt idx="32">
                  <c:v>615</c:v>
                </c:pt>
                <c:pt idx="33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75-4BEB-81B6-2F81C60DDE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100"/>
        <c:axId val="678879552"/>
        <c:axId val="678879224"/>
      </c:barChart>
      <c:catAx>
        <c:axId val="67887955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78879224"/>
        <c:crosses val="autoZero"/>
        <c:auto val="1"/>
        <c:lblAlgn val="ctr"/>
        <c:lblOffset val="100"/>
        <c:noMultiLvlLbl val="0"/>
      </c:catAx>
      <c:valAx>
        <c:axId val="67887922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678879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INSCRITOS 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POR ASISTENCIA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19D-4F52-85D0-23C64DAA28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19D-4F52-85D0-23C64DAA281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'[17]GRAF. ASIST'!$J$20:$K$20</c:f>
              <c:strCache>
                <c:ptCount val="2"/>
                <c:pt idx="0">
                  <c:v>ASISTENTES</c:v>
                </c:pt>
                <c:pt idx="1">
                  <c:v>AUSENCIAS</c:v>
                </c:pt>
              </c:strCache>
            </c:strRef>
          </c:cat>
          <c:val>
            <c:numRef>
              <c:f>'[17]GRAF. ASIST'!$J$21:$K$21</c:f>
              <c:numCache>
                <c:formatCode>General</c:formatCode>
                <c:ptCount val="2"/>
                <c:pt idx="0">
                  <c:v>22435</c:v>
                </c:pt>
                <c:pt idx="1">
                  <c:v>7036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19D-4F52-85D0-23C64DAA2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ACTIVOS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7B-4856-B698-A3B56F4A507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07B-4856-B698-A3B56F4A507E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07B-4856-B698-A3B56F4A507E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7B-4856-B698-A3B56F4A507E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7B-4856-B698-A3B56F4A507E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07B-4856-B698-A3B56F4A507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FALL'!$A$3:$A$12</c:f>
              <c:strCache>
                <c:ptCount val="10"/>
                <c:pt idx="0">
                  <c:v>TTE. CORONEL</c:v>
                </c:pt>
                <c:pt idx="1">
                  <c:v>MAYOR</c:v>
                </c:pt>
                <c:pt idx="2">
                  <c:v>CAPITÁN</c:v>
                </c:pt>
                <c:pt idx="3">
                  <c:v>1ER. TTE.</c:v>
                </c:pt>
                <c:pt idx="4">
                  <c:v>2DO. TTE.</c:v>
                </c:pt>
                <c:pt idx="5">
                  <c:v>SGTO. MAYOR</c:v>
                </c:pt>
                <c:pt idx="6">
                  <c:v>SGTO.</c:v>
                </c:pt>
                <c:pt idx="7">
                  <c:v>CABO</c:v>
                </c:pt>
                <c:pt idx="8">
                  <c:v>RASO</c:v>
                </c:pt>
                <c:pt idx="9">
                  <c:v>ASIMILADO</c:v>
                </c:pt>
              </c:strCache>
            </c:strRef>
          </c:cat>
          <c:val>
            <c:numRef>
              <c:f>'[1]GRAF FALL'!$B$3:$B$12</c:f>
              <c:numCache>
                <c:formatCode>General</c:formatCode>
                <c:ptCount val="10"/>
                <c:pt idx="0">
                  <c:v>2</c:v>
                </c:pt>
                <c:pt idx="1">
                  <c:v>1</c:v>
                </c:pt>
                <c:pt idx="2">
                  <c:v>1</c:v>
                </c:pt>
                <c:pt idx="3">
                  <c:v>3</c:v>
                </c:pt>
                <c:pt idx="4">
                  <c:v>4</c:v>
                </c:pt>
                <c:pt idx="5">
                  <c:v>3</c:v>
                </c:pt>
                <c:pt idx="6">
                  <c:v>6</c:v>
                </c:pt>
                <c:pt idx="7">
                  <c:v>4</c:v>
                </c:pt>
                <c:pt idx="8">
                  <c:v>10</c:v>
                </c:pt>
                <c:pt idx="9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07B-4856-B698-A3B56F4A50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903040"/>
        <c:axId val="300904832"/>
      </c:barChart>
      <c:catAx>
        <c:axId val="3009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904832"/>
        <c:crosses val="autoZero"/>
        <c:auto val="1"/>
        <c:lblAlgn val="ctr"/>
        <c:lblOffset val="100"/>
        <c:noMultiLvlLbl val="0"/>
      </c:catAx>
      <c:valAx>
        <c:axId val="300904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90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NO.3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ESCUELAS Y SEXO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6385157162617245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'[17]GRAF. SEX'!$B$1</c:f>
              <c:strCache>
                <c:ptCount val="1"/>
                <c:pt idx="0">
                  <c:v>FEMENINO</c:v>
                </c:pt>
              </c:strCache>
            </c:strRef>
          </c:tx>
          <c:spPr>
            <a:gradFill flip="none" rotWithShape="1">
              <a:gsLst>
                <a:gs pos="0">
                  <a:srgbClr val="F739D3">
                    <a:shade val="30000"/>
                    <a:satMod val="115000"/>
                  </a:srgbClr>
                </a:gs>
                <a:gs pos="50000">
                  <a:srgbClr val="F739D3">
                    <a:shade val="67500"/>
                    <a:satMod val="115000"/>
                  </a:srgbClr>
                </a:gs>
                <a:gs pos="100000">
                  <a:srgbClr val="F739D3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'[17]GRAF. SEX'!$A$2:$A$35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'[17]GRAF. SEX'!$B$2:$B$35</c:f>
              <c:numCache>
                <c:formatCode>General</c:formatCode>
                <c:ptCount val="34"/>
                <c:pt idx="0">
                  <c:v>550</c:v>
                </c:pt>
                <c:pt idx="1">
                  <c:v>95</c:v>
                </c:pt>
                <c:pt idx="2">
                  <c:v>457</c:v>
                </c:pt>
                <c:pt idx="3">
                  <c:v>638</c:v>
                </c:pt>
                <c:pt idx="4">
                  <c:v>61</c:v>
                </c:pt>
                <c:pt idx="5">
                  <c:v>580</c:v>
                </c:pt>
                <c:pt idx="6">
                  <c:v>234</c:v>
                </c:pt>
                <c:pt idx="7">
                  <c:v>234</c:v>
                </c:pt>
                <c:pt idx="8">
                  <c:v>86</c:v>
                </c:pt>
                <c:pt idx="9">
                  <c:v>260</c:v>
                </c:pt>
                <c:pt idx="10">
                  <c:v>249</c:v>
                </c:pt>
                <c:pt idx="11">
                  <c:v>42</c:v>
                </c:pt>
                <c:pt idx="12">
                  <c:v>194</c:v>
                </c:pt>
                <c:pt idx="13">
                  <c:v>814</c:v>
                </c:pt>
                <c:pt idx="14">
                  <c:v>374</c:v>
                </c:pt>
                <c:pt idx="15">
                  <c:v>18</c:v>
                </c:pt>
                <c:pt idx="16">
                  <c:v>207</c:v>
                </c:pt>
                <c:pt idx="17">
                  <c:v>299</c:v>
                </c:pt>
                <c:pt idx="18">
                  <c:v>879</c:v>
                </c:pt>
                <c:pt idx="19">
                  <c:v>73</c:v>
                </c:pt>
                <c:pt idx="20">
                  <c:v>278</c:v>
                </c:pt>
                <c:pt idx="21">
                  <c:v>276</c:v>
                </c:pt>
                <c:pt idx="22">
                  <c:v>312</c:v>
                </c:pt>
                <c:pt idx="23">
                  <c:v>254</c:v>
                </c:pt>
                <c:pt idx="24">
                  <c:v>269</c:v>
                </c:pt>
                <c:pt idx="25">
                  <c:v>378</c:v>
                </c:pt>
                <c:pt idx="26">
                  <c:v>1621</c:v>
                </c:pt>
                <c:pt idx="27">
                  <c:v>45</c:v>
                </c:pt>
                <c:pt idx="28">
                  <c:v>187</c:v>
                </c:pt>
                <c:pt idx="29">
                  <c:v>652</c:v>
                </c:pt>
                <c:pt idx="30">
                  <c:v>2083</c:v>
                </c:pt>
                <c:pt idx="31">
                  <c:v>60</c:v>
                </c:pt>
                <c:pt idx="32">
                  <c:v>455</c:v>
                </c:pt>
                <c:pt idx="33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95-4170-83DD-444D48296C91}"/>
            </c:ext>
          </c:extLst>
        </c:ser>
        <c:ser>
          <c:idx val="1"/>
          <c:order val="1"/>
          <c:tx>
            <c:strRef>
              <c:f>'[17]GRAF. SEX'!$C$1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'[17]GRAF. SEX'!$A$2:$A$35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'[17]GRAF. SEX'!$C$2:$C$35</c:f>
              <c:numCache>
                <c:formatCode>General</c:formatCode>
                <c:ptCount val="34"/>
                <c:pt idx="0">
                  <c:v>239</c:v>
                </c:pt>
                <c:pt idx="1">
                  <c:v>45</c:v>
                </c:pt>
                <c:pt idx="2">
                  <c:v>224</c:v>
                </c:pt>
                <c:pt idx="3">
                  <c:v>336</c:v>
                </c:pt>
                <c:pt idx="4">
                  <c:v>58</c:v>
                </c:pt>
                <c:pt idx="5">
                  <c:v>130</c:v>
                </c:pt>
                <c:pt idx="6">
                  <c:v>69</c:v>
                </c:pt>
                <c:pt idx="7">
                  <c:v>69</c:v>
                </c:pt>
                <c:pt idx="8">
                  <c:v>22</c:v>
                </c:pt>
                <c:pt idx="9">
                  <c:v>40</c:v>
                </c:pt>
                <c:pt idx="10">
                  <c:v>134</c:v>
                </c:pt>
                <c:pt idx="11">
                  <c:v>12</c:v>
                </c:pt>
                <c:pt idx="12">
                  <c:v>65</c:v>
                </c:pt>
                <c:pt idx="13">
                  <c:v>488</c:v>
                </c:pt>
                <c:pt idx="14">
                  <c:v>258</c:v>
                </c:pt>
                <c:pt idx="15">
                  <c:v>772</c:v>
                </c:pt>
                <c:pt idx="16">
                  <c:v>189</c:v>
                </c:pt>
                <c:pt idx="17">
                  <c:v>114</c:v>
                </c:pt>
                <c:pt idx="18">
                  <c:v>408</c:v>
                </c:pt>
                <c:pt idx="19">
                  <c:v>12</c:v>
                </c:pt>
                <c:pt idx="20">
                  <c:v>142</c:v>
                </c:pt>
                <c:pt idx="21">
                  <c:v>349</c:v>
                </c:pt>
                <c:pt idx="22">
                  <c:v>74</c:v>
                </c:pt>
                <c:pt idx="23">
                  <c:v>189</c:v>
                </c:pt>
                <c:pt idx="24">
                  <c:v>72</c:v>
                </c:pt>
                <c:pt idx="25">
                  <c:v>256</c:v>
                </c:pt>
                <c:pt idx="26">
                  <c:v>640</c:v>
                </c:pt>
                <c:pt idx="27">
                  <c:v>73</c:v>
                </c:pt>
                <c:pt idx="28">
                  <c:v>74</c:v>
                </c:pt>
                <c:pt idx="29">
                  <c:v>380</c:v>
                </c:pt>
                <c:pt idx="30">
                  <c:v>2097</c:v>
                </c:pt>
                <c:pt idx="31">
                  <c:v>61</c:v>
                </c:pt>
                <c:pt idx="32">
                  <c:v>160</c:v>
                </c:pt>
                <c:pt idx="33">
                  <c:v>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95-4170-83DD-444D48296C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23959792"/>
        <c:axId val="523960120"/>
      </c:barChart>
      <c:catAx>
        <c:axId val="52395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23960120"/>
        <c:crosses val="autoZero"/>
        <c:auto val="1"/>
        <c:lblAlgn val="ctr"/>
        <c:lblOffset val="100"/>
        <c:noMultiLvlLbl val="0"/>
      </c:catAx>
      <c:valAx>
        <c:axId val="523960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239597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NO.5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PORCENTUAL  DE ESTUDIANTES POR ESCUELAS Y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 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120503594865612"/>
          <c:y val="1.7756876704785644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1"/>
          <c:order val="0"/>
          <c:dPt>
            <c:idx val="0"/>
            <c:bubble3D val="0"/>
            <c:spPr>
              <a:solidFill>
                <a:srgbClr val="F739D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4E7-438F-A83E-0958CD391F50}"/>
              </c:ext>
            </c:extLst>
          </c:dPt>
          <c:dPt>
            <c:idx val="1"/>
            <c:bubble3D val="0"/>
            <c:spPr>
              <a:solidFill>
                <a:schemeClr val="accent1">
                  <a:lumMod val="75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4E7-438F-A83E-0958CD391F50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'[17]GRAF. SEX'!$H$38:$I$38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'[17]GRAF. SEX'!$H$39:$I$39</c:f>
              <c:numCache>
                <c:formatCode>General</c:formatCode>
                <c:ptCount val="2"/>
                <c:pt idx="0">
                  <c:v>13421</c:v>
                </c:pt>
                <c:pt idx="1">
                  <c:v>8305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E7-438F-A83E-0958CD391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NO.7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1657621419219719E-2"/>
          <c:y val="0.33869390100400565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A72-4FC6-877E-E7F6FF5F4982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A72-4FC6-877E-E7F6FF5F498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'[17]GRAF. COND'!$J$21:$K$21</c:f>
              <c:strCache>
                <c:ptCount val="2"/>
                <c:pt idx="0">
                  <c:v>CIVILES</c:v>
                </c:pt>
                <c:pt idx="1">
                  <c:v>MILITARES</c:v>
                </c:pt>
              </c:strCache>
            </c:strRef>
          </c:cat>
          <c:val>
            <c:numRef>
              <c:f>'[17]GRAF. COND'!$J$22:$K$22</c:f>
              <c:numCache>
                <c:formatCode>General</c:formatCode>
                <c:ptCount val="2"/>
                <c:pt idx="0">
                  <c:v>21511</c:v>
                </c:pt>
                <c:pt idx="1">
                  <c:v>215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72-4FC6-877E-E7F6FF5F49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NO.6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1521717693824893"/>
          <c:y val="9.456264775413711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'[17]GRAF. COND'!$B$1</c:f>
              <c:strCache>
                <c:ptCount val="1"/>
                <c:pt idx="0">
                  <c:v>CIVILES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'[17]GRAF. COND'!$B$2:$B$35</c:f>
              <c:numCache>
                <c:formatCode>General</c:formatCode>
                <c:ptCount val="34"/>
                <c:pt idx="0">
                  <c:v>782</c:v>
                </c:pt>
                <c:pt idx="1">
                  <c:v>140</c:v>
                </c:pt>
                <c:pt idx="2">
                  <c:v>675</c:v>
                </c:pt>
                <c:pt idx="3">
                  <c:v>962</c:v>
                </c:pt>
                <c:pt idx="4">
                  <c:v>119</c:v>
                </c:pt>
                <c:pt idx="5">
                  <c:v>709</c:v>
                </c:pt>
                <c:pt idx="6">
                  <c:v>300</c:v>
                </c:pt>
                <c:pt idx="7">
                  <c:v>300</c:v>
                </c:pt>
                <c:pt idx="8">
                  <c:v>108</c:v>
                </c:pt>
                <c:pt idx="9">
                  <c:v>290</c:v>
                </c:pt>
                <c:pt idx="10">
                  <c:v>367</c:v>
                </c:pt>
                <c:pt idx="11">
                  <c:v>54</c:v>
                </c:pt>
                <c:pt idx="12">
                  <c:v>251</c:v>
                </c:pt>
                <c:pt idx="13">
                  <c:v>1298</c:v>
                </c:pt>
                <c:pt idx="14">
                  <c:v>629</c:v>
                </c:pt>
                <c:pt idx="15">
                  <c:v>788</c:v>
                </c:pt>
                <c:pt idx="16">
                  <c:v>393</c:v>
                </c:pt>
                <c:pt idx="17">
                  <c:v>404</c:v>
                </c:pt>
                <c:pt idx="18">
                  <c:v>1278</c:v>
                </c:pt>
                <c:pt idx="19">
                  <c:v>85</c:v>
                </c:pt>
                <c:pt idx="20">
                  <c:v>418</c:v>
                </c:pt>
                <c:pt idx="21">
                  <c:v>623</c:v>
                </c:pt>
                <c:pt idx="22">
                  <c:v>385</c:v>
                </c:pt>
                <c:pt idx="23">
                  <c:v>442</c:v>
                </c:pt>
                <c:pt idx="24">
                  <c:v>340</c:v>
                </c:pt>
                <c:pt idx="25">
                  <c:v>632</c:v>
                </c:pt>
                <c:pt idx="26">
                  <c:v>2252</c:v>
                </c:pt>
                <c:pt idx="27">
                  <c:v>117</c:v>
                </c:pt>
                <c:pt idx="28">
                  <c:v>260</c:v>
                </c:pt>
                <c:pt idx="29">
                  <c:v>1030</c:v>
                </c:pt>
                <c:pt idx="30">
                  <c:v>4085</c:v>
                </c:pt>
                <c:pt idx="31">
                  <c:v>121</c:v>
                </c:pt>
                <c:pt idx="32">
                  <c:v>613</c:v>
                </c:pt>
                <c:pt idx="33">
                  <c:v>261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E-4799-AB2A-441A419527C1}"/>
            </c:ext>
          </c:extLst>
        </c:ser>
        <c:ser>
          <c:idx val="1"/>
          <c:order val="1"/>
          <c:tx>
            <c:strRef>
              <c:f>'[17]GRAF. COND'!$C$1</c:f>
              <c:strCache>
                <c:ptCount val="1"/>
                <c:pt idx="0">
                  <c:v>MILITARES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'[17]GRAF. COND'!$A$2:$A$35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'[17]GRAF. COND'!$C$2:$C$35</c:f>
              <c:numCache>
                <c:formatCode>General</c:formatCode>
                <c:ptCount val="34"/>
                <c:pt idx="0">
                  <c:v>7</c:v>
                </c:pt>
                <c:pt idx="1">
                  <c:v>0</c:v>
                </c:pt>
                <c:pt idx="2">
                  <c:v>6</c:v>
                </c:pt>
                <c:pt idx="3">
                  <c:v>12</c:v>
                </c:pt>
                <c:pt idx="4">
                  <c:v>0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0</c:v>
                </c:pt>
                <c:pt idx="9">
                  <c:v>10</c:v>
                </c:pt>
                <c:pt idx="10">
                  <c:v>16</c:v>
                </c:pt>
                <c:pt idx="11">
                  <c:v>0</c:v>
                </c:pt>
                <c:pt idx="12">
                  <c:v>8</c:v>
                </c:pt>
                <c:pt idx="13">
                  <c:v>4</c:v>
                </c:pt>
                <c:pt idx="14">
                  <c:v>3</c:v>
                </c:pt>
                <c:pt idx="15">
                  <c:v>2</c:v>
                </c:pt>
                <c:pt idx="16">
                  <c:v>3</c:v>
                </c:pt>
                <c:pt idx="17">
                  <c:v>9</c:v>
                </c:pt>
                <c:pt idx="18">
                  <c:v>9</c:v>
                </c:pt>
                <c:pt idx="19">
                  <c:v>0</c:v>
                </c:pt>
                <c:pt idx="20">
                  <c:v>2</c:v>
                </c:pt>
                <c:pt idx="21">
                  <c:v>2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2</c:v>
                </c:pt>
                <c:pt idx="26">
                  <c:v>9</c:v>
                </c:pt>
                <c:pt idx="27">
                  <c:v>1</c:v>
                </c:pt>
                <c:pt idx="28">
                  <c:v>1</c:v>
                </c:pt>
                <c:pt idx="29">
                  <c:v>2</c:v>
                </c:pt>
                <c:pt idx="30">
                  <c:v>95</c:v>
                </c:pt>
                <c:pt idx="31">
                  <c:v>0</c:v>
                </c:pt>
                <c:pt idx="32">
                  <c:v>2</c:v>
                </c:pt>
                <c:pt idx="3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E3E-4799-AB2A-441A4195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8445944"/>
        <c:axId val="519630544"/>
      </c:barChart>
      <c:catAx>
        <c:axId val="588445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19630544"/>
        <c:crosses val="autoZero"/>
        <c:auto val="1"/>
        <c:lblAlgn val="ctr"/>
        <c:lblOffset val="100"/>
        <c:noMultiLvlLbl val="0"/>
      </c:catAx>
      <c:valAx>
        <c:axId val="519630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884459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NO.8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'[17]GRAF EX'!$B$1</c:f>
              <c:strCache>
                <c:ptCount val="1"/>
                <c:pt idx="0">
                  <c:v>NACIONALES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'[17]GRAF EX'!$B$2:$B$35</c:f>
              <c:numCache>
                <c:formatCode>General</c:formatCode>
                <c:ptCount val="34"/>
                <c:pt idx="0">
                  <c:v>778</c:v>
                </c:pt>
                <c:pt idx="1">
                  <c:v>140</c:v>
                </c:pt>
                <c:pt idx="2">
                  <c:v>677</c:v>
                </c:pt>
                <c:pt idx="3">
                  <c:v>956</c:v>
                </c:pt>
                <c:pt idx="4">
                  <c:v>117</c:v>
                </c:pt>
                <c:pt idx="5">
                  <c:v>705</c:v>
                </c:pt>
                <c:pt idx="6">
                  <c:v>303</c:v>
                </c:pt>
                <c:pt idx="7">
                  <c:v>299</c:v>
                </c:pt>
                <c:pt idx="8">
                  <c:v>108</c:v>
                </c:pt>
                <c:pt idx="9">
                  <c:v>290</c:v>
                </c:pt>
                <c:pt idx="10">
                  <c:v>383</c:v>
                </c:pt>
                <c:pt idx="11">
                  <c:v>50</c:v>
                </c:pt>
                <c:pt idx="12">
                  <c:v>258</c:v>
                </c:pt>
                <c:pt idx="13">
                  <c:v>1268</c:v>
                </c:pt>
                <c:pt idx="14">
                  <c:v>605</c:v>
                </c:pt>
                <c:pt idx="15">
                  <c:v>778</c:v>
                </c:pt>
                <c:pt idx="16">
                  <c:v>392</c:v>
                </c:pt>
                <c:pt idx="17">
                  <c:v>372</c:v>
                </c:pt>
                <c:pt idx="18">
                  <c:v>1229</c:v>
                </c:pt>
                <c:pt idx="19">
                  <c:v>85</c:v>
                </c:pt>
                <c:pt idx="20">
                  <c:v>410</c:v>
                </c:pt>
                <c:pt idx="21">
                  <c:v>27</c:v>
                </c:pt>
                <c:pt idx="22">
                  <c:v>383</c:v>
                </c:pt>
                <c:pt idx="23">
                  <c:v>443</c:v>
                </c:pt>
                <c:pt idx="24">
                  <c:v>338</c:v>
                </c:pt>
                <c:pt idx="25">
                  <c:v>634</c:v>
                </c:pt>
                <c:pt idx="26">
                  <c:v>2250</c:v>
                </c:pt>
                <c:pt idx="27">
                  <c:v>116</c:v>
                </c:pt>
                <c:pt idx="28">
                  <c:v>261</c:v>
                </c:pt>
                <c:pt idx="29">
                  <c:v>1022</c:v>
                </c:pt>
                <c:pt idx="30">
                  <c:v>4180</c:v>
                </c:pt>
                <c:pt idx="31">
                  <c:v>121</c:v>
                </c:pt>
                <c:pt idx="32">
                  <c:v>607</c:v>
                </c:pt>
                <c:pt idx="33">
                  <c:v>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9D-4FB2-B073-40EAE71560FD}"/>
            </c:ext>
          </c:extLst>
        </c:ser>
        <c:ser>
          <c:idx val="1"/>
          <c:order val="1"/>
          <c:tx>
            <c:strRef>
              <c:f>'[17]GRAF EX'!$C$1</c:f>
              <c:strCache>
                <c:ptCount val="1"/>
                <c:pt idx="0">
                  <c:v>EXTRANGEROS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'[17]GRAF EX'!$A$2:$A$35</c:f>
              <c:strCache>
                <c:ptCount val="34"/>
                <c:pt idx="0">
                  <c:v>ARROYO BARRIL</c:v>
                </c:pt>
                <c:pt idx="1">
                  <c:v>ARROYO CANO</c:v>
                </c:pt>
                <c:pt idx="2">
                  <c:v>BANI</c:v>
                </c:pt>
                <c:pt idx="3">
                  <c:v>BARAHONA</c:v>
                </c:pt>
                <c:pt idx="4">
                  <c:v>BOCA DE CACHÓN</c:v>
                </c:pt>
                <c:pt idx="5">
                  <c:v>CASTILLO</c:v>
                </c:pt>
                <c:pt idx="6">
                  <c:v>DUVERGÉ</c:v>
                </c:pt>
                <c:pt idx="7">
                  <c:v>ELIAS PIÑA</c:v>
                </c:pt>
                <c:pt idx="8">
                  <c:v>ENRIQUILLO</c:v>
                </c:pt>
                <c:pt idx="9">
                  <c:v>GASPAR HERNÁNDEZ (MOCA)</c:v>
                </c:pt>
                <c:pt idx="10">
                  <c:v>HATO MAYOR</c:v>
                </c:pt>
                <c:pt idx="11">
                  <c:v>JARABACOA ( LA VEGA)</c:v>
                </c:pt>
                <c:pt idx="12">
                  <c:v>LA CIÉNAGA</c:v>
                </c:pt>
                <c:pt idx="13">
                  <c:v>LA ROMANA</c:v>
                </c:pt>
                <c:pt idx="14">
                  <c:v>LA VEGA</c:v>
                </c:pt>
                <c:pt idx="15">
                  <c:v>LA VICTORIA</c:v>
                </c:pt>
                <c:pt idx="16">
                  <c:v>LAS MATAS DE FARFÁN</c:v>
                </c:pt>
                <c:pt idx="17">
                  <c:v>LOS ALCARRIZOS</c:v>
                </c:pt>
                <c:pt idx="18">
                  <c:v>LOS CASTILLOS</c:v>
                </c:pt>
                <c:pt idx="19">
                  <c:v>LOS PAJONES (NAGUA)</c:v>
                </c:pt>
                <c:pt idx="20">
                  <c:v>MICHES</c:v>
                </c:pt>
                <c:pt idx="21">
                  <c:v>MOCA</c:v>
                </c:pt>
                <c:pt idx="22">
                  <c:v>NAGUA</c:v>
                </c:pt>
                <c:pt idx="23">
                  <c:v>NEYBA</c:v>
                </c:pt>
                <c:pt idx="24">
                  <c:v>PEDERNALES</c:v>
                </c:pt>
                <c:pt idx="25">
                  <c:v>PIMENTEL</c:v>
                </c:pt>
                <c:pt idx="26">
                  <c:v>SAN CRISTÓBAL</c:v>
                </c:pt>
                <c:pt idx="27">
                  <c:v>SAN JOSÉ DE LAS MATAS</c:v>
                </c:pt>
                <c:pt idx="28">
                  <c:v>SAN JOSÉ DE OCOA</c:v>
                </c:pt>
                <c:pt idx="29">
                  <c:v>SAN PEDRO DE MACORIS</c:v>
                </c:pt>
                <c:pt idx="30">
                  <c:v>SANTO DOMINGO ESTE</c:v>
                </c:pt>
                <c:pt idx="31">
                  <c:v>VALLEJUELO</c:v>
                </c:pt>
                <c:pt idx="32">
                  <c:v>VALVERDE MAO</c:v>
                </c:pt>
                <c:pt idx="33">
                  <c:v>YAGUATE (SAN CRISTÓBAL)</c:v>
                </c:pt>
              </c:strCache>
            </c:strRef>
          </c:cat>
          <c:val>
            <c:numRef>
              <c:f>'[17]GRAF EX'!$C$2:$C$35</c:f>
              <c:numCache>
                <c:formatCode>General</c:formatCode>
                <c:ptCount val="34"/>
                <c:pt idx="0">
                  <c:v>11</c:v>
                </c:pt>
                <c:pt idx="1">
                  <c:v>0</c:v>
                </c:pt>
                <c:pt idx="2">
                  <c:v>4</c:v>
                </c:pt>
                <c:pt idx="3">
                  <c:v>18</c:v>
                </c:pt>
                <c:pt idx="4">
                  <c:v>2</c:v>
                </c:pt>
                <c:pt idx="5">
                  <c:v>5</c:v>
                </c:pt>
                <c:pt idx="6">
                  <c:v>0</c:v>
                </c:pt>
                <c:pt idx="7">
                  <c:v>4</c:v>
                </c:pt>
                <c:pt idx="8">
                  <c:v>0</c:v>
                </c:pt>
                <c:pt idx="9">
                  <c:v>10</c:v>
                </c:pt>
                <c:pt idx="10">
                  <c:v>0</c:v>
                </c:pt>
                <c:pt idx="11">
                  <c:v>4</c:v>
                </c:pt>
                <c:pt idx="12">
                  <c:v>1</c:v>
                </c:pt>
                <c:pt idx="13">
                  <c:v>34</c:v>
                </c:pt>
                <c:pt idx="14">
                  <c:v>27</c:v>
                </c:pt>
                <c:pt idx="15">
                  <c:v>12</c:v>
                </c:pt>
                <c:pt idx="16">
                  <c:v>4</c:v>
                </c:pt>
                <c:pt idx="17">
                  <c:v>41</c:v>
                </c:pt>
                <c:pt idx="18">
                  <c:v>58</c:v>
                </c:pt>
                <c:pt idx="19">
                  <c:v>0</c:v>
                </c:pt>
                <c:pt idx="20">
                  <c:v>10</c:v>
                </c:pt>
                <c:pt idx="21">
                  <c:v>598</c:v>
                </c:pt>
                <c:pt idx="22">
                  <c:v>3</c:v>
                </c:pt>
                <c:pt idx="23">
                  <c:v>0</c:v>
                </c:pt>
                <c:pt idx="24">
                  <c:v>3</c:v>
                </c:pt>
                <c:pt idx="25">
                  <c:v>0</c:v>
                </c:pt>
                <c:pt idx="26">
                  <c:v>11</c:v>
                </c:pt>
                <c:pt idx="27">
                  <c:v>2</c:v>
                </c:pt>
                <c:pt idx="28">
                  <c:v>0</c:v>
                </c:pt>
                <c:pt idx="29">
                  <c:v>10</c:v>
                </c:pt>
                <c:pt idx="30">
                  <c:v>0</c:v>
                </c:pt>
                <c:pt idx="31">
                  <c:v>0</c:v>
                </c:pt>
                <c:pt idx="32">
                  <c:v>8</c:v>
                </c:pt>
                <c:pt idx="33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9D-4FB2-B073-40EAE71560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6956184"/>
        <c:axId val="586955856"/>
      </c:barChart>
      <c:catAx>
        <c:axId val="586956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86955856"/>
        <c:crosses val="autoZero"/>
        <c:auto val="1"/>
        <c:lblAlgn val="ctr"/>
        <c:lblOffset val="100"/>
        <c:noMultiLvlLbl val="0"/>
      </c:catAx>
      <c:valAx>
        <c:axId val="58695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5869561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GRAFICO NO.9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DIRECCIÓN GENERAL DE LAS ESCUELAS VOCACIONALES DE LAS  FF. AA. Y LA P.N.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RELACIÓN PORCENTUAL DE ESTUDIANTES POR CONDICIÓN</a:t>
            </a:r>
            <a:endParaRPr lang="es-DO" sz="1000">
              <a:effectLst/>
            </a:endParaRPr>
          </a:p>
          <a:p>
            <a:pPr>
              <a:defRPr sz="1000"/>
            </a:pPr>
            <a:r>
              <a:rPr lang="es-DO" sz="1000" b="1" i="0" baseline="0">
                <a:effectLst/>
              </a:rPr>
              <a:t>A 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8456099214127389"/>
          <c:y val="0.47367640384842763"/>
          <c:w val="0.81363802077614034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028-4620-915A-20A31C9F798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028-4620-915A-20A31C9F798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'[17]GRAF EX'!$F$23:$G$23</c:f>
              <c:strCache>
                <c:ptCount val="2"/>
                <c:pt idx="0">
                  <c:v>EXTRANJEROS</c:v>
                </c:pt>
                <c:pt idx="1">
                  <c:v>NACIONALES</c:v>
                </c:pt>
              </c:strCache>
            </c:strRef>
          </c:cat>
          <c:val>
            <c:numRef>
              <c:f>'[17]GRAF EX'!$F$24:$G$24</c:f>
              <c:numCache>
                <c:formatCode>General</c:formatCode>
                <c:ptCount val="2"/>
                <c:pt idx="0">
                  <c:v>883</c:v>
                </c:pt>
                <c:pt idx="1">
                  <c:v>20843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28-4620-915A-20A31C9F7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NO.1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RANGO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7306142675349276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C4-4CF4-B229-011182D93C7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2C4-4CF4-B229-011182D93C7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2C4-4CF4-B229-011182D93C7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C4-4CF4-B229-011182D93C7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C4-4CF4-B229-011182D93C7F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2C4-4CF4-B229-011182D93C7F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2C4-4CF4-B229-011182D93C7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2C4-4CF4-B229-011182D93C7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2C4-4CF4-B229-011182D93C7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2C4-4CF4-B229-011182D93C7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2C4-4CF4-B229-011182D93C7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2C4-4CF4-B229-011182D93C7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2C4-4CF4-B229-011182D93C7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pen'!$A$3:$A$19</c:f>
              <c:strCache>
                <c:ptCount val="17"/>
                <c:pt idx="0">
                  <c:v>Mayor General ó Vice Alm.</c:v>
                </c:pt>
                <c:pt idx="1">
                  <c:v>Coronel ó Cap. de Navío</c:v>
                </c:pt>
                <c:pt idx="2">
                  <c:v>Tte. Coronel ó Cap. de Fragata</c:v>
                </c:pt>
                <c:pt idx="3">
                  <c:v>Mayor ó Cap. de Corbeta</c:v>
                </c:pt>
                <c:pt idx="4">
                  <c:v>Capitán ó Ten. de Navío </c:v>
                </c:pt>
                <c:pt idx="5">
                  <c:v>1er.Tte. ó Teniente de Fragata</c:v>
                </c:pt>
                <c:pt idx="6">
                  <c:v>2do.Tte ó Teniente de Corbeta</c:v>
                </c:pt>
                <c:pt idx="7">
                  <c:v>Sargento Mayor</c:v>
                </c:pt>
                <c:pt idx="8">
                  <c:v>Sargento</c:v>
                </c:pt>
                <c:pt idx="9">
                  <c:v>Sargento Primero</c:v>
                </c:pt>
                <c:pt idx="10">
                  <c:v>Cabo</c:v>
                </c:pt>
                <c:pt idx="11">
                  <c:v>Raso  ó Marinero + GM</c:v>
                </c:pt>
                <c:pt idx="12">
                  <c:v>Asimilados</c:v>
                </c:pt>
                <c:pt idx="13">
                  <c:v>Tutoras </c:v>
                </c:pt>
                <c:pt idx="14">
                  <c:v>Tutores</c:v>
                </c:pt>
                <c:pt idx="15">
                  <c:v>Viudas </c:v>
                </c:pt>
                <c:pt idx="16">
                  <c:v>Viudos </c:v>
                </c:pt>
              </c:strCache>
            </c:strRef>
          </c:cat>
          <c:val>
            <c:numRef>
              <c:f>'[18]graf pen'!$B$3:$B$19</c:f>
              <c:numCache>
                <c:formatCode>General</c:formatCode>
                <c:ptCount val="17"/>
                <c:pt idx="0">
                  <c:v>1</c:v>
                </c:pt>
                <c:pt idx="1">
                  <c:v>33</c:v>
                </c:pt>
                <c:pt idx="2">
                  <c:v>48</c:v>
                </c:pt>
                <c:pt idx="3">
                  <c:v>69</c:v>
                </c:pt>
                <c:pt idx="4">
                  <c:v>109</c:v>
                </c:pt>
                <c:pt idx="5">
                  <c:v>136</c:v>
                </c:pt>
                <c:pt idx="6">
                  <c:v>113</c:v>
                </c:pt>
                <c:pt idx="7">
                  <c:v>63</c:v>
                </c:pt>
                <c:pt idx="8">
                  <c:v>12</c:v>
                </c:pt>
                <c:pt idx="9">
                  <c:v>1</c:v>
                </c:pt>
                <c:pt idx="10">
                  <c:v>1</c:v>
                </c:pt>
                <c:pt idx="11">
                  <c:v>9</c:v>
                </c:pt>
                <c:pt idx="12">
                  <c:v>88</c:v>
                </c:pt>
                <c:pt idx="13">
                  <c:v>40</c:v>
                </c:pt>
                <c:pt idx="14">
                  <c:v>1</c:v>
                </c:pt>
                <c:pt idx="15">
                  <c:v>121</c:v>
                </c:pt>
                <c:pt idx="16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32C4-4CF4-B229-011182D93C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83913600"/>
        <c:axId val="283923584"/>
      </c:barChart>
      <c:catAx>
        <c:axId val="28391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3923584"/>
        <c:crosses val="autoZero"/>
        <c:auto val="1"/>
        <c:lblAlgn val="ctr"/>
        <c:lblOffset val="100"/>
        <c:noMultiLvlLbl val="0"/>
      </c:catAx>
      <c:valAx>
        <c:axId val="283923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3913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JUNTA DE RETIRO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PENSIONES POR INSTITUCIÓN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59-48F4-B219-6E3DB49A6879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59-48F4-B219-6E3DB49A6879}"/>
              </c:ext>
            </c:extLst>
          </c:dPt>
          <c:dPt>
            <c:idx val="2"/>
            <c:invertIfNegative val="0"/>
            <c:bubble3D val="0"/>
            <c:spPr>
              <a:solidFill>
                <a:srgbClr val="FFFF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59-48F4-B219-6E3DB49A6879}"/>
              </c:ext>
            </c:extLst>
          </c:dPt>
          <c:dPt>
            <c:idx val="3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59-48F4-B219-6E3DB49A687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'[18]graf pen'!$D$3:$D$6</c:f>
              <c:strCache>
                <c:ptCount val="4"/>
                <c:pt idx="0">
                  <c:v>MIDE</c:v>
                </c:pt>
                <c:pt idx="1">
                  <c:v>ERD</c:v>
                </c:pt>
                <c:pt idx="2">
                  <c:v>ARD</c:v>
                </c:pt>
                <c:pt idx="3">
                  <c:v>FARD</c:v>
                </c:pt>
              </c:strCache>
            </c:strRef>
          </c:cat>
          <c:val>
            <c:numRef>
              <c:f>'[18]graf pen'!$E$3:$E$6</c:f>
              <c:numCache>
                <c:formatCode>General</c:formatCode>
                <c:ptCount val="4"/>
                <c:pt idx="0">
                  <c:v>48</c:v>
                </c:pt>
                <c:pt idx="1">
                  <c:v>395</c:v>
                </c:pt>
                <c:pt idx="2">
                  <c:v>173</c:v>
                </c:pt>
                <c:pt idx="3">
                  <c:v>236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259-48F4-B219-6E3DB49A68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4365568"/>
        <c:axId val="284367104"/>
      </c:barChart>
      <c:catAx>
        <c:axId val="28436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4367104"/>
        <c:crosses val="autoZero"/>
        <c:auto val="1"/>
        <c:lblAlgn val="ctr"/>
        <c:lblOffset val="100"/>
        <c:noMultiLvlLbl val="0"/>
      </c:catAx>
      <c:valAx>
        <c:axId val="2843671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84365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PORCENTUAL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EMERGENCIAS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7D4-4AC4-9B21-99E8F2AEF673}"/>
              </c:ext>
            </c:extLst>
          </c:dPt>
          <c:dPt>
            <c:idx val="1"/>
            <c:bubble3D val="0"/>
            <c:spPr>
              <a:solidFill>
                <a:srgbClr val="DE40BC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7D4-4AC4-9B21-99E8F2AEF6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'[19]GRAF EME'!$B$2:$C$2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'[19]GRAF EME'!$B$3:$C$3</c:f>
              <c:numCache>
                <c:formatCode>General</c:formatCode>
                <c:ptCount val="2"/>
                <c:pt idx="0">
                  <c:v>822</c:v>
                </c:pt>
                <c:pt idx="1">
                  <c:v>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D4-4AC4-9B21-99E8F2AEF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'[19]GRAF EME'!$G$3</c:f>
              <c:strCache>
                <c:ptCount val="1"/>
                <c:pt idx="0">
                  <c:v>MEDICINA GENERAL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4AD-40EE-BC50-64641463585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4AD-40EE-BC50-64641463585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4AD-40EE-BC50-64641463585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4AD-40EE-BC50-64641463585B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4AD-40EE-BC50-6464146358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4AD-40EE-BC50-64641463585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EME'!$H$2:$O$2</c:f>
              <c:strCache>
                <c:ptCount val="8"/>
                <c:pt idx="0">
                  <c:v>OF.  SUPERIORES</c:v>
                </c:pt>
                <c:pt idx="1">
                  <c:v>OF.  SUBALTERNOS</c:v>
                </c:pt>
                <c:pt idx="2">
                  <c:v>ALISTADOS</c:v>
                </c:pt>
                <c:pt idx="3">
                  <c:v>A/M</c:v>
                </c:pt>
                <c:pt idx="4">
                  <c:v>IGUALADOS</c:v>
                </c:pt>
                <c:pt idx="5">
                  <c:v>FAMILIARES</c:v>
                </c:pt>
                <c:pt idx="6">
                  <c:v>ACCION CIVICA</c:v>
                </c:pt>
                <c:pt idx="7">
                  <c:v>CIVILES</c:v>
                </c:pt>
              </c:strCache>
            </c:strRef>
          </c:cat>
          <c:val>
            <c:numRef>
              <c:f>'[19]GRAF EME'!$H$3:$O$3</c:f>
              <c:numCache>
                <c:formatCode>General</c:formatCode>
                <c:ptCount val="8"/>
                <c:pt idx="0">
                  <c:v>125</c:v>
                </c:pt>
                <c:pt idx="1">
                  <c:v>212</c:v>
                </c:pt>
                <c:pt idx="2">
                  <c:v>320</c:v>
                </c:pt>
                <c:pt idx="3">
                  <c:v>210</c:v>
                </c:pt>
                <c:pt idx="4">
                  <c:v>173</c:v>
                </c:pt>
                <c:pt idx="5">
                  <c:v>175</c:v>
                </c:pt>
                <c:pt idx="6">
                  <c:v>150</c:v>
                </c:pt>
                <c:pt idx="7">
                  <c:v>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4AD-40EE-BC50-64641463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2935168"/>
        <c:axId val="292936704"/>
      </c:barChart>
      <c:catAx>
        <c:axId val="292935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2936704"/>
        <c:crosses val="autoZero"/>
        <c:auto val="1"/>
        <c:lblAlgn val="ctr"/>
        <c:lblOffset val="100"/>
        <c:noMultiLvlLbl val="0"/>
      </c:catAx>
      <c:valAx>
        <c:axId val="29293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29351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GRÁFICO NO.2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RELACIÓN DE FALLECIMIENTOs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DE MIEMBROS retirados DEL ERD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cap="all" baseline="0">
                <a:effectLst/>
              </a:rPr>
              <a:t>POR </a:t>
            </a:r>
            <a:r>
              <a:rPr lang="es-DO" sz="1000" b="1" i="0" cap="all" baseline="0">
                <a:effectLst/>
              </a:rPr>
              <a:t>rangO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cap="all" baseline="0">
                <a:effectLst/>
              </a:rPr>
              <a:t>ENERO-MARZO 2024</a:t>
            </a:r>
            <a:endParaRPr lang="en-US" sz="1000">
              <a:effectLst/>
            </a:endParaRPr>
          </a:p>
        </c:rich>
      </c:tx>
      <c:layout>
        <c:manualLayout>
          <c:xMode val="edge"/>
          <c:yMode val="edge"/>
          <c:x val="0.26675070028011205"/>
          <c:y val="1.538757453356414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FALL'!$L$3</c:f>
              <c:strCache>
                <c:ptCount val="1"/>
                <c:pt idx="0">
                  <c:v>TTE. CORONEL</c:v>
                </c:pt>
              </c:strCache>
            </c:strRef>
          </c:cat>
          <c:val>
            <c:numRef>
              <c:f>'[1]GRAF FALL'!$M$3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1-442B-B886-1F0028C69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940288"/>
        <c:axId val="301036288"/>
      </c:barChart>
      <c:catAx>
        <c:axId val="300940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036288"/>
        <c:crosses val="autoZero"/>
        <c:auto val="1"/>
        <c:lblAlgn val="ctr"/>
        <c:lblOffset val="100"/>
        <c:noMultiLvlLbl val="0"/>
      </c:catAx>
      <c:valAx>
        <c:axId val="301036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940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2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PRUEBAS DE LABORATORIO REALIZADAS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/>
          </a:p>
        </c:rich>
      </c:tx>
      <c:layout>
        <c:manualLayout>
          <c:xMode val="edge"/>
          <c:yMode val="edge"/>
          <c:x val="0.1818749304188387"/>
          <c:y val="2.828283128214759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77-4B68-8FDD-BC7953A4071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777-4B68-8FDD-BC7953A4071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77-4B68-8FDD-BC7953A4071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77-4B68-8FDD-BC7953A4071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4777-4B68-8FDD-BC7953A4071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4777-4B68-8FDD-BC7953A40713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4777-4B68-8FDD-BC7953A4071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4777-4B68-8FDD-BC7953A4071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4777-4B68-8FDD-BC7953A4071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4777-4B68-8FDD-BC7953A4071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4777-4B68-8FDD-BC7953A4071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4777-4B68-8FDD-BC7953A4071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4777-4B68-8FDD-BC7953A4071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777-4B68-8FDD-BC7953A4071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777-4B68-8FDD-BC7953A4071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777-4B68-8FDD-BC7953A4071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777-4B68-8FDD-BC7953A4071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777-4B68-8FDD-BC7953A40713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777-4B68-8FDD-BC7953A40713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777-4B68-8FDD-BC7953A40713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777-4B68-8FDD-BC7953A40713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777-4B68-8FDD-BC7953A40713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2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777-4B68-8FDD-BC7953A40713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777-4B68-8FDD-BC7953A40713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4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777-4B68-8FDD-BC7953A4071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'[19]GRAF LAB'!$Q$19:$Q$64</c:f>
              <c:strCache>
                <c:ptCount val="46"/>
                <c:pt idx="0">
                  <c:v>COPROLOGICO </c:v>
                </c:pt>
                <c:pt idx="1">
                  <c:v>CREATININA </c:v>
                </c:pt>
                <c:pt idx="2">
                  <c:v>FALCEMIA </c:v>
                </c:pt>
                <c:pt idx="3">
                  <c:v>GLICEMIA </c:v>
                </c:pt>
                <c:pt idx="4">
                  <c:v>HCG</c:v>
                </c:pt>
                <c:pt idx="5">
                  <c:v>SANGRE OCULTA </c:v>
                </c:pt>
                <c:pt idx="6">
                  <c:v>TIPIFICACION </c:v>
                </c:pt>
                <c:pt idx="7">
                  <c:v>UREA</c:v>
                </c:pt>
                <c:pt idx="8">
                  <c:v>EX. ORINA </c:v>
                </c:pt>
                <c:pt idx="9">
                  <c:v>HEMOGRAMA</c:v>
                </c:pt>
                <c:pt idx="10">
                  <c:v>ACIDO URICO</c:v>
                </c:pt>
                <c:pt idx="11">
                  <c:v>AMILASA</c:v>
                </c:pt>
                <c:pt idx="12">
                  <c:v>LIPASA</c:v>
                </c:pt>
                <c:pt idx="13">
                  <c:v>COLESTEROL</c:v>
                </c:pt>
                <c:pt idx="14">
                  <c:v>TRIGLICERIDOS </c:v>
                </c:pt>
                <c:pt idx="15">
                  <c:v>HDL</c:v>
                </c:pt>
                <c:pt idx="16">
                  <c:v>FACTOR REUMATICO</c:v>
                </c:pt>
                <c:pt idx="17">
                  <c:v>ERITROSEDIMENTACION</c:v>
                </c:pt>
                <c:pt idx="18">
                  <c:v>ASO</c:v>
                </c:pt>
                <c:pt idx="19">
                  <c:v>MAGNESIO (Mg)</c:v>
                </c:pt>
                <c:pt idx="20">
                  <c:v>CALCIO (Ca)</c:v>
                </c:pt>
                <c:pt idx="21">
                  <c:v>BILIRRUBINA DIRECTA</c:v>
                </c:pt>
                <c:pt idx="22">
                  <c:v>BILIRRUBINA INDIRECTA</c:v>
                </c:pt>
                <c:pt idx="23">
                  <c:v>BILIRRUBINA TOTAL</c:v>
                </c:pt>
                <c:pt idx="24">
                  <c:v>RECUENTO DE PLAQUETA</c:v>
                </c:pt>
                <c:pt idx="25">
                  <c:v>LDH</c:v>
                </c:pt>
                <c:pt idx="26">
                  <c:v>HEPATITIS A</c:v>
                </c:pt>
                <c:pt idx="27">
                  <c:v>HEPATITIS B</c:v>
                </c:pt>
                <c:pt idx="28">
                  <c:v>HEPATITIS C</c:v>
                </c:pt>
                <c:pt idx="29">
                  <c:v>TGO (AST)</c:v>
                </c:pt>
                <c:pt idx="30">
                  <c:v>TGP (ALT)</c:v>
                </c:pt>
                <c:pt idx="31">
                  <c:v>TOXOPLASMOSIS IGG</c:v>
                </c:pt>
                <c:pt idx="32">
                  <c:v>TOXOPLASMOSIS IGM</c:v>
                </c:pt>
                <c:pt idx="33">
                  <c:v>SIFILI (PRUEBA TREPONEMICA)</c:v>
                </c:pt>
                <c:pt idx="34">
                  <c:v>GAMMA GLUTAMIL TRANSFERASA (GGT)</c:v>
                </c:pt>
                <c:pt idx="35">
                  <c:v>FOSFATASA ALCALINA (FA)</c:v>
                </c:pt>
                <c:pt idx="36">
                  <c:v>NITROGENO UREICO (BUN)</c:v>
                </c:pt>
                <c:pt idx="37">
                  <c:v>DENGUE IGG</c:v>
                </c:pt>
                <c:pt idx="38">
                  <c:v>DENGUE IGM</c:v>
                </c:pt>
                <c:pt idx="39">
                  <c:v>ALBUMINA</c:v>
                </c:pt>
                <c:pt idx="40">
                  <c:v>GLOBULINA</c:v>
                </c:pt>
                <c:pt idx="41">
                  <c:v>PROTEINA C REACTIVA</c:v>
                </c:pt>
                <c:pt idx="42">
                  <c:v>PROTINAS TOTALES</c:v>
                </c:pt>
                <c:pt idx="43">
                  <c:v>LDL36 - VLDL136</c:v>
                </c:pt>
                <c:pt idx="44">
                  <c:v>OTROS</c:v>
                </c:pt>
                <c:pt idx="45">
                  <c:v>OTROS (DOPING)</c:v>
                </c:pt>
              </c:strCache>
            </c:strRef>
          </c:cat>
          <c:val>
            <c:numRef>
              <c:f>'[19]GRAF LAB'!$R$19:$R$64</c:f>
              <c:numCache>
                <c:formatCode>General</c:formatCode>
                <c:ptCount val="46"/>
                <c:pt idx="0">
                  <c:v>49</c:v>
                </c:pt>
                <c:pt idx="1">
                  <c:v>128</c:v>
                </c:pt>
                <c:pt idx="2">
                  <c:v>5</c:v>
                </c:pt>
                <c:pt idx="3">
                  <c:v>158</c:v>
                </c:pt>
                <c:pt idx="4">
                  <c:v>31</c:v>
                </c:pt>
                <c:pt idx="5">
                  <c:v>49</c:v>
                </c:pt>
                <c:pt idx="6">
                  <c:v>12</c:v>
                </c:pt>
                <c:pt idx="7">
                  <c:v>128</c:v>
                </c:pt>
                <c:pt idx="8">
                  <c:v>150</c:v>
                </c:pt>
                <c:pt idx="9">
                  <c:v>287</c:v>
                </c:pt>
                <c:pt idx="10">
                  <c:v>53</c:v>
                </c:pt>
                <c:pt idx="11">
                  <c:v>25</c:v>
                </c:pt>
                <c:pt idx="12">
                  <c:v>27</c:v>
                </c:pt>
                <c:pt idx="13">
                  <c:v>108</c:v>
                </c:pt>
                <c:pt idx="14">
                  <c:v>108</c:v>
                </c:pt>
                <c:pt idx="15">
                  <c:v>86</c:v>
                </c:pt>
                <c:pt idx="16">
                  <c:v>4</c:v>
                </c:pt>
                <c:pt idx="17">
                  <c:v>3</c:v>
                </c:pt>
                <c:pt idx="18">
                  <c:v>8</c:v>
                </c:pt>
                <c:pt idx="19">
                  <c:v>1</c:v>
                </c:pt>
                <c:pt idx="20">
                  <c:v>2</c:v>
                </c:pt>
                <c:pt idx="21">
                  <c:v>25</c:v>
                </c:pt>
                <c:pt idx="22">
                  <c:v>25</c:v>
                </c:pt>
                <c:pt idx="23">
                  <c:v>25</c:v>
                </c:pt>
                <c:pt idx="24">
                  <c:v>287</c:v>
                </c:pt>
                <c:pt idx="25">
                  <c:v>36</c:v>
                </c:pt>
                <c:pt idx="26">
                  <c:v>4</c:v>
                </c:pt>
                <c:pt idx="27">
                  <c:v>19</c:v>
                </c:pt>
                <c:pt idx="28">
                  <c:v>16</c:v>
                </c:pt>
                <c:pt idx="29">
                  <c:v>107</c:v>
                </c:pt>
                <c:pt idx="30">
                  <c:v>107</c:v>
                </c:pt>
                <c:pt idx="31">
                  <c:v>2</c:v>
                </c:pt>
                <c:pt idx="32">
                  <c:v>2</c:v>
                </c:pt>
                <c:pt idx="33">
                  <c:v>19</c:v>
                </c:pt>
                <c:pt idx="34">
                  <c:v>36</c:v>
                </c:pt>
                <c:pt idx="35">
                  <c:v>31</c:v>
                </c:pt>
                <c:pt idx="36">
                  <c:v>80</c:v>
                </c:pt>
                <c:pt idx="37">
                  <c:v>9</c:v>
                </c:pt>
                <c:pt idx="38">
                  <c:v>9</c:v>
                </c:pt>
                <c:pt idx="39">
                  <c:v>21</c:v>
                </c:pt>
                <c:pt idx="40">
                  <c:v>21</c:v>
                </c:pt>
                <c:pt idx="41">
                  <c:v>3</c:v>
                </c:pt>
                <c:pt idx="42">
                  <c:v>21</c:v>
                </c:pt>
                <c:pt idx="43">
                  <c:v>173</c:v>
                </c:pt>
                <c:pt idx="44">
                  <c:v>86</c:v>
                </c:pt>
                <c:pt idx="45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2-4777-4B68-8FDD-BC7953A407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099200"/>
        <c:axId val="294100992"/>
      </c:barChart>
      <c:catAx>
        <c:axId val="2940992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100992"/>
        <c:crosses val="autoZero"/>
        <c:auto val="1"/>
        <c:lblAlgn val="ctr"/>
        <c:lblOffset val="100"/>
        <c:noMultiLvlLbl val="0"/>
      </c:catAx>
      <c:valAx>
        <c:axId val="2941009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0992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[19]Hoja7!$B$2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[19]Hoja7!$A$3:$A$15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ENDOCRINILOGIA</c:v>
                </c:pt>
                <c:pt idx="10">
                  <c:v>UROLOGIA</c:v>
                </c:pt>
                <c:pt idx="11">
                  <c:v>NUTRICIONISTA</c:v>
                </c:pt>
                <c:pt idx="12">
                  <c:v>MEDICINA GENERAL</c:v>
                </c:pt>
              </c:strCache>
            </c:strRef>
          </c:cat>
          <c:val>
            <c:numRef>
              <c:f>[19]Hoja7!$B$3:$B$15</c:f>
              <c:numCache>
                <c:formatCode>General</c:formatCode>
                <c:ptCount val="13"/>
                <c:pt idx="0">
                  <c:v>45</c:v>
                </c:pt>
                <c:pt idx="1">
                  <c:v>54</c:v>
                </c:pt>
                <c:pt idx="2">
                  <c:v>10</c:v>
                </c:pt>
                <c:pt idx="3">
                  <c:v>21</c:v>
                </c:pt>
                <c:pt idx="4">
                  <c:v>30</c:v>
                </c:pt>
                <c:pt idx="5">
                  <c:v>31</c:v>
                </c:pt>
                <c:pt idx="6">
                  <c:v>27</c:v>
                </c:pt>
                <c:pt idx="7">
                  <c:v>24</c:v>
                </c:pt>
                <c:pt idx="8">
                  <c:v>13</c:v>
                </c:pt>
                <c:pt idx="10">
                  <c:v>6</c:v>
                </c:pt>
                <c:pt idx="11">
                  <c:v>7</c:v>
                </c:pt>
                <c:pt idx="12">
                  <c:v>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16-46CC-909B-8E169C03BA7B}"/>
            </c:ext>
          </c:extLst>
        </c:ser>
        <c:ser>
          <c:idx val="1"/>
          <c:order val="1"/>
          <c:tx>
            <c:strRef>
              <c:f>[19]Hoja7!$C$2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[19]Hoja7!$A$3:$A$15</c:f>
              <c:strCache>
                <c:ptCount val="13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ENDOCRINILOGIA</c:v>
                </c:pt>
                <c:pt idx="10">
                  <c:v>UROLOGIA</c:v>
                </c:pt>
                <c:pt idx="11">
                  <c:v>NUTRICIONISTA</c:v>
                </c:pt>
                <c:pt idx="12">
                  <c:v>MEDICINA GENERAL</c:v>
                </c:pt>
              </c:strCache>
            </c:strRef>
          </c:cat>
          <c:val>
            <c:numRef>
              <c:f>[19]Hoja7!$C$3:$C$15</c:f>
              <c:numCache>
                <c:formatCode>General</c:formatCode>
                <c:ptCount val="13"/>
                <c:pt idx="0">
                  <c:v>57</c:v>
                </c:pt>
                <c:pt idx="2">
                  <c:v>10</c:v>
                </c:pt>
                <c:pt idx="3">
                  <c:v>17</c:v>
                </c:pt>
                <c:pt idx="4">
                  <c:v>25</c:v>
                </c:pt>
                <c:pt idx="5">
                  <c:v>25</c:v>
                </c:pt>
                <c:pt idx="6">
                  <c:v>30</c:v>
                </c:pt>
                <c:pt idx="7">
                  <c:v>19</c:v>
                </c:pt>
                <c:pt idx="8">
                  <c:v>9</c:v>
                </c:pt>
                <c:pt idx="10">
                  <c:v>22</c:v>
                </c:pt>
                <c:pt idx="11">
                  <c:v>3</c:v>
                </c:pt>
                <c:pt idx="12">
                  <c:v>110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16-46CC-909B-8E169C03B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3433344"/>
        <c:axId val="293434880"/>
      </c:barChart>
      <c:catAx>
        <c:axId val="29343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3434880"/>
        <c:crosses val="autoZero"/>
        <c:auto val="1"/>
        <c:lblAlgn val="ctr"/>
        <c:lblOffset val="100"/>
        <c:noMultiLvlLbl val="0"/>
      </c:catAx>
      <c:valAx>
        <c:axId val="29343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3433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[19]Hoja7!$I$3</c:f>
              <c:strCache>
                <c:ptCount val="1"/>
                <c:pt idx="0">
                  <c:v>OF.GENERALES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[19]Hoja7!$I$4:$I$15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DC-477A-8729-63819B1964E1}"/>
            </c:ext>
          </c:extLst>
        </c:ser>
        <c:ser>
          <c:idx val="1"/>
          <c:order val="1"/>
          <c:tx>
            <c:strRef>
              <c:f>[19]Hoja7!$J$3</c:f>
              <c:strCache>
                <c:ptCount val="1"/>
                <c:pt idx="0">
                  <c:v>OF.  SUPERIORES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[19]Hoja7!$J$4:$J$15</c:f>
              <c:numCache>
                <c:formatCode>General</c:formatCode>
                <c:ptCount val="12"/>
                <c:pt idx="0">
                  <c:v>7</c:v>
                </c:pt>
                <c:pt idx="1">
                  <c:v>1</c:v>
                </c:pt>
                <c:pt idx="2">
                  <c:v>2</c:v>
                </c:pt>
                <c:pt idx="3">
                  <c:v>0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5</c:v>
                </c:pt>
                <c:pt idx="8">
                  <c:v>1</c:v>
                </c:pt>
                <c:pt idx="9">
                  <c:v>5</c:v>
                </c:pt>
                <c:pt idx="10">
                  <c:v>2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DC-477A-8729-63819B1964E1}"/>
            </c:ext>
          </c:extLst>
        </c:ser>
        <c:ser>
          <c:idx val="2"/>
          <c:order val="2"/>
          <c:tx>
            <c:strRef>
              <c:f>[19]Hoja7!$K$3</c:f>
              <c:strCache>
                <c:ptCount val="1"/>
                <c:pt idx="0">
                  <c:v>OF.  SUBALTERNOS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[19]Hoja7!$K$4:$K$15</c:f>
              <c:numCache>
                <c:formatCode>General</c:formatCode>
                <c:ptCount val="12"/>
                <c:pt idx="0">
                  <c:v>28</c:v>
                </c:pt>
                <c:pt idx="1">
                  <c:v>5</c:v>
                </c:pt>
                <c:pt idx="2">
                  <c:v>9</c:v>
                </c:pt>
                <c:pt idx="3">
                  <c:v>0</c:v>
                </c:pt>
                <c:pt idx="4">
                  <c:v>7</c:v>
                </c:pt>
                <c:pt idx="5">
                  <c:v>7</c:v>
                </c:pt>
                <c:pt idx="6">
                  <c:v>16</c:v>
                </c:pt>
                <c:pt idx="7">
                  <c:v>2</c:v>
                </c:pt>
                <c:pt idx="8">
                  <c:v>3</c:v>
                </c:pt>
                <c:pt idx="9">
                  <c:v>10</c:v>
                </c:pt>
                <c:pt idx="10">
                  <c:v>2</c:v>
                </c:pt>
                <c:pt idx="11">
                  <c:v>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DC-477A-8729-63819B1964E1}"/>
            </c:ext>
          </c:extLst>
        </c:ser>
        <c:ser>
          <c:idx val="3"/>
          <c:order val="3"/>
          <c:tx>
            <c:strRef>
              <c:f>[19]Hoja7!$L$3</c:f>
              <c:strCache>
                <c:ptCount val="1"/>
                <c:pt idx="0">
                  <c:v>ALISTADOS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[19]Hoja7!$L$4:$L$15</c:f>
              <c:numCache>
                <c:formatCode>General</c:formatCode>
                <c:ptCount val="12"/>
                <c:pt idx="0">
                  <c:v>17</c:v>
                </c:pt>
                <c:pt idx="1">
                  <c:v>8</c:v>
                </c:pt>
                <c:pt idx="2">
                  <c:v>4</c:v>
                </c:pt>
                <c:pt idx="3">
                  <c:v>0</c:v>
                </c:pt>
                <c:pt idx="4">
                  <c:v>4</c:v>
                </c:pt>
                <c:pt idx="5">
                  <c:v>15</c:v>
                </c:pt>
                <c:pt idx="6">
                  <c:v>11</c:v>
                </c:pt>
                <c:pt idx="7">
                  <c:v>6</c:v>
                </c:pt>
                <c:pt idx="8">
                  <c:v>3</c:v>
                </c:pt>
                <c:pt idx="9">
                  <c:v>4</c:v>
                </c:pt>
                <c:pt idx="10">
                  <c:v>0</c:v>
                </c:pt>
                <c:pt idx="1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7DC-477A-8729-63819B1964E1}"/>
            </c:ext>
          </c:extLst>
        </c:ser>
        <c:ser>
          <c:idx val="4"/>
          <c:order val="4"/>
          <c:tx>
            <c:strRef>
              <c:f>[19]Hoja7!$M$3</c:f>
              <c:strCache>
                <c:ptCount val="1"/>
                <c:pt idx="0">
                  <c:v>A/M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[19]Hoja7!$M$4:$M$15</c:f>
              <c:numCache>
                <c:formatCode>General</c:formatCode>
                <c:ptCount val="12"/>
                <c:pt idx="0">
                  <c:v>10</c:v>
                </c:pt>
                <c:pt idx="1">
                  <c:v>4</c:v>
                </c:pt>
                <c:pt idx="3">
                  <c:v>0</c:v>
                </c:pt>
                <c:pt idx="4">
                  <c:v>13</c:v>
                </c:pt>
                <c:pt idx="5">
                  <c:v>6</c:v>
                </c:pt>
                <c:pt idx="6">
                  <c:v>4</c:v>
                </c:pt>
                <c:pt idx="7">
                  <c:v>7</c:v>
                </c:pt>
                <c:pt idx="8">
                  <c:v>3</c:v>
                </c:pt>
                <c:pt idx="9">
                  <c:v>3</c:v>
                </c:pt>
                <c:pt idx="10">
                  <c:v>4</c:v>
                </c:pt>
                <c:pt idx="11">
                  <c:v>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7DC-477A-8729-63819B1964E1}"/>
            </c:ext>
          </c:extLst>
        </c:ser>
        <c:ser>
          <c:idx val="5"/>
          <c:order val="5"/>
          <c:tx>
            <c:strRef>
              <c:f>[19]Hoja7!$N$3</c:f>
              <c:strCache>
                <c:ptCount val="1"/>
                <c:pt idx="0">
                  <c:v>IGUALADOS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[19]Hoja7!$N$4:$N$15</c:f>
              <c:numCache>
                <c:formatCode>General</c:formatCode>
                <c:ptCount val="12"/>
                <c:pt idx="0">
                  <c:v>11</c:v>
                </c:pt>
                <c:pt idx="1">
                  <c:v>13</c:v>
                </c:pt>
                <c:pt idx="2">
                  <c:v>3</c:v>
                </c:pt>
                <c:pt idx="4">
                  <c:v>5</c:v>
                </c:pt>
                <c:pt idx="5">
                  <c:v>5</c:v>
                </c:pt>
                <c:pt idx="6">
                  <c:v>7</c:v>
                </c:pt>
                <c:pt idx="7">
                  <c:v>1</c:v>
                </c:pt>
                <c:pt idx="8">
                  <c:v>4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7DC-477A-8729-63819B1964E1}"/>
            </c:ext>
          </c:extLst>
        </c:ser>
        <c:ser>
          <c:idx val="6"/>
          <c:order val="6"/>
          <c:tx>
            <c:strRef>
              <c:f>[19]Hoja7!$O$3</c:f>
              <c:strCache>
                <c:ptCount val="1"/>
                <c:pt idx="0">
                  <c:v>RETIRADOS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[19]Hoja7!$O$4:$O$15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7DC-477A-8729-63819B1964E1}"/>
            </c:ext>
          </c:extLst>
        </c:ser>
        <c:ser>
          <c:idx val="7"/>
          <c:order val="7"/>
          <c:tx>
            <c:strRef>
              <c:f>[19]Hoja7!$P$3</c:f>
              <c:strCache>
                <c:ptCount val="1"/>
                <c:pt idx="0">
                  <c:v>ACCION CIVICA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[19]Hoja7!$P$4:$P$15</c:f>
              <c:numCache>
                <c:formatCode>General</c:formatCode>
                <c:ptCount val="12"/>
                <c:pt idx="0">
                  <c:v>5</c:v>
                </c:pt>
                <c:pt idx="1">
                  <c:v>2</c:v>
                </c:pt>
                <c:pt idx="2">
                  <c:v>0</c:v>
                </c:pt>
                <c:pt idx="3">
                  <c:v>26</c:v>
                </c:pt>
                <c:pt idx="4">
                  <c:v>4</c:v>
                </c:pt>
                <c:pt idx="5">
                  <c:v>6</c:v>
                </c:pt>
                <c:pt idx="6">
                  <c:v>3</c:v>
                </c:pt>
                <c:pt idx="7">
                  <c:v>1</c:v>
                </c:pt>
                <c:pt idx="8">
                  <c:v>3</c:v>
                </c:pt>
                <c:pt idx="9">
                  <c:v>3</c:v>
                </c:pt>
                <c:pt idx="10">
                  <c:v>0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7DC-477A-8729-63819B1964E1}"/>
            </c:ext>
          </c:extLst>
        </c:ser>
        <c:ser>
          <c:idx val="8"/>
          <c:order val="8"/>
          <c:tx>
            <c:strRef>
              <c:f>[19]Hoja7!$Q$3</c:f>
              <c:strCache>
                <c:ptCount val="1"/>
                <c:pt idx="0">
                  <c:v>CIVILES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[19]Hoja7!$Q$4:$Q$15</c:f>
              <c:numCache>
                <c:formatCode>General</c:formatCode>
                <c:ptCount val="12"/>
                <c:pt idx="0">
                  <c:v>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</c:v>
                </c:pt>
                <c:pt idx="5">
                  <c:v>3</c:v>
                </c:pt>
                <c:pt idx="6">
                  <c:v>1</c:v>
                </c:pt>
                <c:pt idx="7">
                  <c:v>6</c:v>
                </c:pt>
                <c:pt idx="8">
                  <c:v>2</c:v>
                </c:pt>
                <c:pt idx="9">
                  <c:v>3</c:v>
                </c:pt>
                <c:pt idx="10">
                  <c:v>0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7DC-477A-8729-63819B1964E1}"/>
            </c:ext>
          </c:extLst>
        </c:ser>
        <c:ser>
          <c:idx val="9"/>
          <c:order val="9"/>
          <c:tx>
            <c:strRef>
              <c:f>[19]Hoja7!$R$3</c:f>
              <c:strCache>
                <c:ptCount val="1"/>
                <c:pt idx="0">
                  <c:v>FAMILIARES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[19]Hoja7!$H$4:$H$15</c:f>
              <c:strCache>
                <c:ptCount val="12"/>
                <c:pt idx="0">
                  <c:v>GASTROENTEROLOGIA</c:v>
                </c:pt>
                <c:pt idx="1">
                  <c:v>GINECOLOGIA</c:v>
                </c:pt>
                <c:pt idx="2">
                  <c:v>OFTALMOLOGIA</c:v>
                </c:pt>
                <c:pt idx="3">
                  <c:v>PEDIATRIA</c:v>
                </c:pt>
                <c:pt idx="4">
                  <c:v>PSICOLOGIA</c:v>
                </c:pt>
                <c:pt idx="5">
                  <c:v>ORTOPEDIA</c:v>
                </c:pt>
                <c:pt idx="6">
                  <c:v>DERMATOLOGIA</c:v>
                </c:pt>
                <c:pt idx="7">
                  <c:v>OTORRINOLARINGOLOGIA</c:v>
                </c:pt>
                <c:pt idx="8">
                  <c:v>MEDICINA FAMILIAR</c:v>
                </c:pt>
                <c:pt idx="9">
                  <c:v>UROLOGIA</c:v>
                </c:pt>
                <c:pt idx="10">
                  <c:v>NUTRICIONISTA</c:v>
                </c:pt>
                <c:pt idx="11">
                  <c:v>MEDICINA GENERAL</c:v>
                </c:pt>
              </c:strCache>
            </c:strRef>
          </c:cat>
          <c:val>
            <c:numRef>
              <c:f>[19]Hoja7!$R$4:$R$15</c:f>
              <c:numCache>
                <c:formatCode>General</c:formatCode>
                <c:ptCount val="12"/>
                <c:pt idx="0">
                  <c:v>18</c:v>
                </c:pt>
                <c:pt idx="1">
                  <c:v>21</c:v>
                </c:pt>
                <c:pt idx="2">
                  <c:v>2</c:v>
                </c:pt>
                <c:pt idx="3">
                  <c:v>12</c:v>
                </c:pt>
                <c:pt idx="4">
                  <c:v>10</c:v>
                </c:pt>
                <c:pt idx="5">
                  <c:v>9</c:v>
                </c:pt>
                <c:pt idx="6">
                  <c:v>8</c:v>
                </c:pt>
                <c:pt idx="7">
                  <c:v>14</c:v>
                </c:pt>
                <c:pt idx="8">
                  <c:v>3</c:v>
                </c:pt>
                <c:pt idx="9">
                  <c:v>0</c:v>
                </c:pt>
                <c:pt idx="10">
                  <c:v>2</c:v>
                </c:pt>
                <c:pt idx="11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7DC-477A-8729-63819B1964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424960"/>
        <c:axId val="294426496"/>
      </c:barChart>
      <c:catAx>
        <c:axId val="294424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426496"/>
        <c:crosses val="autoZero"/>
        <c:auto val="1"/>
        <c:lblAlgn val="ctr"/>
        <c:lblOffset val="100"/>
        <c:noMultiLvlLbl val="0"/>
      </c:catAx>
      <c:valAx>
        <c:axId val="294426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4249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CONSULTAS REALIZADAS 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EL DEPT. DENTAL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[19]Hoja8!$B$2</c:f>
              <c:strCache>
                <c:ptCount val="1"/>
                <c:pt idx="0">
                  <c:v>OF. GENERAL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[19]Hoja8!$B$3:$B$15</c:f>
              <c:numCache>
                <c:formatCode>General</c:formatCode>
                <c:ptCount val="13"/>
                <c:pt idx="0">
                  <c:v>2</c:v>
                </c:pt>
                <c:pt idx="1">
                  <c:v>0</c:v>
                </c:pt>
                <c:pt idx="2">
                  <c:v>2</c:v>
                </c:pt>
                <c:pt idx="3">
                  <c:v>6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0</c:v>
                </c:pt>
                <c:pt idx="11">
                  <c:v>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22-42F3-A166-616518E73F37}"/>
            </c:ext>
          </c:extLst>
        </c:ser>
        <c:ser>
          <c:idx val="1"/>
          <c:order val="1"/>
          <c:tx>
            <c:strRef>
              <c:f>[19]Hoja8!$C$2</c:f>
              <c:strCache>
                <c:ptCount val="1"/>
                <c:pt idx="0">
                  <c:v>OF. SUPERIOR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[19]Hoja8!$C$3:$C$15</c:f>
              <c:numCache>
                <c:formatCode>General</c:formatCode>
                <c:ptCount val="13"/>
                <c:pt idx="0">
                  <c:v>18</c:v>
                </c:pt>
                <c:pt idx="1">
                  <c:v>4</c:v>
                </c:pt>
                <c:pt idx="2">
                  <c:v>49</c:v>
                </c:pt>
                <c:pt idx="3">
                  <c:v>21</c:v>
                </c:pt>
                <c:pt idx="4">
                  <c:v>15</c:v>
                </c:pt>
                <c:pt idx="5">
                  <c:v>3</c:v>
                </c:pt>
                <c:pt idx="6">
                  <c:v>14</c:v>
                </c:pt>
                <c:pt idx="7">
                  <c:v>5</c:v>
                </c:pt>
                <c:pt idx="8">
                  <c:v>73</c:v>
                </c:pt>
                <c:pt idx="9">
                  <c:v>0</c:v>
                </c:pt>
                <c:pt idx="10">
                  <c:v>25</c:v>
                </c:pt>
                <c:pt idx="11">
                  <c:v>4</c:v>
                </c:pt>
                <c:pt idx="1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22-42F3-A166-616518E73F37}"/>
            </c:ext>
          </c:extLst>
        </c:ser>
        <c:ser>
          <c:idx val="2"/>
          <c:order val="2"/>
          <c:tx>
            <c:strRef>
              <c:f>[19]Hoja8!$D$2</c:f>
              <c:strCache>
                <c:ptCount val="1"/>
                <c:pt idx="0">
                  <c:v>OF. SUBALTERNO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[19]Hoja8!$D$3:$D$15</c:f>
              <c:numCache>
                <c:formatCode>General</c:formatCode>
                <c:ptCount val="13"/>
                <c:pt idx="0">
                  <c:v>33</c:v>
                </c:pt>
                <c:pt idx="1">
                  <c:v>11</c:v>
                </c:pt>
                <c:pt idx="2">
                  <c:v>47</c:v>
                </c:pt>
                <c:pt idx="3">
                  <c:v>24</c:v>
                </c:pt>
                <c:pt idx="4">
                  <c:v>26</c:v>
                </c:pt>
                <c:pt idx="5">
                  <c:v>4</c:v>
                </c:pt>
                <c:pt idx="6">
                  <c:v>23</c:v>
                </c:pt>
                <c:pt idx="7">
                  <c:v>17</c:v>
                </c:pt>
                <c:pt idx="8">
                  <c:v>71</c:v>
                </c:pt>
                <c:pt idx="9">
                  <c:v>0</c:v>
                </c:pt>
                <c:pt idx="10">
                  <c:v>22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22-42F3-A166-616518E73F37}"/>
            </c:ext>
          </c:extLst>
        </c:ser>
        <c:ser>
          <c:idx val="3"/>
          <c:order val="3"/>
          <c:tx>
            <c:strRef>
              <c:f>[19]Hoja8!$E$2</c:f>
              <c:strCache>
                <c:ptCount val="1"/>
                <c:pt idx="0">
                  <c:v>ALISTADOS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[19]Hoja8!$E$3:$E$15</c:f>
              <c:numCache>
                <c:formatCode>General</c:formatCode>
                <c:ptCount val="13"/>
                <c:pt idx="0">
                  <c:v>54</c:v>
                </c:pt>
                <c:pt idx="1">
                  <c:v>32</c:v>
                </c:pt>
                <c:pt idx="2">
                  <c:v>81</c:v>
                </c:pt>
                <c:pt idx="3">
                  <c:v>18</c:v>
                </c:pt>
                <c:pt idx="4">
                  <c:v>56</c:v>
                </c:pt>
                <c:pt idx="5">
                  <c:v>5</c:v>
                </c:pt>
                <c:pt idx="6">
                  <c:v>44</c:v>
                </c:pt>
                <c:pt idx="7">
                  <c:v>17</c:v>
                </c:pt>
                <c:pt idx="8">
                  <c:v>111</c:v>
                </c:pt>
                <c:pt idx="9">
                  <c:v>0</c:v>
                </c:pt>
                <c:pt idx="10">
                  <c:v>32</c:v>
                </c:pt>
                <c:pt idx="11">
                  <c:v>2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22-42F3-A166-616518E73F37}"/>
            </c:ext>
          </c:extLst>
        </c:ser>
        <c:ser>
          <c:idx val="4"/>
          <c:order val="4"/>
          <c:tx>
            <c:strRef>
              <c:f>[19]Hoja8!$F$2</c:f>
              <c:strCache>
                <c:ptCount val="1"/>
                <c:pt idx="0">
                  <c:v>A/M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[19]Hoja8!$F$3:$F$15</c:f>
              <c:numCache>
                <c:formatCode>General</c:formatCode>
                <c:ptCount val="13"/>
                <c:pt idx="0">
                  <c:v>21</c:v>
                </c:pt>
                <c:pt idx="1">
                  <c:v>5</c:v>
                </c:pt>
                <c:pt idx="2">
                  <c:v>36</c:v>
                </c:pt>
                <c:pt idx="3">
                  <c:v>13</c:v>
                </c:pt>
                <c:pt idx="4">
                  <c:v>10</c:v>
                </c:pt>
                <c:pt idx="5">
                  <c:v>5</c:v>
                </c:pt>
                <c:pt idx="6">
                  <c:v>12</c:v>
                </c:pt>
                <c:pt idx="7">
                  <c:v>4</c:v>
                </c:pt>
                <c:pt idx="8">
                  <c:v>56</c:v>
                </c:pt>
                <c:pt idx="9">
                  <c:v>0</c:v>
                </c:pt>
                <c:pt idx="10">
                  <c:v>9</c:v>
                </c:pt>
                <c:pt idx="11">
                  <c:v>5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22-42F3-A166-616518E73F37}"/>
            </c:ext>
          </c:extLst>
        </c:ser>
        <c:ser>
          <c:idx val="5"/>
          <c:order val="5"/>
          <c:tx>
            <c:strRef>
              <c:f>[19]Hoja8!$G$2</c:f>
              <c:strCache>
                <c:ptCount val="1"/>
                <c:pt idx="0">
                  <c:v>IGUALADOS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[19]Hoja8!$G$3:$G$15</c:f>
              <c:numCache>
                <c:formatCode>General</c:formatCode>
                <c:ptCount val="13"/>
                <c:pt idx="0">
                  <c:v>4</c:v>
                </c:pt>
                <c:pt idx="1">
                  <c:v>0</c:v>
                </c:pt>
                <c:pt idx="2">
                  <c:v>12</c:v>
                </c:pt>
                <c:pt idx="3">
                  <c:v>9</c:v>
                </c:pt>
                <c:pt idx="4">
                  <c:v>1</c:v>
                </c:pt>
                <c:pt idx="5">
                  <c:v>1</c:v>
                </c:pt>
                <c:pt idx="6">
                  <c:v>8</c:v>
                </c:pt>
                <c:pt idx="7">
                  <c:v>1</c:v>
                </c:pt>
                <c:pt idx="8">
                  <c:v>24</c:v>
                </c:pt>
                <c:pt idx="9">
                  <c:v>0</c:v>
                </c:pt>
                <c:pt idx="10">
                  <c:v>4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A22-42F3-A166-616518E73F37}"/>
            </c:ext>
          </c:extLst>
        </c:ser>
        <c:ser>
          <c:idx val="6"/>
          <c:order val="6"/>
          <c:tx>
            <c:strRef>
              <c:f>[19]Hoja8!$H$2</c:f>
              <c:strCache>
                <c:ptCount val="1"/>
                <c:pt idx="0">
                  <c:v>RETIRADOS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[19]Hoja8!$H$3:$H$15</c:f>
              <c:numCache>
                <c:formatCode>General</c:formatCode>
                <c:ptCount val="13"/>
                <c:pt idx="0">
                  <c:v>5</c:v>
                </c:pt>
                <c:pt idx="1">
                  <c:v>0</c:v>
                </c:pt>
                <c:pt idx="2">
                  <c:v>4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3</c:v>
                </c:pt>
                <c:pt idx="11">
                  <c:v>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A22-42F3-A166-616518E73F37}"/>
            </c:ext>
          </c:extLst>
        </c:ser>
        <c:ser>
          <c:idx val="7"/>
          <c:order val="7"/>
          <c:tx>
            <c:strRef>
              <c:f>[19]Hoja8!$I$2</c:f>
              <c:strCache>
                <c:ptCount val="1"/>
                <c:pt idx="0">
                  <c:v>FAMILIARES /ACCION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[19]Hoja8!$A$3:$A$15</c:f>
              <c:strCache>
                <c:ptCount val="13"/>
                <c:pt idx="0">
                  <c:v>DIAGNOSTICO</c:v>
                </c:pt>
                <c:pt idx="1">
                  <c:v>ENDODONCIA</c:v>
                </c:pt>
                <c:pt idx="2">
                  <c:v>PERIODONCIA</c:v>
                </c:pt>
                <c:pt idx="3">
                  <c:v>PROSTODONCIA</c:v>
                </c:pt>
                <c:pt idx="4">
                  <c:v>RADIOGRAFIAS </c:v>
                </c:pt>
                <c:pt idx="5">
                  <c:v>RETIRO DE SUTURA</c:v>
                </c:pt>
                <c:pt idx="6">
                  <c:v>MEDICACION </c:v>
                </c:pt>
                <c:pt idx="7">
                  <c:v>MAXILO FACIAL </c:v>
                </c:pt>
                <c:pt idx="8">
                  <c:v>DENTISTICA</c:v>
                </c:pt>
                <c:pt idx="9">
                  <c:v>ODONTOPEDIATRIA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[19]Hoja8!$I$3:$I$15</c:f>
              <c:numCache>
                <c:formatCode>General</c:formatCode>
                <c:ptCount val="13"/>
                <c:pt idx="0">
                  <c:v>163</c:v>
                </c:pt>
                <c:pt idx="1">
                  <c:v>51</c:v>
                </c:pt>
                <c:pt idx="2">
                  <c:v>217</c:v>
                </c:pt>
                <c:pt idx="3">
                  <c:v>116</c:v>
                </c:pt>
                <c:pt idx="4">
                  <c:v>111</c:v>
                </c:pt>
                <c:pt idx="5">
                  <c:v>17</c:v>
                </c:pt>
                <c:pt idx="6">
                  <c:v>135</c:v>
                </c:pt>
                <c:pt idx="7">
                  <c:v>157</c:v>
                </c:pt>
                <c:pt idx="8">
                  <c:v>389</c:v>
                </c:pt>
                <c:pt idx="9">
                  <c:v>191</c:v>
                </c:pt>
                <c:pt idx="10">
                  <c:v>83</c:v>
                </c:pt>
                <c:pt idx="11">
                  <c:v>3</c:v>
                </c:pt>
                <c:pt idx="1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A22-42F3-A166-616518E73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024320"/>
        <c:axId val="294025856"/>
      </c:barChart>
      <c:catAx>
        <c:axId val="294024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025856"/>
        <c:crosses val="autoZero"/>
        <c:auto val="1"/>
        <c:lblAlgn val="ctr"/>
        <c:lblOffset val="100"/>
        <c:noMultiLvlLbl val="0"/>
      </c:catAx>
      <c:valAx>
        <c:axId val="294025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0243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DISPENSARIO MEDICO MIDE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RELACIÓN DE CONSULTAS REALIZADAS 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EL DEPT. DENTAL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SEXO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5.7251172725272463E-2"/>
          <c:y val="0.28137261637490568"/>
          <c:w val="0.91013768418194263"/>
          <c:h val="0.4317878815685863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[19]Hoja8!$U$2</c:f>
              <c:strCache>
                <c:ptCount val="1"/>
                <c:pt idx="0">
                  <c:v>FEMENINO</c:v>
                </c:pt>
              </c:strCache>
            </c:strRef>
          </c:tx>
          <c:spPr>
            <a:solidFill>
              <a:schemeClr val="accent2">
                <a:lumMod val="75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[19]Hoja8!$T$3:$T$15</c:f>
              <c:strCache>
                <c:ptCount val="13"/>
                <c:pt idx="0">
                  <c:v>DENTISTICA</c:v>
                </c:pt>
                <c:pt idx="1">
                  <c:v>DIAGNOSTICOS</c:v>
                </c:pt>
                <c:pt idx="2">
                  <c:v>MAXILO FACIAL</c:v>
                </c:pt>
                <c:pt idx="3">
                  <c:v>MEDICACION</c:v>
                </c:pt>
                <c:pt idx="4">
                  <c:v>PERIODONCIA</c:v>
                </c:pt>
                <c:pt idx="5">
                  <c:v>PROSTODONCIA</c:v>
                </c:pt>
                <c:pt idx="6">
                  <c:v>RADIOGRAFIAS</c:v>
                </c:pt>
                <c:pt idx="7">
                  <c:v>RETIRO DE SUTURA</c:v>
                </c:pt>
                <c:pt idx="8">
                  <c:v>ODONTOPEDIATRIA</c:v>
                </c:pt>
                <c:pt idx="9">
                  <c:v>ENDODONCIA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[19]Hoja8!$U$3:$U$15</c:f>
              <c:numCache>
                <c:formatCode>General</c:formatCode>
                <c:ptCount val="13"/>
                <c:pt idx="0">
                  <c:v>345</c:v>
                </c:pt>
                <c:pt idx="1">
                  <c:v>138</c:v>
                </c:pt>
                <c:pt idx="2">
                  <c:v>99</c:v>
                </c:pt>
                <c:pt idx="3">
                  <c:v>116</c:v>
                </c:pt>
                <c:pt idx="4">
                  <c:v>199</c:v>
                </c:pt>
                <c:pt idx="5">
                  <c:v>99</c:v>
                </c:pt>
                <c:pt idx="6">
                  <c:v>109</c:v>
                </c:pt>
                <c:pt idx="7">
                  <c:v>21</c:v>
                </c:pt>
                <c:pt idx="8">
                  <c:v>83</c:v>
                </c:pt>
                <c:pt idx="9">
                  <c:v>48</c:v>
                </c:pt>
                <c:pt idx="10">
                  <c:v>71</c:v>
                </c:pt>
                <c:pt idx="11">
                  <c:v>8</c:v>
                </c:pt>
                <c:pt idx="1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0E-4FF5-A6EE-B6DCBE59339A}"/>
            </c:ext>
          </c:extLst>
        </c:ser>
        <c:ser>
          <c:idx val="1"/>
          <c:order val="1"/>
          <c:tx>
            <c:strRef>
              <c:f>[19]Hoja8!$V$2</c:f>
              <c:strCache>
                <c:ptCount val="1"/>
                <c:pt idx="0">
                  <c:v>MASCULINO</c:v>
                </c:pt>
              </c:strCache>
            </c:strRef>
          </c:tx>
          <c:spPr>
            <a:solidFill>
              <a:srgbClr val="FFFF0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[19]Hoja8!$T$3:$T$15</c:f>
              <c:strCache>
                <c:ptCount val="13"/>
                <c:pt idx="0">
                  <c:v>DENTISTICA</c:v>
                </c:pt>
                <c:pt idx="1">
                  <c:v>DIAGNOSTICOS</c:v>
                </c:pt>
                <c:pt idx="2">
                  <c:v>MAXILO FACIAL</c:v>
                </c:pt>
                <c:pt idx="3">
                  <c:v>MEDICACION</c:v>
                </c:pt>
                <c:pt idx="4">
                  <c:v>PERIODONCIA</c:v>
                </c:pt>
                <c:pt idx="5">
                  <c:v>PROSTODONCIA</c:v>
                </c:pt>
                <c:pt idx="6">
                  <c:v>RADIOGRAFIAS</c:v>
                </c:pt>
                <c:pt idx="7">
                  <c:v>RETIRO DE SUTURA</c:v>
                </c:pt>
                <c:pt idx="8">
                  <c:v>ODONTOPEDIATRIA</c:v>
                </c:pt>
                <c:pt idx="9">
                  <c:v>ENDODONCIA</c:v>
                </c:pt>
                <c:pt idx="10">
                  <c:v>PLACAS PANORAMICAS</c:v>
                </c:pt>
                <c:pt idx="11">
                  <c:v>IMPLANTOLOGIA DENTAL</c:v>
                </c:pt>
                <c:pt idx="12">
                  <c:v>PLACA LATERAL DE CRANEO</c:v>
                </c:pt>
              </c:strCache>
            </c:strRef>
          </c:cat>
          <c:val>
            <c:numRef>
              <c:f>[19]Hoja8!$V$3:$V$15</c:f>
              <c:numCache>
                <c:formatCode>General</c:formatCode>
                <c:ptCount val="13"/>
                <c:pt idx="0">
                  <c:v>381</c:v>
                </c:pt>
                <c:pt idx="1">
                  <c:v>162</c:v>
                </c:pt>
                <c:pt idx="2">
                  <c:v>102</c:v>
                </c:pt>
                <c:pt idx="3">
                  <c:v>122</c:v>
                </c:pt>
                <c:pt idx="4">
                  <c:v>249</c:v>
                </c:pt>
                <c:pt idx="5">
                  <c:v>115</c:v>
                </c:pt>
                <c:pt idx="6">
                  <c:v>115</c:v>
                </c:pt>
                <c:pt idx="7">
                  <c:v>16</c:v>
                </c:pt>
                <c:pt idx="8">
                  <c:v>108</c:v>
                </c:pt>
                <c:pt idx="9">
                  <c:v>55</c:v>
                </c:pt>
                <c:pt idx="10">
                  <c:v>107</c:v>
                </c:pt>
                <c:pt idx="11">
                  <c:v>10</c:v>
                </c:pt>
                <c:pt idx="1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0E-4FF5-A6EE-B6DCBE5933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94806656"/>
        <c:axId val="294808192"/>
      </c:barChart>
      <c:catAx>
        <c:axId val="294806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808192"/>
        <c:crosses val="autoZero"/>
        <c:auto val="1"/>
        <c:lblAlgn val="ctr"/>
        <c:lblOffset val="100"/>
        <c:noMultiLvlLbl val="0"/>
      </c:catAx>
      <c:valAx>
        <c:axId val="294808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94806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FALLECIMIENTOS OCURRIDOS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</a:t>
            </a:r>
            <a:r>
              <a:rPr lang="es-DO" sz="1000" b="1" i="0" baseline="0">
                <a:effectLst/>
              </a:rPr>
              <a:t>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1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'[20]GRAF CONS'!$A$3:$A$7</c:f>
              <c:strCache>
                <c:ptCount val="5"/>
                <c:pt idx="0">
                  <c:v>CIRUGIA EN GENERAL</c:v>
                </c:pt>
                <c:pt idx="1">
                  <c:v>GINECO-OBSTETRICIA</c:v>
                </c:pt>
                <c:pt idx="2">
                  <c:v>MEDICINA INTERNA</c:v>
                </c:pt>
                <c:pt idx="3">
                  <c:v>ODONTOLOGIA</c:v>
                </c:pt>
                <c:pt idx="4">
                  <c:v>PEDIATRIA</c:v>
                </c:pt>
              </c:strCache>
            </c:strRef>
          </c:cat>
          <c:val>
            <c:numRef>
              <c:f>'[20]GRAF CONS'!$B$3:$B$7</c:f>
              <c:numCache>
                <c:formatCode>General</c:formatCode>
                <c:ptCount val="5"/>
                <c:pt idx="0">
                  <c:v>9517</c:v>
                </c:pt>
                <c:pt idx="1">
                  <c:v>1631</c:v>
                </c:pt>
                <c:pt idx="2">
                  <c:v>16145</c:v>
                </c:pt>
                <c:pt idx="3">
                  <c:v>1367</c:v>
                </c:pt>
                <c:pt idx="4">
                  <c:v>2506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70-46EB-8DEE-8474D955B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59154816"/>
        <c:axId val="359156352"/>
      </c:barChart>
      <c:catAx>
        <c:axId val="3591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59156352"/>
        <c:crosses val="autoZero"/>
        <c:auto val="1"/>
        <c:lblAlgn val="ctr"/>
        <c:lblOffset val="100"/>
        <c:noMultiLvlLbl val="0"/>
      </c:catAx>
      <c:valAx>
        <c:axId val="359156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59154816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POR CATEGORIA</a:t>
            </a:r>
          </a:p>
          <a:p>
            <a:pPr algn="ctr"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03063418566079"/>
          <c:y val="1.249820090581848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8A-443D-8FB3-0B0690DFC2D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38A-443D-8FB3-0B0690DFC2D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38A-443D-8FB3-0B0690DFC2D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8A-443D-8FB3-0B0690DFC2D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38A-443D-8FB3-0B0690DFC2D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38A-443D-8FB3-0B0690DFC2D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38A-443D-8FB3-0B0690DFC2D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38A-443D-8FB3-0B0690DFC2D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38A-443D-8FB3-0B0690DFC2D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38A-443D-8FB3-0B0690DFC2D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338A-443D-8FB3-0B0690DFC2D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338A-443D-8FB3-0B0690DFC2D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338A-443D-8FB3-0B0690DFC2D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338A-443D-8FB3-0B0690DFC2D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338A-443D-8FB3-0B0690DFC2D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338A-443D-8FB3-0B0690DFC2D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338A-443D-8FB3-0B0690DFC2D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338A-443D-8FB3-0B0690DFC2D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CAT'!$A$2:$A$19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RETIRADOS Y PENSIONADOS</c:v>
                </c:pt>
                <c:pt idx="11">
                  <c:v>IGUALADOS MIDE Y P.N.</c:v>
                </c:pt>
                <c:pt idx="12">
                  <c:v>CIVILES FAMILIARES MIEMBROS E.R.D.</c:v>
                </c:pt>
                <c:pt idx="13">
                  <c:v>CIVILES FAMILIARES MIEMBROS DE LA A.R.D..</c:v>
                </c:pt>
                <c:pt idx="14">
                  <c:v>CIVILES FAMILIARES MIEMBROS DE LA F.A.R.D.</c:v>
                </c:pt>
                <c:pt idx="15">
                  <c:v>CIVILES FAMILIARES MIEMBROS DE LA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'[20]GRAF CAT'!$B$2:$B$19</c:f>
              <c:numCache>
                <c:formatCode>General</c:formatCode>
                <c:ptCount val="18"/>
                <c:pt idx="0">
                  <c:v>2801</c:v>
                </c:pt>
                <c:pt idx="1">
                  <c:v>568</c:v>
                </c:pt>
                <c:pt idx="2">
                  <c:v>106</c:v>
                </c:pt>
                <c:pt idx="3">
                  <c:v>87</c:v>
                </c:pt>
                <c:pt idx="4">
                  <c:v>64</c:v>
                </c:pt>
                <c:pt idx="5">
                  <c:v>3597</c:v>
                </c:pt>
                <c:pt idx="6">
                  <c:v>728</c:v>
                </c:pt>
                <c:pt idx="7">
                  <c:v>199</c:v>
                </c:pt>
                <c:pt idx="8">
                  <c:v>91</c:v>
                </c:pt>
                <c:pt idx="9">
                  <c:v>679</c:v>
                </c:pt>
                <c:pt idx="10">
                  <c:v>687</c:v>
                </c:pt>
                <c:pt idx="11">
                  <c:v>48</c:v>
                </c:pt>
                <c:pt idx="12">
                  <c:v>4488</c:v>
                </c:pt>
                <c:pt idx="13">
                  <c:v>816</c:v>
                </c:pt>
                <c:pt idx="14">
                  <c:v>323</c:v>
                </c:pt>
                <c:pt idx="15">
                  <c:v>182</c:v>
                </c:pt>
                <c:pt idx="16">
                  <c:v>15098</c:v>
                </c:pt>
                <c:pt idx="17">
                  <c:v>604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338A-443D-8FB3-0B0690DFC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60811136"/>
        <c:axId val="360821120"/>
      </c:barChart>
      <c:catAx>
        <c:axId val="360811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0821120"/>
        <c:crosses val="autoZero"/>
        <c:auto val="1"/>
        <c:lblAlgn val="ctr"/>
        <c:lblOffset val="100"/>
        <c:noMultiLvlLbl val="0"/>
      </c:catAx>
      <c:valAx>
        <c:axId val="36082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08111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INGRESOS POR CATEGORIA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25077786757407927"/>
          <c:y val="2.584504427817175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CAT'!$D$4:$D$21</c:f>
              <c:strCache>
                <c:ptCount val="18"/>
                <c:pt idx="0">
                  <c:v>OFICIALES DEL E.R.D.</c:v>
                </c:pt>
                <c:pt idx="1">
                  <c:v>OFICIALES DE LA  A.R.D.</c:v>
                </c:pt>
                <c:pt idx="2">
                  <c:v>OFICIALES DE LA   F.A.R.D.</c:v>
                </c:pt>
                <c:pt idx="3">
                  <c:v>OFICIALES DE LA P.N.</c:v>
                </c:pt>
                <c:pt idx="4">
                  <c:v>CADETES DEL MIDE Y P.N.</c:v>
                </c:pt>
                <c:pt idx="5">
                  <c:v>ALISTADOS E.R.D.</c:v>
                </c:pt>
                <c:pt idx="6">
                  <c:v>ALISTADOS DE LA  A.R.D.</c:v>
                </c:pt>
                <c:pt idx="7">
                  <c:v>ALISTADOS DE LA  F.A.R.D.</c:v>
                </c:pt>
                <c:pt idx="8">
                  <c:v>ALISTADOS DE LA P.N.</c:v>
                </c:pt>
                <c:pt idx="9">
                  <c:v>ASIMILADOS MIDE Y P.N.</c:v>
                </c:pt>
                <c:pt idx="10">
                  <c:v>IGUALADOS MIDE Y P.N.</c:v>
                </c:pt>
                <c:pt idx="11">
                  <c:v>RETIRADOS Y PENSIONADOS</c:v>
                </c:pt>
                <c:pt idx="12">
                  <c:v>CIVILES FAMILIARES MIEMBROS E.R.D.</c:v>
                </c:pt>
                <c:pt idx="13">
                  <c:v>CIVILES FAMILIARES MIEMBROS DE LA A.R.D..</c:v>
                </c:pt>
                <c:pt idx="14">
                  <c:v>CIVILES FAMILIARES MIEMBROS DE LA F.A.R.D.</c:v>
                </c:pt>
                <c:pt idx="15">
                  <c:v>CIVILES FAMILIARES MIEMBROS DE LA P.N.</c:v>
                </c:pt>
                <c:pt idx="16">
                  <c:v>SENASA</c:v>
                </c:pt>
                <c:pt idx="17">
                  <c:v>ACCION CIVICA</c:v>
                </c:pt>
              </c:strCache>
            </c:strRef>
          </c:cat>
          <c:val>
            <c:numRef>
              <c:f>'[20]GRAF CAT'!$E$4:$E$21</c:f>
              <c:numCache>
                <c:formatCode>General</c:formatCode>
                <c:ptCount val="18"/>
                <c:pt idx="0">
                  <c:v>98</c:v>
                </c:pt>
                <c:pt idx="1">
                  <c:v>36</c:v>
                </c:pt>
                <c:pt idx="2">
                  <c:v>3</c:v>
                </c:pt>
                <c:pt idx="3">
                  <c:v>6</c:v>
                </c:pt>
                <c:pt idx="4">
                  <c:v>7</c:v>
                </c:pt>
                <c:pt idx="5">
                  <c:v>197</c:v>
                </c:pt>
                <c:pt idx="6">
                  <c:v>52</c:v>
                </c:pt>
                <c:pt idx="7">
                  <c:v>14</c:v>
                </c:pt>
                <c:pt idx="8">
                  <c:v>7</c:v>
                </c:pt>
                <c:pt idx="9">
                  <c:v>29</c:v>
                </c:pt>
                <c:pt idx="10">
                  <c:v>3</c:v>
                </c:pt>
                <c:pt idx="11">
                  <c:v>86</c:v>
                </c:pt>
                <c:pt idx="12">
                  <c:v>282</c:v>
                </c:pt>
                <c:pt idx="13">
                  <c:v>90</c:v>
                </c:pt>
                <c:pt idx="14">
                  <c:v>30</c:v>
                </c:pt>
                <c:pt idx="15">
                  <c:v>10</c:v>
                </c:pt>
                <c:pt idx="16">
                  <c:v>191</c:v>
                </c:pt>
                <c:pt idx="17">
                  <c:v>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EF-4177-ADF2-F4B5AFD4B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361154816"/>
        <c:axId val="361156608"/>
      </c:barChart>
      <c:catAx>
        <c:axId val="361154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156608"/>
        <c:crosses val="autoZero"/>
        <c:auto val="1"/>
        <c:lblAlgn val="ctr"/>
        <c:lblOffset val="100"/>
        <c:noMultiLvlLbl val="0"/>
      </c:catAx>
      <c:valAx>
        <c:axId val="36115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1548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 POR CATEGORIA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5F-4C1F-9E90-BDED030B329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35F-4C1F-9E90-BDED030B329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CAT'!$G$5:$G$6</c:f>
              <c:strCache>
                <c:ptCount val="2"/>
                <c:pt idx="0">
                  <c:v>MILITARES</c:v>
                </c:pt>
                <c:pt idx="1">
                  <c:v>CIVILES   </c:v>
                </c:pt>
              </c:strCache>
            </c:strRef>
          </c:cat>
          <c:val>
            <c:numRef>
              <c:f>'[20]GRAF CAT'!$H$5:$H$6</c:f>
              <c:numCache>
                <c:formatCode>General</c:formatCode>
                <c:ptCount val="2"/>
                <c:pt idx="0">
                  <c:v>32</c:v>
                </c:pt>
                <c:pt idx="1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5F-4C1F-9E90-BDED030B32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176448"/>
        <c:axId val="361198720"/>
      </c:barChart>
      <c:catAx>
        <c:axId val="3611764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198720"/>
        <c:crosses val="autoZero"/>
        <c:auto val="1"/>
        <c:lblAlgn val="ctr"/>
        <c:lblOffset val="100"/>
        <c:noMultiLvlLbl val="0"/>
      </c:catAx>
      <c:valAx>
        <c:axId val="361198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176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POR CONDICIÓN 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704155730533683"/>
          <c:y val="3.508771929824561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NAC'!$A$3:$A$4</c:f>
              <c:strCache>
                <c:ptCount val="2"/>
                <c:pt idx="0">
                  <c:v>NACIDOS VIVOS</c:v>
                </c:pt>
                <c:pt idx="1">
                  <c:v>NACIDOS MUERTOS </c:v>
                </c:pt>
              </c:strCache>
            </c:strRef>
          </c:cat>
          <c:val>
            <c:numRef>
              <c:f>'[20]GRAF NAC'!$B$3:$B$4</c:f>
              <c:numCache>
                <c:formatCode>General</c:formatCode>
                <c:ptCount val="2"/>
                <c:pt idx="0">
                  <c:v>77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85-4A75-8393-120BAC6307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910208"/>
        <c:axId val="360924288"/>
      </c:barChart>
      <c:catAx>
        <c:axId val="36091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0924288"/>
        <c:crosses val="autoZero"/>
        <c:auto val="1"/>
        <c:lblAlgn val="ctr"/>
        <c:lblOffset val="100"/>
        <c:noMultiLvlLbl val="0"/>
      </c:catAx>
      <c:valAx>
        <c:axId val="360924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0910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GRÁFICO NO.6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EJÉRCITO DE  REPÚBLICA DOMINICANA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RELACIÓN DE ARMAS RETENIDAS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 dirty="0">
                <a:effectLst/>
              </a:rPr>
              <a:t>POR  MIEMBROS DEL ERD </a:t>
            </a:r>
            <a:endParaRPr lang="es-DO" sz="1000" dirty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 dirty="0">
                <a:effectLst/>
              </a:rPr>
              <a:t>ENERO-MARZO 2024</a:t>
            </a:r>
            <a:endParaRPr lang="es-DO" sz="1000" dirty="0">
              <a:effectLst/>
            </a:endParaRPr>
          </a:p>
        </c:rich>
      </c:tx>
      <c:layout>
        <c:manualLayout>
          <c:xMode val="edge"/>
          <c:yMode val="edge"/>
          <c:x val="0.40390080550276053"/>
          <c:y val="3.763435820522434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1-4C98-B595-321773870E8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01-4C98-B595-321773870E8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ARMAS'!$A$3:$A$9</c:f>
              <c:strCache>
                <c:ptCount val="7"/>
                <c:pt idx="0">
                  <c:v>CAPSULAS PARA PISTOLA</c:v>
                </c:pt>
                <c:pt idx="1">
                  <c:v>ESCOPETAS</c:v>
                </c:pt>
                <c:pt idx="2">
                  <c:v>CARGADOR PARA PISTOLA</c:v>
                </c:pt>
                <c:pt idx="3">
                  <c:v>REVOLVER</c:v>
                </c:pt>
                <c:pt idx="4">
                  <c:v>CAPSULAS PARA REVOLVER</c:v>
                </c:pt>
                <c:pt idx="5">
                  <c:v>CHILENA</c:v>
                </c:pt>
                <c:pt idx="6">
                  <c:v>PISTOLA</c:v>
                </c:pt>
              </c:strCache>
            </c:strRef>
          </c:cat>
          <c:val>
            <c:numRef>
              <c:f>'[1]GRAF ARMAS'!$B$3:$B$9</c:f>
              <c:numCache>
                <c:formatCode>General</c:formatCode>
                <c:ptCount val="7"/>
                <c:pt idx="0">
                  <c:v>6</c:v>
                </c:pt>
                <c:pt idx="1">
                  <c:v>1</c:v>
                </c:pt>
                <c:pt idx="2">
                  <c:v>2</c:v>
                </c:pt>
                <c:pt idx="3">
                  <c:v>1</c:v>
                </c:pt>
                <c:pt idx="4">
                  <c:v>5</c:v>
                </c:pt>
                <c:pt idx="5">
                  <c:v>3</c:v>
                </c:pt>
                <c:pt idx="6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01-4C98-B595-321773870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0626304"/>
        <c:axId val="300627840"/>
      </c:barChart>
      <c:catAx>
        <c:axId val="300626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627840"/>
        <c:crosses val="autoZero"/>
        <c:auto val="1"/>
        <c:lblAlgn val="ctr"/>
        <c:lblOffset val="100"/>
        <c:noMultiLvlLbl val="0"/>
      </c:catAx>
      <c:valAx>
        <c:axId val="300627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0626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NACIMIENTOS Y LEGRADOS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19-4F55-84CE-1B616DD438E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919-4F55-84CE-1B616DD438E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919-4F55-84CE-1B616DD438E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PART'!$A$3:$A$5</c:f>
              <c:strCache>
                <c:ptCount val="3"/>
                <c:pt idx="0">
                  <c:v>LEGRADOS</c:v>
                </c:pt>
                <c:pt idx="1">
                  <c:v>PARTO NATURAL</c:v>
                </c:pt>
                <c:pt idx="2">
                  <c:v>PARTO POR  CESAREA</c:v>
                </c:pt>
              </c:strCache>
            </c:strRef>
          </c:cat>
          <c:val>
            <c:numRef>
              <c:f>'[20]GRAF PART'!$B$3:$B$5</c:f>
              <c:numCache>
                <c:formatCode>General</c:formatCode>
                <c:ptCount val="3"/>
                <c:pt idx="0">
                  <c:v>14</c:v>
                </c:pt>
                <c:pt idx="1">
                  <c:v>15</c:v>
                </c:pt>
                <c:pt idx="2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19-4F55-84CE-1B616DD438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361499264"/>
        <c:axId val="361509248"/>
      </c:barChart>
      <c:catAx>
        <c:axId val="36149926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509248"/>
        <c:crosses val="autoZero"/>
        <c:auto val="1"/>
        <c:lblAlgn val="ctr"/>
        <c:lblOffset val="100"/>
        <c:noMultiLvlLbl val="0"/>
      </c:catAx>
      <c:valAx>
        <c:axId val="3615092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499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NO.3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ATENCIONES MÉDICAS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ENERP-MARZO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468053581517183"/>
          <c:y val="4.166666666666666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3C-44CC-B8D5-EBBE34F8243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3C-44CC-B8D5-EBBE34F8243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83C-44CC-B8D5-EBBE34F8243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83C-44CC-B8D5-EBBE34F8243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83C-44CC-B8D5-EBBE34F8243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83C-44CC-B8D5-EBBE34F824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GRUP ED'!$A$4:$A$9</c:f>
              <c:strCache>
                <c:ptCount val="6"/>
                <c:pt idx="0">
                  <c:v>Menos de 1</c:v>
                </c:pt>
                <c:pt idx="1">
                  <c:v>1     -     4</c:v>
                </c:pt>
                <c:pt idx="2">
                  <c:v>15     -     64</c:v>
                </c:pt>
                <c:pt idx="3">
                  <c:v>5     -     14</c:v>
                </c:pt>
                <c:pt idx="4">
                  <c:v>65 y más</c:v>
                </c:pt>
                <c:pt idx="5">
                  <c:v>IGNORADOS</c:v>
                </c:pt>
              </c:strCache>
            </c:strRef>
          </c:cat>
          <c:val>
            <c:numRef>
              <c:f>'[20]GRAF GRUP ED'!$B$4:$B$9</c:f>
              <c:numCache>
                <c:formatCode>General</c:formatCode>
                <c:ptCount val="6"/>
                <c:pt idx="0">
                  <c:v>1080</c:v>
                </c:pt>
                <c:pt idx="1">
                  <c:v>1389</c:v>
                </c:pt>
                <c:pt idx="2">
                  <c:v>16173</c:v>
                </c:pt>
                <c:pt idx="3">
                  <c:v>2385</c:v>
                </c:pt>
                <c:pt idx="4">
                  <c:v>3357</c:v>
                </c:pt>
                <c:pt idx="5">
                  <c:v>2974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83C-44CC-B8D5-EBBE34F824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204544"/>
        <c:axId val="362210432"/>
      </c:barChart>
      <c:catAx>
        <c:axId val="3622045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210432"/>
        <c:crosses val="autoZero"/>
        <c:auto val="1"/>
        <c:lblAlgn val="ctr"/>
        <c:lblOffset val="100"/>
        <c:noMultiLvlLbl val="0"/>
      </c:catAx>
      <c:valAx>
        <c:axId val="362210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2045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MUJERES PARTURIENTAS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0426377952755903"/>
          <c:y val="2.7388575648733374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83-44E7-A181-DF41E46F246A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883-44E7-A181-DF41E46F246A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883-44E7-A181-DF41E46F246A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83-44E7-A181-DF41E46F246A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0883-44E7-A181-DF41E46F246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GRUP ED'!$I$4:$I$8</c:f>
              <c:strCache>
                <c:ptCount val="5"/>
                <c:pt idx="0">
                  <c:v>15      -     19</c:v>
                </c:pt>
                <c:pt idx="1">
                  <c:v>20      -     24</c:v>
                </c:pt>
                <c:pt idx="2">
                  <c:v>25      -     29</c:v>
                </c:pt>
                <c:pt idx="3">
                  <c:v>30      -     34</c:v>
                </c:pt>
                <c:pt idx="4">
                  <c:v>35 y más</c:v>
                </c:pt>
              </c:strCache>
            </c:strRef>
          </c:cat>
          <c:val>
            <c:numRef>
              <c:f>'[20]GRAF GRUP ED'!$J$4:$J$8</c:f>
              <c:numCache>
                <c:formatCode>General</c:formatCode>
                <c:ptCount val="5"/>
                <c:pt idx="0">
                  <c:v>6</c:v>
                </c:pt>
                <c:pt idx="1">
                  <c:v>21</c:v>
                </c:pt>
                <c:pt idx="2">
                  <c:v>23</c:v>
                </c:pt>
                <c:pt idx="3">
                  <c:v>19</c:v>
                </c:pt>
                <c:pt idx="4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83-44E7-A181-DF41E46F24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169088"/>
        <c:axId val="362170624"/>
      </c:barChart>
      <c:catAx>
        <c:axId val="3621690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170624"/>
        <c:crosses val="autoZero"/>
        <c:auto val="1"/>
        <c:lblAlgn val="ctr"/>
        <c:lblOffset val="100"/>
        <c:noMultiLvlLbl val="0"/>
      </c:catAx>
      <c:valAx>
        <c:axId val="362170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169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DEFUNCIONES OCURRIDAS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GRUPOS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21797043054545751"/>
          <c:y val="2.5011816606270679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1FF-4646-8D32-FFAA51BFF56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GRUP ED'!$O$4:$O$6</c:f>
              <c:strCache>
                <c:ptCount val="3"/>
                <c:pt idx="0">
                  <c:v>15    -    64</c:v>
                </c:pt>
                <c:pt idx="1">
                  <c:v>65 y más</c:v>
                </c:pt>
                <c:pt idx="2">
                  <c:v>Menos de 1</c:v>
                </c:pt>
              </c:strCache>
            </c:strRef>
          </c:cat>
          <c:val>
            <c:numRef>
              <c:f>'[20]GRAF GRUP ED'!$P$4:$P$6</c:f>
              <c:numCache>
                <c:formatCode>General</c:formatCode>
                <c:ptCount val="3"/>
                <c:pt idx="0">
                  <c:v>21</c:v>
                </c:pt>
                <c:pt idx="1">
                  <c:v>44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FF-4646-8D32-FFAA51BFF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101376"/>
        <c:axId val="362127744"/>
      </c:barChart>
      <c:catAx>
        <c:axId val="362101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127744"/>
        <c:crosses val="autoZero"/>
        <c:auto val="1"/>
        <c:lblAlgn val="ctr"/>
        <c:lblOffset val="100"/>
        <c:noMultiLvlLbl val="0"/>
      </c:catAx>
      <c:valAx>
        <c:axId val="362127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1013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PEDIATRICA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 b="0" i="0" baseline="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DB-4A24-9E7D-C5052260E74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CDB-4A24-9E7D-C5052260E74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CDB-4A24-9E7D-C5052260E74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DB-4A24-9E7D-C5052260E740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CDB-4A24-9E7D-C5052260E740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CDB-4A24-9E7D-C5052260E74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PEDIA'!$A$1:$A$8</c:f>
              <c:strCache>
                <c:ptCount val="8"/>
                <c:pt idx="0">
                  <c:v>CIRUGIAS. PEDIATRICAS</c:v>
                </c:pt>
                <c:pt idx="1">
                  <c:v>CONSULTAS PEDIATRICAS</c:v>
                </c:pt>
                <c:pt idx="2">
                  <c:v>DEFUNCIONES PERINATO</c:v>
                </c:pt>
                <c:pt idx="3">
                  <c:v>EGRESOS DE PEDIATRIA</c:v>
                </c:pt>
                <c:pt idx="4">
                  <c:v>EMERGENCIAS PEDIATRICAS</c:v>
                </c:pt>
                <c:pt idx="5">
                  <c:v>INGRESOS DE PEDIATRIA</c:v>
                </c:pt>
                <c:pt idx="6">
                  <c:v>INGRESOS DE PERINATOLOGIA</c:v>
                </c:pt>
                <c:pt idx="7">
                  <c:v>NACIMIENTOS DE PERINATOS</c:v>
                </c:pt>
              </c:strCache>
            </c:strRef>
          </c:cat>
          <c:val>
            <c:numRef>
              <c:f>'[20]GRAF PEDIA'!$B$1:$B$8</c:f>
              <c:numCache>
                <c:formatCode>General</c:formatCode>
                <c:ptCount val="8"/>
                <c:pt idx="0">
                  <c:v>9</c:v>
                </c:pt>
                <c:pt idx="1">
                  <c:v>2506</c:v>
                </c:pt>
                <c:pt idx="2">
                  <c:v>1</c:v>
                </c:pt>
                <c:pt idx="3">
                  <c:v>86</c:v>
                </c:pt>
                <c:pt idx="4">
                  <c:v>1550</c:v>
                </c:pt>
                <c:pt idx="5">
                  <c:v>97</c:v>
                </c:pt>
                <c:pt idx="6">
                  <c:v>13</c:v>
                </c:pt>
                <c:pt idx="7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CDB-4A24-9E7D-C5052260E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0442880"/>
        <c:axId val="360444672"/>
      </c:barChart>
      <c:catAx>
        <c:axId val="3604428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0444672"/>
        <c:crosses val="autoZero"/>
        <c:auto val="1"/>
        <c:lblAlgn val="ctr"/>
        <c:lblOffset val="100"/>
        <c:noMultiLvlLbl val="0"/>
      </c:catAx>
      <c:valAx>
        <c:axId val="360444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0442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LABORATORIO CLÍNICO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31992676987611313"/>
          <c:y val="2.150540151757541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1F-43CF-BBA8-F6793B5374D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21F-43CF-BBA8-F6793B5374D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21F-43CF-BBA8-F6793B5374D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1F-43CF-BBA8-F6793B5374D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1F-43CF-BBA8-F6793B5374D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21F-43CF-BBA8-F6793B5374D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21F-43CF-BBA8-F6793B5374D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21F-43CF-BBA8-F6793B5374D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21F-43CF-BBA8-F6793B5374D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21F-43CF-BBA8-F6793B5374D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LAB'!$A$3:$A$13</c:f>
              <c:strCache>
                <c:ptCount val="11"/>
                <c:pt idx="0">
                  <c:v>  BACTERIOLOGIA</c:v>
                </c:pt>
                <c:pt idx="1">
                  <c:v>  BANCO DE SANGRE</c:v>
                </c:pt>
                <c:pt idx="2">
                  <c:v>  ELECTROLITICOS SERICOS Y GASES ARTERIALES</c:v>
                </c:pt>
                <c:pt idx="3">
                  <c:v>  HEMATOLOGIA</c:v>
                </c:pt>
                <c:pt idx="4">
                  <c:v>  PARASITOLOGIA</c:v>
                </c:pt>
                <c:pt idx="5">
                  <c:v>  QUIMICA</c:v>
                </c:pt>
                <c:pt idx="6">
                  <c:v>  SEROLOGIA</c:v>
                </c:pt>
                <c:pt idx="7">
                  <c:v>  URIANALISIS</c:v>
                </c:pt>
                <c:pt idx="8">
                  <c:v>  VIROLOGIA</c:v>
                </c:pt>
                <c:pt idx="9">
                  <c:v>COAGULACION</c:v>
                </c:pt>
                <c:pt idx="10">
                  <c:v>PRUEBAS ESPECIALES </c:v>
                </c:pt>
              </c:strCache>
            </c:strRef>
          </c:cat>
          <c:val>
            <c:numRef>
              <c:f>'[20]GRAF LAB'!$B$3:$B$13</c:f>
              <c:numCache>
                <c:formatCode>General</c:formatCode>
                <c:ptCount val="11"/>
                <c:pt idx="0">
                  <c:v>1396</c:v>
                </c:pt>
                <c:pt idx="1">
                  <c:v>2046</c:v>
                </c:pt>
                <c:pt idx="2">
                  <c:v>934</c:v>
                </c:pt>
                <c:pt idx="3">
                  <c:v>8726</c:v>
                </c:pt>
                <c:pt idx="4">
                  <c:v>1378</c:v>
                </c:pt>
                <c:pt idx="5">
                  <c:v>45877</c:v>
                </c:pt>
                <c:pt idx="6">
                  <c:v>1965</c:v>
                </c:pt>
                <c:pt idx="7">
                  <c:v>3020</c:v>
                </c:pt>
                <c:pt idx="8">
                  <c:v>4456</c:v>
                </c:pt>
                <c:pt idx="9">
                  <c:v>3000</c:v>
                </c:pt>
                <c:pt idx="10">
                  <c:v>2282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21F-43CF-BBA8-F6793B537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364480"/>
        <c:axId val="361779968"/>
      </c:barChart>
      <c:catAx>
        <c:axId val="3613644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779968"/>
        <c:crosses val="autoZero"/>
        <c:auto val="1"/>
        <c:lblAlgn val="ctr"/>
        <c:lblOffset val="100"/>
        <c:noMultiLvlLbl val="0"/>
      </c:catAx>
      <c:valAx>
        <c:axId val="3617799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3644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ACTIVIDADES DEL ÁREA DE VACUNACIÓN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796-4DAF-B7D4-93B63241E1CC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796-4DAF-B7D4-93B63241E1CC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796-4DAF-B7D4-93B63241E1CC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3796-4DAF-B7D4-93B63241E1C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3796-4DAF-B7D4-93B63241E1CC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796-4DAF-B7D4-93B63241E1CC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796-4DAF-B7D4-93B63241E1C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796-4DAF-B7D4-93B63241E1C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796-4DAF-B7D4-93B63241E1C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'[20]GARF VAC'!$A$3:$A$15</c:f>
              <c:strCache>
                <c:ptCount val="13"/>
                <c:pt idx="0">
                  <c:v>PENTAVALENTE</c:v>
                </c:pt>
                <c:pt idx="1">
                  <c:v>TDAP</c:v>
                </c:pt>
                <c:pt idx="2">
                  <c:v>VPH</c:v>
                </c:pt>
                <c:pt idx="3">
                  <c:v>BCG</c:v>
                </c:pt>
                <c:pt idx="4">
                  <c:v>DPT</c:v>
                </c:pt>
                <c:pt idx="5">
                  <c:v>SRP</c:v>
                </c:pt>
                <c:pt idx="6">
                  <c:v>SR</c:v>
                </c:pt>
                <c:pt idx="7">
                  <c:v>HEPATITIS B</c:v>
                </c:pt>
                <c:pt idx="8">
                  <c:v>POLIO IPV</c:v>
                </c:pt>
                <c:pt idx="9">
                  <c:v>POLIO OPV</c:v>
                </c:pt>
                <c:pt idx="10">
                  <c:v>DT</c:v>
                </c:pt>
                <c:pt idx="11">
                  <c:v>NEUMOCOCO</c:v>
                </c:pt>
                <c:pt idx="12">
                  <c:v>ROTAVIRUS</c:v>
                </c:pt>
              </c:strCache>
            </c:strRef>
          </c:cat>
          <c:val>
            <c:numRef>
              <c:f>'[20]GARF VAC'!$B$3:$B$15</c:f>
              <c:numCache>
                <c:formatCode>General</c:formatCode>
                <c:ptCount val="13"/>
                <c:pt idx="0">
                  <c:v>157</c:v>
                </c:pt>
                <c:pt idx="1">
                  <c:v>42</c:v>
                </c:pt>
                <c:pt idx="2">
                  <c:v>16</c:v>
                </c:pt>
                <c:pt idx="3">
                  <c:v>55</c:v>
                </c:pt>
                <c:pt idx="4">
                  <c:v>50</c:v>
                </c:pt>
                <c:pt idx="5">
                  <c:v>87</c:v>
                </c:pt>
                <c:pt idx="6">
                  <c:v>38</c:v>
                </c:pt>
                <c:pt idx="7">
                  <c:v>63</c:v>
                </c:pt>
                <c:pt idx="8">
                  <c:v>157</c:v>
                </c:pt>
                <c:pt idx="9">
                  <c:v>50</c:v>
                </c:pt>
                <c:pt idx="10">
                  <c:v>224</c:v>
                </c:pt>
                <c:pt idx="11">
                  <c:v>176</c:v>
                </c:pt>
                <c:pt idx="12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3796-4DAF-B7D4-93B63241E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083072"/>
        <c:axId val="362084608"/>
      </c:barChart>
      <c:catAx>
        <c:axId val="362083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084608"/>
        <c:crosses val="autoZero"/>
        <c:auto val="1"/>
        <c:lblAlgn val="ctr"/>
        <c:lblOffset val="100"/>
        <c:noMultiLvlLbl val="0"/>
      </c:catAx>
      <c:valAx>
        <c:axId val="362084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083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CONSULTAS REALIADAS EN EL DEPARTAMENTO DE ETS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 MARZO 2024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6D-48C3-AD41-A569E81709C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76D-48C3-AD41-A569E81709C1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76D-48C3-AD41-A569E81709C1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6D-48C3-AD41-A569E81709C1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6D-48C3-AD41-A569E81709C1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E76D-48C3-AD41-A569E81709C1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76D-48C3-AD41-A569E81709C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76D-48C3-AD41-A569E81709C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76D-48C3-AD41-A569E81709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ETS'!$A$3:$A$11</c:f>
              <c:strCache>
                <c:ptCount val="9"/>
                <c:pt idx="0">
                  <c:v>  NUMERO DE CONSULTAS DE I.T.S.</c:v>
                </c:pt>
                <c:pt idx="1">
                  <c:v>  NUMERO DE CONSULTAS PRE-CONSEJERIA</c:v>
                </c:pt>
                <c:pt idx="2">
                  <c:v>  NUMEROS DE CHARLAS IMPARTIDAS</c:v>
                </c:pt>
                <c:pt idx="3">
                  <c:v>  PACIENTES  MEDICACION  ANTIRRETROVIRAL</c:v>
                </c:pt>
                <c:pt idx="4">
                  <c:v>  PACIENTES INGRESADOS VIH- SIDA</c:v>
                </c:pt>
                <c:pt idx="5">
                  <c:v>  TOTAL  DE PRUEBAS V.I.H.</c:v>
                </c:pt>
                <c:pt idx="6">
                  <c:v>  TOTAL CONSULTA  DE PACIENTES</c:v>
                </c:pt>
                <c:pt idx="7">
                  <c:v>  TOTAL DE PRUEBAS ( V.I.H) POSITIVA</c:v>
                </c:pt>
                <c:pt idx="8">
                  <c:v> CONSULTAS POST CONSEJERIA</c:v>
                </c:pt>
              </c:strCache>
            </c:strRef>
          </c:cat>
          <c:val>
            <c:numRef>
              <c:f>'[20]GRAF ETS'!$B$3:$B$11</c:f>
              <c:numCache>
                <c:formatCode>General</c:formatCode>
                <c:ptCount val="9"/>
                <c:pt idx="0">
                  <c:v>23</c:v>
                </c:pt>
                <c:pt idx="1">
                  <c:v>882</c:v>
                </c:pt>
                <c:pt idx="2">
                  <c:v>600</c:v>
                </c:pt>
                <c:pt idx="3">
                  <c:v>3</c:v>
                </c:pt>
                <c:pt idx="4">
                  <c:v>4</c:v>
                </c:pt>
                <c:pt idx="5">
                  <c:v>559</c:v>
                </c:pt>
                <c:pt idx="6">
                  <c:v>584</c:v>
                </c:pt>
                <c:pt idx="7">
                  <c:v>2</c:v>
                </c:pt>
                <c:pt idx="8">
                  <c:v>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E76D-48C3-AD41-A569E81709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280256"/>
        <c:axId val="361281792"/>
      </c:barChart>
      <c:catAx>
        <c:axId val="361280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281792"/>
        <c:crosses val="autoZero"/>
        <c:auto val="1"/>
        <c:lblAlgn val="ctr"/>
        <c:lblOffset val="100"/>
        <c:noMultiLvlLbl val="0"/>
      </c:catAx>
      <c:valAx>
        <c:axId val="361281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28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GRÁFICO NO.1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HOSPITAL CENTRAL DE LAS FUERZAS ARMADAS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PROCEDIMIENTOS REALIZADOS POR EL DEPTO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DE ODONTOLOGIA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CC-4AC2-9FA4-CE007C6B70B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CC-4AC2-9FA4-CE007C6B70B3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CC-4AC2-9FA4-CE007C6B70B3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CC-4AC2-9FA4-CE007C6B70B3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CC-4AC2-9FA4-CE007C6B70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'[20]GRAF PROC'!$A$3:$A$7</c:f>
              <c:strCache>
                <c:ptCount val="5"/>
                <c:pt idx="0">
                  <c:v>PROCEDIMIENTOS GENERALES</c:v>
                </c:pt>
                <c:pt idx="1">
                  <c:v>PROCEDIMIENTOS DE ODONTOPEDIATRIA</c:v>
                </c:pt>
                <c:pt idx="2">
                  <c:v>PROCEDIMIENTOS DE ORTODONCIA</c:v>
                </c:pt>
                <c:pt idx="3">
                  <c:v>PROCEDIMIENTOS DE PROTESIS</c:v>
                </c:pt>
                <c:pt idx="4">
                  <c:v>PROCEDIMIENTOS DE MAXILO FACIAL</c:v>
                </c:pt>
              </c:strCache>
            </c:strRef>
          </c:cat>
          <c:val>
            <c:numRef>
              <c:f>'[20]GRAF PROC'!$B$3:$B$7</c:f>
              <c:numCache>
                <c:formatCode>General</c:formatCode>
                <c:ptCount val="5"/>
                <c:pt idx="0">
                  <c:v>1543</c:v>
                </c:pt>
                <c:pt idx="1">
                  <c:v>143</c:v>
                </c:pt>
                <c:pt idx="2">
                  <c:v>63</c:v>
                </c:pt>
                <c:pt idx="3">
                  <c:v>106</c:v>
                </c:pt>
                <c:pt idx="4">
                  <c:v>299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CC-4AC2-9FA4-CE007C6B7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961536"/>
        <c:axId val="362963328"/>
      </c:barChart>
      <c:catAx>
        <c:axId val="3629615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963328"/>
        <c:crosses val="autoZero"/>
        <c:auto val="1"/>
        <c:lblAlgn val="ctr"/>
        <c:lblOffset val="100"/>
        <c:noMultiLvlLbl val="0"/>
      </c:catAx>
      <c:valAx>
        <c:axId val="362963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961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</a:p>
        </c:rich>
      </c:tx>
      <c:layout>
        <c:manualLayout>
          <c:xMode val="edge"/>
          <c:yMode val="edge"/>
          <c:x val="0.25209801812751631"/>
          <c:y val="1.039973127749480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9A-4EC2-8981-B13F801FF46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89A-4EC2-8981-B13F801FF46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89A-4EC2-8981-B13F801FF46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9A-4EC2-8981-B13F801FF462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189A-4EC2-8981-B13F801FF462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89A-4EC2-8981-B13F801FF462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89A-4EC2-8981-B13F801FF462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89A-4EC2-8981-B13F801FF462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89A-4EC2-8981-B13F801FF462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89A-4EC2-8981-B13F801FF462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89A-4EC2-8981-B13F801FF462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89A-4EC2-8981-B13F801FF462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89A-4EC2-8981-B13F801FF462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189A-4EC2-8981-B13F801FF462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189A-4EC2-8981-B13F801FF462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189A-4EC2-8981-B13F801FF462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189A-4EC2-8981-B13F801FF4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189A-4EC2-8981-B13F801FF462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1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189A-4EC2-8981-B13F801FF462}"/>
              </c:ext>
            </c:extLst>
          </c:dPt>
          <c:dPt>
            <c:idx val="19"/>
            <c:invertIfNegative val="0"/>
            <c:bubble3D val="0"/>
            <c:spPr>
              <a:solidFill>
                <a:schemeClr val="accent2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189A-4EC2-8981-B13F801FF462}"/>
              </c:ext>
            </c:extLst>
          </c:dPt>
          <c:dPt>
            <c:idx val="20"/>
            <c:invertIfNegative val="0"/>
            <c:bubble3D val="0"/>
            <c:spPr>
              <a:solidFill>
                <a:schemeClr val="accent3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189A-4EC2-8981-B13F801FF462}"/>
              </c:ext>
            </c:extLst>
          </c:dPt>
          <c:dPt>
            <c:idx val="21"/>
            <c:invertIfNegative val="0"/>
            <c:bubble3D val="0"/>
            <c:spPr>
              <a:solidFill>
                <a:schemeClr val="accent4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189A-4EC2-8981-B13F801FF462}"/>
              </c:ext>
            </c:extLst>
          </c:dPt>
          <c:dPt>
            <c:idx val="22"/>
            <c:invertIfNegative val="0"/>
            <c:bubble3D val="0"/>
            <c:spPr>
              <a:solidFill>
                <a:schemeClr val="accent5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189A-4EC2-8981-B13F801FF462}"/>
              </c:ext>
            </c:extLst>
          </c:dPt>
          <c:dPt>
            <c:idx val="23"/>
            <c:invertIfNegative val="0"/>
            <c:bubble3D val="0"/>
            <c:spPr>
              <a:solidFill>
                <a:schemeClr val="accent6">
                  <a:lumMod val="8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189A-4EC2-8981-B13F801FF462}"/>
              </c:ext>
            </c:extLst>
          </c:dPt>
          <c:dPt>
            <c:idx val="24"/>
            <c:invertIfNegative val="0"/>
            <c:bubble3D val="0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189A-4EC2-8981-B13F801FF462}"/>
              </c:ext>
            </c:extLst>
          </c:dPt>
          <c:dPt>
            <c:idx val="25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189A-4EC2-8981-B13F801FF462}"/>
              </c:ext>
            </c:extLst>
          </c:dPt>
          <c:dPt>
            <c:idx val="26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189A-4EC2-8981-B13F801FF462}"/>
              </c:ext>
            </c:extLst>
          </c:dPt>
          <c:dPt>
            <c:idx val="27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189A-4EC2-8981-B13F801FF462}"/>
              </c:ext>
            </c:extLst>
          </c:dPt>
          <c:dPt>
            <c:idx val="28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189A-4EC2-8981-B13F801FF4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CONS'!$A$3:$A$31</c:f>
              <c:strCache>
                <c:ptCount val="29"/>
                <c:pt idx="0">
                  <c:v>CIRUGIA TORAXICA</c:v>
                </c:pt>
                <c:pt idx="1">
                  <c:v>CIRUGIA VASCULAR</c:v>
                </c:pt>
                <c:pt idx="2">
                  <c:v>DERMATOLOGIA</c:v>
                </c:pt>
                <c:pt idx="3">
                  <c:v>DIABETOLOGIA</c:v>
                </c:pt>
                <c:pt idx="4">
                  <c:v>ENDOCRINOLOGIA</c:v>
                </c:pt>
                <c:pt idx="5">
                  <c:v>FISIATRIA</c:v>
                </c:pt>
                <c:pt idx="6">
                  <c:v>GASTROENTEROLOGIA</c:v>
                </c:pt>
                <c:pt idx="7">
                  <c:v>GERIATRIA</c:v>
                </c:pt>
                <c:pt idx="8">
                  <c:v>GINECOLOGIA</c:v>
                </c:pt>
                <c:pt idx="9">
                  <c:v>HEMATOLOGIA</c:v>
                </c:pt>
                <c:pt idx="10">
                  <c:v>INFECTOLOGIA </c:v>
                </c:pt>
                <c:pt idx="11">
                  <c:v>MEDICINA FAMILIAR</c:v>
                </c:pt>
                <c:pt idx="12">
                  <c:v>MEDICINA GENERAL</c:v>
                </c:pt>
                <c:pt idx="13">
                  <c:v>MEDICINA INTERNA</c:v>
                </c:pt>
                <c:pt idx="14">
                  <c:v>NEFROLOGIA</c:v>
                </c:pt>
                <c:pt idx="15">
                  <c:v>NEUMOLOGIA</c:v>
                </c:pt>
                <c:pt idx="16">
                  <c:v>NEUMOLOGIA PEDIATRICA</c:v>
                </c:pt>
                <c:pt idx="17">
                  <c:v>NEUROCIRUGIA</c:v>
                </c:pt>
                <c:pt idx="18">
                  <c:v>NEUROLOGIA</c:v>
                </c:pt>
                <c:pt idx="19">
                  <c:v>NUTRICION</c:v>
                </c:pt>
                <c:pt idx="20">
                  <c:v>OBSTETRICIA</c:v>
                </c:pt>
                <c:pt idx="21">
                  <c:v>ODONTOLOGIA</c:v>
                </c:pt>
                <c:pt idx="22">
                  <c:v>OFTALMOLOGIA</c:v>
                </c:pt>
                <c:pt idx="23">
                  <c:v>ORTOPEDIA</c:v>
                </c:pt>
                <c:pt idx="24">
                  <c:v>OTORRINO</c:v>
                </c:pt>
                <c:pt idx="25">
                  <c:v>PEDIATRIA</c:v>
                </c:pt>
                <c:pt idx="26">
                  <c:v>PSICOLOGIA</c:v>
                </c:pt>
                <c:pt idx="27">
                  <c:v>PSIQUIATRIA</c:v>
                </c:pt>
                <c:pt idx="28">
                  <c:v>UROLOGIA</c:v>
                </c:pt>
              </c:strCache>
            </c:strRef>
          </c:cat>
          <c:val>
            <c:numRef>
              <c:f>'[21]GRAF CONS'!$B$3:$B$31</c:f>
              <c:numCache>
                <c:formatCode>General</c:formatCode>
                <c:ptCount val="29"/>
                <c:pt idx="0">
                  <c:v>259</c:v>
                </c:pt>
                <c:pt idx="1">
                  <c:v>1206</c:v>
                </c:pt>
                <c:pt idx="2">
                  <c:v>1404</c:v>
                </c:pt>
                <c:pt idx="3">
                  <c:v>779</c:v>
                </c:pt>
                <c:pt idx="4">
                  <c:v>1203</c:v>
                </c:pt>
                <c:pt idx="5">
                  <c:v>3056</c:v>
                </c:pt>
                <c:pt idx="6">
                  <c:v>1099</c:v>
                </c:pt>
                <c:pt idx="7">
                  <c:v>444</c:v>
                </c:pt>
                <c:pt idx="8">
                  <c:v>1586</c:v>
                </c:pt>
                <c:pt idx="9">
                  <c:v>444</c:v>
                </c:pt>
                <c:pt idx="10">
                  <c:v>708</c:v>
                </c:pt>
                <c:pt idx="11">
                  <c:v>1248</c:v>
                </c:pt>
                <c:pt idx="12">
                  <c:v>1233</c:v>
                </c:pt>
                <c:pt idx="13">
                  <c:v>2172</c:v>
                </c:pt>
                <c:pt idx="14">
                  <c:v>852</c:v>
                </c:pt>
                <c:pt idx="15">
                  <c:v>615</c:v>
                </c:pt>
                <c:pt idx="16">
                  <c:v>621</c:v>
                </c:pt>
                <c:pt idx="17">
                  <c:v>831</c:v>
                </c:pt>
                <c:pt idx="18">
                  <c:v>525</c:v>
                </c:pt>
                <c:pt idx="19">
                  <c:v>462</c:v>
                </c:pt>
                <c:pt idx="20">
                  <c:v>843</c:v>
                </c:pt>
                <c:pt idx="21">
                  <c:v>3522</c:v>
                </c:pt>
                <c:pt idx="22">
                  <c:v>1170</c:v>
                </c:pt>
                <c:pt idx="23">
                  <c:v>2730</c:v>
                </c:pt>
                <c:pt idx="24">
                  <c:v>762</c:v>
                </c:pt>
                <c:pt idx="25">
                  <c:v>3474</c:v>
                </c:pt>
                <c:pt idx="26">
                  <c:v>1647.0000000000014</c:v>
                </c:pt>
                <c:pt idx="27">
                  <c:v>1098</c:v>
                </c:pt>
                <c:pt idx="28">
                  <c:v>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3A-189A-4EC2-8981-B13F801FF4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74393344"/>
        <c:axId val="274505728"/>
      </c:barChart>
      <c:catAx>
        <c:axId val="27439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74505728"/>
        <c:crosses val="autoZero"/>
        <c:auto val="1"/>
        <c:lblAlgn val="ctr"/>
        <c:lblOffset val="100"/>
        <c:noMultiLvlLbl val="0"/>
      </c:catAx>
      <c:valAx>
        <c:axId val="27450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7439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GRÁFICO NO.7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EJÉRCITO DE  REPÚBLICA DOMINICANA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SUSTANCIAS CONTROLADAS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RETENIDAS POR  MIEMBROS DEL ERD </a:t>
            </a:r>
            <a:endParaRPr lang="en-US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ENERO-MARZO 2024</a:t>
            </a:r>
            <a:endParaRPr lang="en-US" sz="1000"/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3A-410C-8327-9EB320C9EC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'[1]GRAF SUS'!$A$2:$A$3</c:f>
              <c:strCache>
                <c:ptCount val="2"/>
                <c:pt idx="0">
                  <c:v>MARIHUANA (PORCIONES)</c:v>
                </c:pt>
                <c:pt idx="1">
                  <c:v>MARIHUANA (PACA SIN ESPECIFICAR)</c:v>
                </c:pt>
              </c:strCache>
            </c:strRef>
          </c:cat>
          <c:val>
            <c:numRef>
              <c:f>'[1]GRAF SUS'!$B$2:$B$3</c:f>
              <c:numCache>
                <c:formatCode>General</c:formatCode>
                <c:ptCount val="2"/>
                <c:pt idx="0">
                  <c:v>76</c:v>
                </c:pt>
                <c:pt idx="1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3A-410C-8327-9EB320C9E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1506560"/>
        <c:axId val="301508096"/>
      </c:barChart>
      <c:catAx>
        <c:axId val="3015065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508096"/>
        <c:crosses val="autoZero"/>
        <c:auto val="1"/>
        <c:lblAlgn val="ctr"/>
        <c:lblOffset val="100"/>
        <c:noMultiLvlLbl val="0"/>
      </c:catAx>
      <c:valAx>
        <c:axId val="30150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01506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DE CONSULTAS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REALIZADAS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ENERO-FEBRERO 2024</a:t>
            </a:r>
            <a:endParaRPr lang="es-DO" sz="1000" b="1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C5C-4620-900C-550F8FAFE788}"/>
              </c:ext>
            </c:extLst>
          </c:dPt>
          <c:dPt>
            <c:idx val="1"/>
            <c:bubble3D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C5C-4620-900C-550F8FAFE7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'[21]RAF SEX'!$A$2:$A$3</c:f>
              <c:strCache>
                <c:ptCount val="2"/>
                <c:pt idx="0">
                  <c:v>MASCULINO</c:v>
                </c:pt>
                <c:pt idx="1">
                  <c:v>FEMENINO</c:v>
                </c:pt>
              </c:strCache>
            </c:strRef>
          </c:cat>
          <c:val>
            <c:numRef>
              <c:f>'[21]RAF SEX'!$B$2:$B$3</c:f>
              <c:numCache>
                <c:formatCode>General</c:formatCode>
                <c:ptCount val="2"/>
                <c:pt idx="0">
                  <c:v>10786</c:v>
                </c:pt>
                <c:pt idx="1">
                  <c:v>12534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5C-4620-900C-550F8FAFE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PORCENTUAL FALLECIMIENTOS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OCURRIDOS  POR SEXO</a:t>
            </a:r>
            <a:r>
              <a:rPr lang="es-DO" sz="1000" b="0" i="0" baseline="0">
                <a:effectLst/>
              </a:rPr>
              <a:t> 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1" i="0" baseline="0">
                <a:effectLst/>
              </a:rPr>
              <a:t>ENERO-FEBRERO 2024</a:t>
            </a:r>
            <a:endParaRPr lang="es-DO" sz="1000" b="1">
              <a:effectLst/>
            </a:endParaRPr>
          </a:p>
        </c:rich>
      </c:tx>
      <c:layout>
        <c:manualLayout>
          <c:xMode val="edge"/>
          <c:yMode val="edge"/>
          <c:x val="0.25011173510036727"/>
          <c:y val="1.395024923713007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explosion val="4"/>
          <c:dPt>
            <c:idx val="0"/>
            <c:bubble3D val="0"/>
            <c:explosion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74B-4857-A56E-14BA17F2110A}"/>
              </c:ext>
            </c:extLst>
          </c:dPt>
          <c:dPt>
            <c:idx val="1"/>
            <c:bubble3D val="0"/>
            <c:explosion val="0"/>
            <c:spPr>
              <a:solidFill>
                <a:srgbClr val="F826C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74B-4857-A56E-14BA17F2110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'[21]RAF SEX'!$K$2:$K$3</c:f>
              <c:strCache>
                <c:ptCount val="2"/>
                <c:pt idx="0">
                  <c:v>FEMENINO</c:v>
                </c:pt>
                <c:pt idx="1">
                  <c:v>MASCULINO</c:v>
                </c:pt>
              </c:strCache>
            </c:strRef>
          </c:cat>
          <c:val>
            <c:numRef>
              <c:f>'[21]RAF SEX'!$L$2:$L$3</c:f>
              <c:numCache>
                <c:formatCode>General</c:formatCode>
                <c:ptCount val="2"/>
                <c:pt idx="0">
                  <c:v>15</c:v>
                </c:pt>
                <c:pt idx="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74B-4857-A56E-14BA17F21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8744035172019982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3F-461F-BC0B-16C7BC7B72A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E3F-461F-BC0B-16C7BC7B72A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E3F-461F-BC0B-16C7BC7B72A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3F-461F-BC0B-16C7BC7B72A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CAT'!$A$4:$A$7</c:f>
              <c:strCache>
                <c:ptCount val="4"/>
                <c:pt idx="0">
                  <c:v>MILITAR</c:v>
                </c:pt>
                <c:pt idx="1">
                  <c:v>MILITAR RETIRADO</c:v>
                </c:pt>
                <c:pt idx="2">
                  <c:v>FAMILIAR DE MILITAR</c:v>
                </c:pt>
                <c:pt idx="3">
                  <c:v>CIVIL</c:v>
                </c:pt>
              </c:strCache>
            </c:strRef>
          </c:cat>
          <c:val>
            <c:numRef>
              <c:f>'[21]GRAF CAT'!$B$4:$B$7</c:f>
              <c:numCache>
                <c:formatCode>General</c:formatCode>
                <c:ptCount val="4"/>
                <c:pt idx="0">
                  <c:v>208</c:v>
                </c:pt>
                <c:pt idx="1">
                  <c:v>30</c:v>
                </c:pt>
                <c:pt idx="2">
                  <c:v>191</c:v>
                </c:pt>
                <c:pt idx="3">
                  <c:v>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E3F-461F-BC0B-16C7BC7B72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275028224"/>
        <c:axId val="275038208"/>
      </c:barChart>
      <c:catAx>
        <c:axId val="275028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75038208"/>
        <c:crosses val="autoZero"/>
        <c:auto val="1"/>
        <c:lblAlgn val="ctr"/>
        <c:lblOffset val="100"/>
        <c:noMultiLvlLbl val="0"/>
      </c:catAx>
      <c:valAx>
        <c:axId val="275038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2750282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 POR CATEGORIA DE ATENCIONES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380961161179994"/>
          <c:y val="2.4354260382545692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5B4-4AC3-AAC9-1EA120424BA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5B4-4AC3-AAC9-1EA120424BA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5B4-4AC3-AAC9-1EA120424B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CAT'!$E$3:$E$5</c:f>
              <c:strCache>
                <c:ptCount val="3"/>
                <c:pt idx="0">
                  <c:v>MILITARES</c:v>
                </c:pt>
                <c:pt idx="1">
                  <c:v>FAMILIAS DE MILITARES</c:v>
                </c:pt>
                <c:pt idx="2">
                  <c:v>CIVILES</c:v>
                </c:pt>
              </c:strCache>
            </c:strRef>
          </c:cat>
          <c:val>
            <c:numRef>
              <c:f>'[21]GRAF CAT'!$F$3:$F$5</c:f>
              <c:numCache>
                <c:formatCode>General</c:formatCode>
                <c:ptCount val="3"/>
                <c:pt idx="0">
                  <c:v>6534</c:v>
                </c:pt>
                <c:pt idx="1">
                  <c:v>11346</c:v>
                </c:pt>
                <c:pt idx="2">
                  <c:v>23279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B4-4AC3-AAC9-1EA120424B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11198464"/>
        <c:axId val="311200000"/>
      </c:barChart>
      <c:catAx>
        <c:axId val="311198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1200000"/>
        <c:crosses val="autoZero"/>
        <c:auto val="1"/>
        <c:lblAlgn val="ctr"/>
        <c:lblOffset val="100"/>
        <c:noMultiLvlLbl val="0"/>
      </c:catAx>
      <c:valAx>
        <c:axId val="31120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11198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AB6-4581-BDB4-7F8DCCC6FB3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AB6-4581-BDB4-7F8DCCC6FB3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AB6-4581-BDB4-7F8DCCC6FB3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AB6-4581-BDB4-7F8DCCC6FB3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AB6-4581-BDB4-7F8DCCC6FB3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CAT'!$I$5:$I$9</c:f>
              <c:strCache>
                <c:ptCount val="5"/>
                <c:pt idx="0">
                  <c:v>MILITAR</c:v>
                </c:pt>
                <c:pt idx="1">
                  <c:v>MILITARES DE OTRA INSTITUCION</c:v>
                </c:pt>
                <c:pt idx="2">
                  <c:v>MILITAR RETIRADO</c:v>
                </c:pt>
                <c:pt idx="3">
                  <c:v>FAMILIAR DE MILITAR</c:v>
                </c:pt>
                <c:pt idx="4">
                  <c:v>ACCION CIVICA</c:v>
                </c:pt>
              </c:strCache>
            </c:strRef>
          </c:cat>
          <c:val>
            <c:numRef>
              <c:f>'[21]GRAF CAT'!$J$5:$J$9</c:f>
              <c:numCache>
                <c:formatCode>General</c:formatCode>
                <c:ptCount val="5"/>
                <c:pt idx="0">
                  <c:v>1944</c:v>
                </c:pt>
                <c:pt idx="1">
                  <c:v>831</c:v>
                </c:pt>
                <c:pt idx="2">
                  <c:v>102</c:v>
                </c:pt>
                <c:pt idx="3">
                  <c:v>3951</c:v>
                </c:pt>
                <c:pt idx="4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AB6-4581-BDB4-7F8DCCC6FB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32185984"/>
        <c:axId val="332187520"/>
      </c:barChart>
      <c:catAx>
        <c:axId val="332185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32187520"/>
        <c:crosses val="autoZero"/>
        <c:auto val="1"/>
        <c:lblAlgn val="ctr"/>
        <c:lblOffset val="100"/>
        <c:noMultiLvlLbl val="0"/>
      </c:catAx>
      <c:valAx>
        <c:axId val="332187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32185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DO" sz="1000" b="0" i="0" baseline="0">
                <a:effectLst/>
              </a:rPr>
              <a:t>T</a:t>
            </a: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DR. RAMON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RELACION DE EMERGENCIAS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ATENDIDAS POR CATEGORIA DE ATENCION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BB-4D49-B29F-7B988B4652F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2BB-4D49-B29F-7B988B4652F0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2BB-4D49-B29F-7B988B4652F0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BB-4D49-B29F-7B988B4652F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EMER'!$A$3:$A$6</c:f>
              <c:strCache>
                <c:ptCount val="4"/>
                <c:pt idx="0">
                  <c:v>CIRUGIA</c:v>
                </c:pt>
                <c:pt idx="1">
                  <c:v>GINECOBSTETRICIA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'[21]GRAF EMER'!$B$3:$B$6</c:f>
              <c:numCache>
                <c:formatCode>General</c:formatCode>
                <c:ptCount val="4"/>
                <c:pt idx="0">
                  <c:v>1361</c:v>
                </c:pt>
                <c:pt idx="1">
                  <c:v>761</c:v>
                </c:pt>
                <c:pt idx="2">
                  <c:v>4562</c:v>
                </c:pt>
                <c:pt idx="3">
                  <c:v>3085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2BB-4D49-B29F-7B988B4652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109760"/>
        <c:axId val="361115648"/>
      </c:barChart>
      <c:catAx>
        <c:axId val="361109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115648"/>
        <c:crosses val="autoZero"/>
        <c:auto val="1"/>
        <c:lblAlgn val="ctr"/>
        <c:lblOffset val="100"/>
        <c:noMultiLvlLbl val="0"/>
      </c:catAx>
      <c:valAx>
        <c:axId val="361115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109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INGRESOS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'[21]GRAF IN-EGR'!$C$3</c:f>
              <c:strCache>
                <c:ptCount val="1"/>
                <c:pt idx="0">
                  <c:v>CANT</c:v>
                </c:pt>
              </c:strCache>
            </c:strRef>
          </c:tx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49-4CD3-93B8-3D703407A1AB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E49-4CD3-93B8-3D703407A1AB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4E49-4CD3-93B8-3D703407A1AB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49-4CD3-93B8-3D703407A1A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IN-EGR'!$B$4:$B$7</c:f>
              <c:strCache>
                <c:ptCount val="4"/>
                <c:pt idx="0">
                  <c:v>CIRUGIA</c:v>
                </c:pt>
                <c:pt idx="1">
                  <c:v>GINECOOBSTETRICIA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'[21]GRAF IN-EGR'!$C$4:$C$7</c:f>
              <c:numCache>
                <c:formatCode>General</c:formatCode>
                <c:ptCount val="4"/>
                <c:pt idx="0">
                  <c:v>136</c:v>
                </c:pt>
                <c:pt idx="1">
                  <c:v>128</c:v>
                </c:pt>
                <c:pt idx="2">
                  <c:v>509</c:v>
                </c:pt>
                <c:pt idx="3">
                  <c:v>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E49-4CD3-93B8-3D703407A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275776"/>
        <c:axId val="361277312"/>
      </c:barChart>
      <c:catAx>
        <c:axId val="3612757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277312"/>
        <c:crosses val="autoZero"/>
        <c:auto val="1"/>
        <c:lblAlgn val="ctr"/>
        <c:lblOffset val="100"/>
        <c:noMultiLvlLbl val="0"/>
      </c:catAx>
      <c:valAx>
        <c:axId val="3612773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275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2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EGRESOS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ESPECIALIDAD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 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640767211790834"/>
          <c:y val="2.7777777777777776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AD2-4019-9889-82B6123FC785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AD2-4019-9889-82B6123FC78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AD2-4019-9889-82B6123FC78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AD2-4019-9889-82B6123FC78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IN-EGR'!$E$4:$E$7</c:f>
              <c:strCache>
                <c:ptCount val="4"/>
                <c:pt idx="0">
                  <c:v>CIRUGIA</c:v>
                </c:pt>
                <c:pt idx="1">
                  <c:v>GINECO- OBSTETRICIA</c:v>
                </c:pt>
                <c:pt idx="2">
                  <c:v>MEDICINA INTERNA</c:v>
                </c:pt>
                <c:pt idx="3">
                  <c:v>PEDIATRIA</c:v>
                </c:pt>
              </c:strCache>
            </c:strRef>
          </c:cat>
          <c:val>
            <c:numRef>
              <c:f>'[21]GRAF IN-EGR'!$F$4:$F$7</c:f>
              <c:numCache>
                <c:formatCode>General</c:formatCode>
                <c:ptCount val="4"/>
                <c:pt idx="0">
                  <c:v>120</c:v>
                </c:pt>
                <c:pt idx="1">
                  <c:v>119</c:v>
                </c:pt>
                <c:pt idx="2">
                  <c:v>482</c:v>
                </c:pt>
                <c:pt idx="3">
                  <c:v>210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AD2-4019-9889-82B6123FC7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2817024"/>
        <c:axId val="362818560"/>
      </c:barChart>
      <c:catAx>
        <c:axId val="362817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818560"/>
        <c:crosses val="autoZero"/>
        <c:auto val="1"/>
        <c:lblAlgn val="ctr"/>
        <c:lblOffset val="100"/>
        <c:noMultiLvlLbl val="0"/>
      </c:catAx>
      <c:valAx>
        <c:axId val="3628185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28170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PORCENTUAL DE PARTOS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TIPO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ENERO-FEBRERO 2024</a:t>
            </a:r>
            <a:endParaRPr lang="es-DO" sz="1000">
              <a:effectLst/>
            </a:endParaRPr>
          </a:p>
        </c:rich>
      </c:tx>
      <c:layout>
        <c:manualLayout>
          <c:xMode val="edge"/>
          <c:yMode val="edge"/>
          <c:x val="0.19897900262467191"/>
          <c:y val="1.8518518518518517E-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9984854510659634E-2"/>
          <c:y val="0.40590399026208679"/>
          <c:w val="0.81388888888888888"/>
          <c:h val="0.39681685622630503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35B-4949-AF16-BC1998618BBC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D35B-4949-AF16-BC1998618BB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'[21]GRAF PARTO'!$A$3:$A$4</c:f>
              <c:strCache>
                <c:ptCount val="2"/>
                <c:pt idx="0">
                  <c:v>NORMALES</c:v>
                </c:pt>
                <c:pt idx="1">
                  <c:v>CESÁREAS</c:v>
                </c:pt>
              </c:strCache>
            </c:strRef>
          </c:cat>
          <c:val>
            <c:numRef>
              <c:f>'[21]GRAF PARTO'!$B$3:$B$4</c:f>
              <c:numCache>
                <c:formatCode>General</c:formatCode>
                <c:ptCount val="2"/>
                <c:pt idx="0">
                  <c:v>15</c:v>
                </c:pt>
                <c:pt idx="1">
                  <c:v>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35B-4949-AF16-BC1998618B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419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GRAFICO NO. 1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HOSPITAL MILITAR DOCENTE DR. RAMÓN DE LARA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RELACIÓN DE CONSULTAS REALIZADAS 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POR GRUPO DE EDAD</a:t>
            </a:r>
            <a:endParaRPr lang="es-DO" sz="1000">
              <a:effectLst/>
            </a:endParaRPr>
          </a:p>
          <a:p>
            <a:pPr>
              <a:defRPr sz="10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 i="0" baseline="0">
                <a:effectLst/>
              </a:rPr>
              <a:t>ENERO-MARZO 2024</a:t>
            </a:r>
            <a:endParaRPr lang="es-DO" sz="1000">
              <a:effectLst/>
            </a:endParaRP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32-4231-9D46-1BBB1BA125C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832-4231-9D46-1BBB1BA125CF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832-4231-9D46-1BBB1BA125CF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32-4231-9D46-1BBB1BA125CF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832-4231-9D46-1BBB1BA125C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419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'[21]GRAF GRUP'!$P$4:$P$8</c:f>
              <c:strCache>
                <c:ptCount val="5"/>
                <c:pt idx="0">
                  <c:v>0-1</c:v>
                </c:pt>
                <c:pt idx="1">
                  <c:v>1_4</c:v>
                </c:pt>
                <c:pt idx="2">
                  <c:v>5_14</c:v>
                </c:pt>
                <c:pt idx="3">
                  <c:v>15-64</c:v>
                </c:pt>
                <c:pt idx="4">
                  <c:v>65 +</c:v>
                </c:pt>
              </c:strCache>
            </c:strRef>
          </c:cat>
          <c:val>
            <c:numRef>
              <c:f>'[21]GRAF GRUP'!$Q$4:$Q$8</c:f>
              <c:numCache>
                <c:formatCode>General</c:formatCode>
                <c:ptCount val="5"/>
                <c:pt idx="0">
                  <c:v>3247</c:v>
                </c:pt>
                <c:pt idx="1">
                  <c:v>3458</c:v>
                </c:pt>
                <c:pt idx="2">
                  <c:v>5127</c:v>
                </c:pt>
                <c:pt idx="3">
                  <c:v>23515</c:v>
                </c:pt>
                <c:pt idx="4">
                  <c:v>5812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F832-4231-9D46-1BBB1BA12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61355904"/>
        <c:axId val="361357696"/>
      </c:barChart>
      <c:catAx>
        <c:axId val="36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357696"/>
        <c:crosses val="autoZero"/>
        <c:auto val="1"/>
        <c:lblAlgn val="ctr"/>
        <c:lblOffset val="100"/>
        <c:noMultiLvlLbl val="0"/>
      </c:catAx>
      <c:valAx>
        <c:axId val="361357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419"/>
          </a:p>
        </c:txPr>
        <c:crossAx val="361355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419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1">
  <a:schemeClr val="accent1"/>
  <a:schemeClr val="accent3"/>
  <a:schemeClr val="accent5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6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.xml"/><Relationship Id="rId13" Type="http://schemas.openxmlformats.org/officeDocument/2006/relationships/chart" Target="../charts/chart12.xml"/><Relationship Id="rId3" Type="http://schemas.openxmlformats.org/officeDocument/2006/relationships/chart" Target="../charts/chart2.xml"/><Relationship Id="rId7" Type="http://schemas.openxmlformats.org/officeDocument/2006/relationships/chart" Target="../charts/chart6.xml"/><Relationship Id="rId12" Type="http://schemas.openxmlformats.org/officeDocument/2006/relationships/chart" Target="../charts/chart11.xml"/><Relationship Id="rId2" Type="http://schemas.openxmlformats.org/officeDocument/2006/relationships/chart" Target="../charts/chart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Relationship Id="rId11" Type="http://schemas.openxmlformats.org/officeDocument/2006/relationships/chart" Target="../charts/chart10.xml"/><Relationship Id="rId5" Type="http://schemas.openxmlformats.org/officeDocument/2006/relationships/chart" Target="../charts/chart4.xml"/><Relationship Id="rId10" Type="http://schemas.openxmlformats.org/officeDocument/2006/relationships/chart" Target="../charts/chart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chart" Target="../charts/chart13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6.xml"/><Relationship Id="rId2" Type="http://schemas.openxmlformats.org/officeDocument/2006/relationships/chart" Target="../charts/chart45.xml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image" Target="../media/image1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image" Target="../media/image1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image" Target="../media/image12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image" Target="../media/image13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2.xml"/><Relationship Id="rId3" Type="http://schemas.openxmlformats.org/officeDocument/2006/relationships/chart" Target="../charts/chart57.xml"/><Relationship Id="rId7" Type="http://schemas.openxmlformats.org/officeDocument/2006/relationships/chart" Target="../charts/chart61.xml"/><Relationship Id="rId2" Type="http://schemas.openxmlformats.org/officeDocument/2006/relationships/image" Target="../media/image18.wmf"/><Relationship Id="rId1" Type="http://schemas.openxmlformats.org/officeDocument/2006/relationships/image" Target="../media/image17.png"/><Relationship Id="rId6" Type="http://schemas.openxmlformats.org/officeDocument/2006/relationships/chart" Target="../charts/chart60.xml"/><Relationship Id="rId11" Type="http://schemas.openxmlformats.org/officeDocument/2006/relationships/chart" Target="../charts/chart65.xml"/><Relationship Id="rId5" Type="http://schemas.openxmlformats.org/officeDocument/2006/relationships/chart" Target="../charts/chart59.xml"/><Relationship Id="rId10" Type="http://schemas.openxmlformats.org/officeDocument/2006/relationships/chart" Target="../charts/chart64.xml"/><Relationship Id="rId4" Type="http://schemas.openxmlformats.org/officeDocument/2006/relationships/chart" Target="../charts/chart58.xml"/><Relationship Id="rId9" Type="http://schemas.openxmlformats.org/officeDocument/2006/relationships/chart" Target="../charts/chart63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2" Type="http://schemas.openxmlformats.org/officeDocument/2006/relationships/chart" Target="../charts/chart66.xml"/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image" Target="../media/image2.png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image" Target="../media/image20.jpeg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1.xml"/><Relationship Id="rId13" Type="http://schemas.openxmlformats.org/officeDocument/2006/relationships/chart" Target="../charts/chart86.xml"/><Relationship Id="rId3" Type="http://schemas.openxmlformats.org/officeDocument/2006/relationships/chart" Target="../charts/chart76.xml"/><Relationship Id="rId7" Type="http://schemas.openxmlformats.org/officeDocument/2006/relationships/chart" Target="../charts/chart80.xml"/><Relationship Id="rId12" Type="http://schemas.openxmlformats.org/officeDocument/2006/relationships/chart" Target="../charts/chart85.xml"/><Relationship Id="rId2" Type="http://schemas.openxmlformats.org/officeDocument/2006/relationships/chart" Target="../charts/chart75.xml"/><Relationship Id="rId1" Type="http://schemas.openxmlformats.org/officeDocument/2006/relationships/image" Target="../media/image21.png"/><Relationship Id="rId6" Type="http://schemas.openxmlformats.org/officeDocument/2006/relationships/chart" Target="../charts/chart79.xml"/><Relationship Id="rId11" Type="http://schemas.openxmlformats.org/officeDocument/2006/relationships/chart" Target="../charts/chart84.xml"/><Relationship Id="rId5" Type="http://schemas.openxmlformats.org/officeDocument/2006/relationships/chart" Target="../charts/chart78.xml"/><Relationship Id="rId15" Type="http://schemas.openxmlformats.org/officeDocument/2006/relationships/chart" Target="../charts/chart88.xml"/><Relationship Id="rId10" Type="http://schemas.openxmlformats.org/officeDocument/2006/relationships/chart" Target="../charts/chart83.xml"/><Relationship Id="rId4" Type="http://schemas.openxmlformats.org/officeDocument/2006/relationships/chart" Target="../charts/chart77.xml"/><Relationship Id="rId9" Type="http://schemas.openxmlformats.org/officeDocument/2006/relationships/chart" Target="../charts/chart82.xml"/><Relationship Id="rId14" Type="http://schemas.openxmlformats.org/officeDocument/2006/relationships/chart" Target="../charts/chart87.xml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5.xml"/><Relationship Id="rId13" Type="http://schemas.openxmlformats.org/officeDocument/2006/relationships/chart" Target="../charts/chart100.xml"/><Relationship Id="rId3" Type="http://schemas.openxmlformats.org/officeDocument/2006/relationships/chart" Target="../charts/chart90.xml"/><Relationship Id="rId7" Type="http://schemas.openxmlformats.org/officeDocument/2006/relationships/chart" Target="../charts/chart94.xml"/><Relationship Id="rId12" Type="http://schemas.openxmlformats.org/officeDocument/2006/relationships/chart" Target="../charts/chart99.xml"/><Relationship Id="rId2" Type="http://schemas.openxmlformats.org/officeDocument/2006/relationships/chart" Target="../charts/chart89.xml"/><Relationship Id="rId1" Type="http://schemas.openxmlformats.org/officeDocument/2006/relationships/image" Target="../media/image22.png"/><Relationship Id="rId6" Type="http://schemas.openxmlformats.org/officeDocument/2006/relationships/chart" Target="../charts/chart93.xml"/><Relationship Id="rId11" Type="http://schemas.openxmlformats.org/officeDocument/2006/relationships/chart" Target="../charts/chart98.xml"/><Relationship Id="rId5" Type="http://schemas.openxmlformats.org/officeDocument/2006/relationships/chart" Target="../charts/chart92.xml"/><Relationship Id="rId15" Type="http://schemas.openxmlformats.org/officeDocument/2006/relationships/chart" Target="../charts/chart102.xml"/><Relationship Id="rId10" Type="http://schemas.openxmlformats.org/officeDocument/2006/relationships/chart" Target="../charts/chart97.xml"/><Relationship Id="rId4" Type="http://schemas.openxmlformats.org/officeDocument/2006/relationships/chart" Target="../charts/chart91.xml"/><Relationship Id="rId9" Type="http://schemas.openxmlformats.org/officeDocument/2006/relationships/chart" Target="../charts/chart96.xml"/><Relationship Id="rId14" Type="http://schemas.openxmlformats.org/officeDocument/2006/relationships/chart" Target="../charts/chart101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4" Type="http://schemas.openxmlformats.org/officeDocument/2006/relationships/chart" Target="../charts/chart106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7" Type="http://schemas.openxmlformats.org/officeDocument/2006/relationships/chart" Target="../charts/chart25.xml"/><Relationship Id="rId2" Type="http://schemas.openxmlformats.org/officeDocument/2006/relationships/chart" Target="../charts/chart20.xml"/><Relationship Id="rId1" Type="http://schemas.openxmlformats.org/officeDocument/2006/relationships/image" Target="../media/image3.png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image" Target="../media/image5.png"/><Relationship Id="rId6" Type="http://schemas.openxmlformats.org/officeDocument/2006/relationships/chart" Target="../charts/chart31.xml"/><Relationship Id="rId5" Type="http://schemas.openxmlformats.org/officeDocument/2006/relationships/chart" Target="../charts/chart30.xml"/><Relationship Id="rId4" Type="http://schemas.openxmlformats.org/officeDocument/2006/relationships/chart" Target="../charts/chart2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image" Target="../media/image6.png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chart" Target="../charts/chart36.xml"/><Relationship Id="rId1" Type="http://schemas.openxmlformats.org/officeDocument/2006/relationships/image" Target="../media/image7.png"/><Relationship Id="rId4" Type="http://schemas.openxmlformats.org/officeDocument/2006/relationships/chart" Target="../charts/chart3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0.xml"/><Relationship Id="rId2" Type="http://schemas.openxmlformats.org/officeDocument/2006/relationships/chart" Target="../charts/chart39.xml"/><Relationship Id="rId1" Type="http://schemas.openxmlformats.org/officeDocument/2006/relationships/image" Target="../media/image8.jpeg"/><Relationship Id="rId5" Type="http://schemas.openxmlformats.org/officeDocument/2006/relationships/chart" Target="../charts/chart42.xml"/><Relationship Id="rId4" Type="http://schemas.openxmlformats.org/officeDocument/2006/relationships/chart" Target="../charts/chart41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4.xml"/><Relationship Id="rId2" Type="http://schemas.openxmlformats.org/officeDocument/2006/relationships/chart" Target="../charts/chart43.xml"/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13</xdr:row>
      <xdr:rowOff>26987</xdr:rowOff>
    </xdr:from>
    <xdr:to>
      <xdr:col>20</xdr:col>
      <xdr:colOff>57150</xdr:colOff>
      <xdr:row>21</xdr:row>
      <xdr:rowOff>65087</xdr:rowOff>
    </xdr:to>
    <xdr:sp macro="" textlink="">
      <xdr:nvSpPr>
        <xdr:cNvPr id="8" name="Título 1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>
          <a:spLocks/>
        </xdr:cNvSpPr>
      </xdr:nvSpPr>
      <xdr:spPr>
        <a:xfrm>
          <a:off x="1219200" y="2503487"/>
          <a:ext cx="11029950" cy="1562100"/>
        </a:xfrm>
        <a:prstGeom prst="rect">
          <a:avLst/>
        </a:prstGeom>
        <a:solidFill>
          <a:srgbClr val="70AD47">
            <a:lumMod val="75000"/>
          </a:srgbClr>
        </a:solidFill>
        <a:ln w="6350" cap="flat" cmpd="sng" algn="ctr">
          <a:solidFill>
            <a:srgbClr val="70AD47"/>
          </a:solidFill>
          <a:prstDash val="solid"/>
          <a:miter lim="800000"/>
        </a:ln>
        <a:effectLst/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4000"/>
          </a:br>
          <a:br>
            <a:rPr lang="es-ES" sz="4000"/>
          </a:br>
          <a:br>
            <a:rPr lang="es-ES" sz="4000"/>
          </a:br>
          <a:r>
            <a:rPr lang="es-DO">
              <a:solidFill>
                <a:sysClr val="window" lastClr="FFFFFF"/>
              </a:solidFill>
            </a:rPr>
            <a:t>EJERCITO DE REPÚBLICA DOMINICANA</a:t>
          </a:r>
        </a:p>
        <a:p>
          <a:pPr algn="ctr" fontAlgn="auto">
            <a:spcAft>
              <a:spcPts val="0"/>
            </a:spcAft>
            <a:defRPr/>
          </a:pPr>
          <a:r>
            <a:rPr lang="es-DO">
              <a:solidFill>
                <a:sysClr val="window" lastClr="FFFFFF"/>
              </a:solidFill>
            </a:rPr>
            <a:t>(ERD)</a:t>
          </a:r>
          <a:br>
            <a:rPr lang="es-ES"/>
          </a:br>
          <a:br>
            <a:rPr lang="es-ES" sz="4000"/>
          </a:br>
          <a:br>
            <a:rPr lang="es-ES" sz="4000"/>
          </a:br>
          <a:endParaRPr lang="es-ES" sz="4000"/>
        </a:p>
      </xdr:txBody>
    </xdr:sp>
    <xdr:clientData/>
  </xdr:twoCellAnchor>
  <xdr:twoCellAnchor>
    <xdr:from>
      <xdr:col>5</xdr:col>
      <xdr:colOff>44100</xdr:colOff>
      <xdr:row>22</xdr:row>
      <xdr:rowOff>158749</xdr:rowOff>
    </xdr:from>
    <xdr:to>
      <xdr:col>17</xdr:col>
      <xdr:colOff>404708</xdr:colOff>
      <xdr:row>28</xdr:row>
      <xdr:rowOff>72331</xdr:rowOff>
    </xdr:to>
    <xdr:sp macro="" textlink="">
      <xdr:nvSpPr>
        <xdr:cNvPr id="9" name="Subtítulo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/>
        </xdr:cNvSpPr>
      </xdr:nvSpPr>
      <xdr:spPr>
        <a:xfrm>
          <a:off x="3092100" y="4349749"/>
          <a:ext cx="7675808" cy="1056582"/>
        </a:xfrm>
        <a:prstGeom prst="rect">
          <a:avLst/>
        </a:prstGeom>
        <a:noFill/>
        <a:ln w="6350" cap="flat" cmpd="sng" algn="ctr">
          <a:noFill/>
          <a:prstDash val="solid"/>
          <a:miter lim="800000"/>
        </a:ln>
        <a:effectLst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wrap="square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1pPr>
          <a:lvl2pPr marL="457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2pPr>
          <a:lvl3pPr marL="914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3pPr>
          <a:lvl4pPr marL="1371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4pPr>
          <a:lvl5pPr marL="18288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5pPr>
          <a:lvl6pPr marL="22860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6pPr>
          <a:lvl7pPr marL="27432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7pPr>
          <a:lvl8pPr marL="32004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8pPr>
          <a:lvl9pPr marL="3657600" algn="l" defTabSz="914400" rtl="0" eaLnBrk="1" latinLnBrk="0" hangingPunct="1">
            <a:defRPr sz="1800" kern="1200">
              <a:solidFill>
                <a:sysClr val="windowText" lastClr="000000"/>
              </a:solidFill>
              <a:latin typeface="Calibri"/>
            </a:defRPr>
          </a:lvl9pPr>
        </a:lstStyle>
        <a:p>
          <a:pPr marL="0" indent="0" algn="ctr" fontAlgn="auto">
            <a:spcAft>
              <a:spcPts val="0"/>
            </a:spcAft>
            <a:buFont typeface="Arial" panose="020B0604020202020204" pitchFamily="34" charset="0"/>
            <a:buNone/>
            <a:defRPr/>
          </a:pPr>
          <a:r>
            <a:rPr lang="es-ES" sz="3600"/>
            <a:t>ENERO-MARZO 2024</a:t>
          </a:r>
        </a:p>
      </xdr:txBody>
    </xdr:sp>
    <xdr:clientData/>
  </xdr:twoCellAnchor>
  <xdr:twoCellAnchor editAs="oneCell">
    <xdr:from>
      <xdr:col>9</xdr:col>
      <xdr:colOff>25400</xdr:colOff>
      <xdr:row>1</xdr:row>
      <xdr:rowOff>0</xdr:rowOff>
    </xdr:from>
    <xdr:to>
      <xdr:col>12</xdr:col>
      <xdr:colOff>528637</xdr:colOff>
      <xdr:row>11</xdr:row>
      <xdr:rowOff>123825</xdr:rowOff>
    </xdr:to>
    <xdr:pic>
      <xdr:nvPicPr>
        <xdr:cNvPr id="10" name="Picture 2" descr="https://encrypted-tbn0.gstatic.com/images?q=tbn:ANd9GcQCyEtVIhHqmUG3N6JrsMKKwYkvXqsTbWnjtjOVbMG-cIDbzlElMg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11800" y="190500"/>
          <a:ext cx="2332037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571500</xdr:colOff>
      <xdr:row>31</xdr:row>
      <xdr:rowOff>47625</xdr:rowOff>
    </xdr:from>
    <xdr:to>
      <xdr:col>20</xdr:col>
      <xdr:colOff>114300</xdr:colOff>
      <xdr:row>39</xdr:row>
      <xdr:rowOff>166688</xdr:rowOff>
    </xdr:to>
    <xdr:sp macro="" textlink="">
      <xdr:nvSpPr>
        <xdr:cNvPr id="12" name="Título 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>
          <a:spLocks noGrp="1"/>
        </xdr:cNvSpPr>
      </xdr:nvSpPr>
      <xdr:spPr>
        <a:xfrm>
          <a:off x="1790700" y="5953125"/>
          <a:ext cx="10515600" cy="1643063"/>
        </a:xfrm>
        <a:prstGeom prst="rect">
          <a:avLst/>
        </a:prstGeom>
        <a:solidFill>
          <a:srgbClr val="70AD47">
            <a:lumMod val="75000"/>
          </a:srgbClr>
        </a:solidFill>
        <a:ln>
          <a:noFill/>
        </a:ln>
        <a:effectLst>
          <a:outerShdw blurRad="57150" dist="19050" dir="5400000" algn="ctr" rotWithShape="0">
            <a:srgbClr val="000000">
              <a:alpha val="63000"/>
            </a:srgbClr>
          </a:outerShdw>
        </a:effectLst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ctr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4400" kern="1200">
              <a:solidFill>
                <a:sysClr val="window" lastClr="FFFFFF"/>
              </a:solidFill>
              <a:latin typeface="Calibri"/>
            </a:defRPr>
          </a:lvl1pPr>
          <a:lvl2pPr>
            <a:defRPr>
              <a:solidFill>
                <a:sysClr val="window" lastClr="FFFFFF"/>
              </a:solidFill>
              <a:latin typeface="Calibri"/>
            </a:defRPr>
          </a:lvl2pPr>
          <a:lvl3pPr>
            <a:defRPr>
              <a:solidFill>
                <a:sysClr val="window" lastClr="FFFFFF"/>
              </a:solidFill>
              <a:latin typeface="Calibri"/>
            </a:defRPr>
          </a:lvl3pPr>
          <a:lvl4pPr>
            <a:defRPr>
              <a:solidFill>
                <a:sysClr val="window" lastClr="FFFFFF"/>
              </a:solidFill>
              <a:latin typeface="Calibri"/>
            </a:defRPr>
          </a:lvl4pPr>
          <a:lvl5pPr>
            <a:defRPr>
              <a:solidFill>
                <a:sysClr val="window" lastClr="FFFFFF"/>
              </a:solidFill>
              <a:latin typeface="Calibri"/>
            </a:defRPr>
          </a:lvl5pPr>
          <a:lvl6pPr>
            <a:defRPr>
              <a:solidFill>
                <a:sysClr val="window" lastClr="FFFFFF"/>
              </a:solidFill>
              <a:latin typeface="Calibri"/>
            </a:defRPr>
          </a:lvl6pPr>
          <a:lvl7pPr>
            <a:defRPr>
              <a:solidFill>
                <a:sysClr val="window" lastClr="FFFFFF"/>
              </a:solidFill>
              <a:latin typeface="Calibri"/>
            </a:defRPr>
          </a:lvl7pPr>
          <a:lvl8pPr>
            <a:defRPr>
              <a:solidFill>
                <a:sysClr val="window" lastClr="FFFFFF"/>
              </a:solidFill>
              <a:latin typeface="Calibri"/>
            </a:defRPr>
          </a:lvl8pPr>
          <a:lvl9pPr>
            <a:defRPr>
              <a:solidFill>
                <a:sysClr val="window" lastClr="FFFFFF"/>
              </a:solidFill>
              <a:latin typeface="Calibri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/>
            <a:t>RELACIÓN DE PERSONAL 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11</xdr:col>
      <xdr:colOff>568869</xdr:colOff>
      <xdr:row>48</xdr:row>
      <xdr:rowOff>154795</xdr:rowOff>
    </xdr:to>
    <xdr:sp macro="" textlink="">
      <xdr:nvSpPr>
        <xdr:cNvPr id="17" name="16 Rectángul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6622473" y="8285018"/>
          <a:ext cx="5376396" cy="51501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s-ES" altLang="es-DO" sz="1300" b="1">
              <a:cs typeface="Times New Roman" panose="02020603050405020304" pitchFamily="18" charset="0"/>
            </a:rPr>
            <a:t>RELACIÓN </a:t>
          </a:r>
          <a:r>
            <a:rPr lang="es-ES" altLang="es-DO" sz="1400" b="1">
              <a:cs typeface="Times New Roman" panose="02020603050405020304" pitchFamily="18" charset="0"/>
            </a:rPr>
            <a:t>DE</a:t>
          </a:r>
          <a:r>
            <a:rPr lang="es-ES" altLang="es-DO" sz="1300" b="1">
              <a:cs typeface="Times New Roman" panose="02020603050405020304" pitchFamily="18" charset="0"/>
            </a:rPr>
            <a:t> LA FUERZA POR RANGO DEL ERD</a:t>
          </a:r>
          <a:br>
            <a:rPr lang="es-ES" altLang="es-DO" sz="1300" b="1">
              <a:cs typeface="Times New Roman" panose="02020603050405020304" pitchFamily="18" charset="0"/>
            </a:rPr>
          </a:br>
          <a:r>
            <a:rPr lang="es-ES" altLang="es-DO" sz="1300" b="1">
              <a:cs typeface="Times New Roman" panose="02020603050405020304" pitchFamily="18" charset="0"/>
            </a:rPr>
            <a:t>ENERO-MARZO 2024	</a:t>
          </a:r>
          <a:endParaRPr lang="es-DO" sz="1300" b="1"/>
        </a:p>
      </xdr:txBody>
    </xdr:sp>
    <xdr:clientData/>
  </xdr:twoCellAnchor>
  <xdr:twoCellAnchor>
    <xdr:from>
      <xdr:col>5</xdr:col>
      <xdr:colOff>396240</xdr:colOff>
      <xdr:row>85</xdr:row>
      <xdr:rowOff>125730</xdr:rowOff>
    </xdr:from>
    <xdr:to>
      <xdr:col>11</xdr:col>
      <xdr:colOff>746760</xdr:colOff>
      <xdr:row>103</xdr:row>
      <xdr:rowOff>114300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21771</xdr:colOff>
      <xdr:row>129</xdr:row>
      <xdr:rowOff>61377</xdr:rowOff>
    </xdr:from>
    <xdr:to>
      <xdr:col>2</xdr:col>
      <xdr:colOff>508555</xdr:colOff>
      <xdr:row>142</xdr:row>
      <xdr:rowOff>63393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399313</xdr:colOff>
      <xdr:row>130</xdr:row>
      <xdr:rowOff>120383</xdr:rowOff>
    </xdr:from>
    <xdr:to>
      <xdr:col>9</xdr:col>
      <xdr:colOff>624328</xdr:colOff>
      <xdr:row>146</xdr:row>
      <xdr:rowOff>183137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159</xdr:row>
      <xdr:rowOff>118110</xdr:rowOff>
    </xdr:from>
    <xdr:to>
      <xdr:col>3</xdr:col>
      <xdr:colOff>207818</xdr:colOff>
      <xdr:row>181</xdr:row>
      <xdr:rowOff>27709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142875</xdr:colOff>
      <xdr:row>163</xdr:row>
      <xdr:rowOff>36195</xdr:rowOff>
    </xdr:from>
    <xdr:to>
      <xdr:col>12</xdr:col>
      <xdr:colOff>630555</xdr:colOff>
      <xdr:row>178</xdr:row>
      <xdr:rowOff>36195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199</xdr:row>
      <xdr:rowOff>26670</xdr:rowOff>
    </xdr:from>
    <xdr:to>
      <xdr:col>6</xdr:col>
      <xdr:colOff>518160</xdr:colOff>
      <xdr:row>214</xdr:row>
      <xdr:rowOff>7620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11</xdr:col>
      <xdr:colOff>779145</xdr:colOff>
      <xdr:row>191</xdr:row>
      <xdr:rowOff>135255</xdr:rowOff>
    </xdr:from>
    <xdr:to>
      <xdr:col>17</xdr:col>
      <xdr:colOff>603885</xdr:colOff>
      <xdr:row>209</xdr:row>
      <xdr:rowOff>144780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</xdr:colOff>
      <xdr:row>228</xdr:row>
      <xdr:rowOff>135255</xdr:rowOff>
    </xdr:from>
    <xdr:to>
      <xdr:col>4</xdr:col>
      <xdr:colOff>1</xdr:colOff>
      <xdr:row>238</xdr:row>
      <xdr:rowOff>76201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83820</xdr:colOff>
      <xdr:row>244</xdr:row>
      <xdr:rowOff>3810</xdr:rowOff>
    </xdr:from>
    <xdr:to>
      <xdr:col>10</xdr:col>
      <xdr:colOff>381000</xdr:colOff>
      <xdr:row>257</xdr:row>
      <xdr:rowOff>45720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464820</xdr:colOff>
      <xdr:row>258</xdr:row>
      <xdr:rowOff>91440</xdr:rowOff>
    </xdr:from>
    <xdr:to>
      <xdr:col>11</xdr:col>
      <xdr:colOff>281940</xdr:colOff>
      <xdr:row>270</xdr:row>
      <xdr:rowOff>0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0</xdr:colOff>
      <xdr:row>284</xdr:row>
      <xdr:rowOff>160020</xdr:rowOff>
    </xdr:from>
    <xdr:to>
      <xdr:col>5</xdr:col>
      <xdr:colOff>320040</xdr:colOff>
      <xdr:row>299</xdr:row>
      <xdr:rowOff>106680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11</xdr:col>
      <xdr:colOff>251460</xdr:colOff>
      <xdr:row>281</xdr:row>
      <xdr:rowOff>41910</xdr:rowOff>
    </xdr:from>
    <xdr:to>
      <xdr:col>17</xdr:col>
      <xdr:colOff>708660</xdr:colOff>
      <xdr:row>302</xdr:row>
      <xdr:rowOff>152400</xdr:rowOff>
    </xdr:to>
    <xdr:graphicFrame macro="">
      <xdr:nvGraphicFramePr>
        <xdr:cNvPr id="48" name="Gráfico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429491</xdr:colOff>
      <xdr:row>51</xdr:row>
      <xdr:rowOff>13855</xdr:rowOff>
    </xdr:from>
    <xdr:to>
      <xdr:col>15</xdr:col>
      <xdr:colOff>597090</xdr:colOff>
      <xdr:row>64</xdr:row>
      <xdr:rowOff>57885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469309</xdr:colOff>
      <xdr:row>7</xdr:row>
      <xdr:rowOff>124097</xdr:rowOff>
    </xdr:from>
    <xdr:to>
      <xdr:col>10</xdr:col>
      <xdr:colOff>564843</xdr:colOff>
      <xdr:row>11</xdr:row>
      <xdr:rowOff>69983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3517309" y="1457597"/>
          <a:ext cx="4667534" cy="707886"/>
        </a:xfrm>
        <a:prstGeom prst="rect">
          <a:avLst/>
        </a:prstGeom>
        <a:solidFill>
          <a:srgbClr val="92D050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4000"/>
            <a:t>SENPA</a:t>
          </a:r>
        </a:p>
      </xdr:txBody>
    </xdr:sp>
    <xdr:clientData/>
  </xdr:twoCellAnchor>
  <xdr:twoCellAnchor>
    <xdr:from>
      <xdr:col>4</xdr:col>
      <xdr:colOff>372299</xdr:colOff>
      <xdr:row>11</xdr:row>
      <xdr:rowOff>57470</xdr:rowOff>
    </xdr:from>
    <xdr:to>
      <xdr:col>10</xdr:col>
      <xdr:colOff>661853</xdr:colOff>
      <xdr:row>14</xdr:row>
      <xdr:rowOff>158184</xdr:rowOff>
    </xdr:to>
    <xdr:sp macro="" textlink="">
      <xdr:nvSpPr>
        <xdr:cNvPr id="3" name="CuadroTexto 1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3550928" y="2093099"/>
          <a:ext cx="5057496" cy="655885"/>
        </a:xfrm>
        <a:prstGeom prst="rect">
          <a:avLst/>
        </a:prstGeom>
        <a:solidFill>
          <a:schemeClr val="bg1"/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ENERO-MARZO 2024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14</xdr:col>
      <xdr:colOff>293225</xdr:colOff>
      <xdr:row>6</xdr:row>
      <xdr:rowOff>59297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333" t="26309" r="13451" b="62534"/>
        <a:stretch>
          <a:fillRect/>
        </a:stretch>
      </xdr:blipFill>
      <xdr:spPr bwMode="auto">
        <a:xfrm>
          <a:off x="0" y="0"/>
          <a:ext cx="10961225" cy="12022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435430</xdr:colOff>
      <xdr:row>22</xdr:row>
      <xdr:rowOff>163286</xdr:rowOff>
    </xdr:from>
    <xdr:to>
      <xdr:col>18</xdr:col>
      <xdr:colOff>78280</xdr:colOff>
      <xdr:row>37</xdr:row>
      <xdr:rowOff>122907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250371</xdr:colOff>
      <xdr:row>33</xdr:row>
      <xdr:rowOff>0</xdr:rowOff>
    </xdr:from>
    <xdr:to>
      <xdr:col>23</xdr:col>
      <xdr:colOff>673874</xdr:colOff>
      <xdr:row>45</xdr:row>
      <xdr:rowOff>65111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5</xdr:row>
      <xdr:rowOff>52388</xdr:rowOff>
    </xdr:from>
    <xdr:to>
      <xdr:col>8</xdr:col>
      <xdr:colOff>365125</xdr:colOff>
      <xdr:row>9</xdr:row>
      <xdr:rowOff>68263</xdr:rowOff>
    </xdr:to>
    <xdr:sp macro="" textlink="">
      <xdr:nvSpPr>
        <xdr:cNvPr id="2" name="Títul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>
          <a:spLocks noGrp="1"/>
        </xdr:cNvSpPr>
      </xdr:nvSpPr>
      <xdr:spPr>
        <a:xfrm>
          <a:off x="0" y="1004888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="horz" wrap="square" lIns="91440" tIns="45720" rIns="91440" bIns="45720" rtlCol="0" anchor="b">
          <a:normAutofit/>
        </a:bodyPr>
        <a:lstStyle>
          <a:lvl1pPr algn="l" defTabSz="914400" rtl="0" eaLnBrk="1" latinLnBrk="0" hangingPunct="1">
            <a:lnSpc>
              <a:spcPct val="90000"/>
            </a:lnSpc>
            <a:spcBef>
              <a:spcPct val="0"/>
            </a:spcBef>
            <a:buNone/>
            <a:defRPr sz="60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>
            <a:defRPr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r>
            <a:rPr lang="es-ES" sz="4000"/>
            <a:t>COMANDO CONJUNTO ESTE</a:t>
          </a:r>
        </a:p>
      </xdr:txBody>
    </xdr:sp>
    <xdr:clientData/>
  </xdr:twoCellAnchor>
  <xdr:twoCellAnchor>
    <xdr:from>
      <xdr:col>1</xdr:col>
      <xdr:colOff>178710</xdr:colOff>
      <xdr:row>11</xdr:row>
      <xdr:rowOff>25401</xdr:rowOff>
    </xdr:from>
    <xdr:to>
      <xdr:col>7</xdr:col>
      <xdr:colOff>547753</xdr:colOff>
      <xdr:row>14</xdr:row>
      <xdr:rowOff>132646</xdr:rowOff>
    </xdr:to>
    <xdr:sp macro="" textlink="">
      <xdr:nvSpPr>
        <xdr:cNvPr id="3" name="CuadroTexto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971190" y="2037081"/>
          <a:ext cx="5123923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4" name="3 Imagen" descr="Logo SEFA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182880</xdr:colOff>
      <xdr:row>19</xdr:row>
      <xdr:rowOff>156210</xdr:rowOff>
    </xdr:from>
    <xdr:to>
      <xdr:col>13</xdr:col>
      <xdr:colOff>182880</xdr:colOff>
      <xdr:row>38</xdr:row>
      <xdr:rowOff>106680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201334</xdr:colOff>
      <xdr:row>9</xdr:row>
      <xdr:rowOff>125578</xdr:rowOff>
    </xdr:from>
    <xdr:to>
      <xdr:col>8</xdr:col>
      <xdr:colOff>4138</xdr:colOff>
      <xdr:row>13</xdr:row>
      <xdr:rowOff>49943</xdr:rowOff>
    </xdr:to>
    <xdr:sp macro="" textlink="">
      <xdr:nvSpPr>
        <xdr:cNvPr id="2" name="CuadroTexto 3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201334" y="1771498"/>
          <a:ext cx="842102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311151</xdr:colOff>
      <xdr:row>3</xdr:row>
      <xdr:rowOff>95250</xdr:rowOff>
    </xdr:to>
    <xdr:pic>
      <xdr:nvPicPr>
        <xdr:cNvPr id="3" name="2 Imagen" descr="Logo SEFA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 fontScale="92500"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NORTE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245870</xdr:colOff>
      <xdr:row>9</xdr:row>
      <xdr:rowOff>181853</xdr:rowOff>
    </xdr:from>
    <xdr:to>
      <xdr:col>8</xdr:col>
      <xdr:colOff>48674</xdr:colOff>
      <xdr:row>13</xdr:row>
      <xdr:rowOff>106218</xdr:rowOff>
    </xdr:to>
    <xdr:sp macro="" textlink="">
      <xdr:nvSpPr>
        <xdr:cNvPr id="2" name="CuadroTexto 3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245870" y="1827773"/>
          <a:ext cx="897728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2024</a:t>
          </a:r>
        </a:p>
      </xdr:txBody>
    </xdr:sp>
    <xdr:clientData/>
  </xdr:twoCellAnchor>
  <xdr:twoCellAnchor editAs="oneCell">
    <xdr:from>
      <xdr:col>2</xdr:col>
      <xdr:colOff>663576</xdr:colOff>
      <xdr:row>0</xdr:row>
      <xdr:rowOff>0</xdr:rowOff>
    </xdr:from>
    <xdr:to>
      <xdr:col>5</xdr:col>
      <xdr:colOff>463551</xdr:colOff>
      <xdr:row>3</xdr:row>
      <xdr:rowOff>95250</xdr:rowOff>
    </xdr:to>
    <xdr:pic>
      <xdr:nvPicPr>
        <xdr:cNvPr id="3" name="2 Imagen" descr="Logo SEFA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87576" y="0"/>
          <a:ext cx="20859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5</xdr:row>
      <xdr:rowOff>4855</xdr:rowOff>
    </xdr:from>
    <xdr:to>
      <xdr:col>8</xdr:col>
      <xdr:colOff>365125</xdr:colOff>
      <xdr:row>9</xdr:row>
      <xdr:rowOff>20730</xdr:rowOff>
    </xdr:to>
    <xdr:sp macro="" textlink="">
      <xdr:nvSpPr>
        <xdr:cNvPr id="4" name="Título 1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 txBox="1">
          <a:spLocks/>
        </xdr:cNvSpPr>
      </xdr:nvSpPr>
      <xdr:spPr>
        <a:xfrm>
          <a:off x="0" y="957355"/>
          <a:ext cx="6461125" cy="777875"/>
        </a:xfrm>
        <a:prstGeom prst="rect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wrap="square" rtlCol="0">
          <a:norm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/>
          </a:pPr>
          <a:r>
            <a:rPr lang="es-ES" sz="4000"/>
            <a:t>COMANDO CONJUNTO SUR</a:t>
          </a:r>
        </a:p>
      </xdr:txBody>
    </xdr:sp>
    <xdr:clientData/>
  </xdr:twoCellAnchor>
  <xdr:twoCellAnchor>
    <xdr:from>
      <xdr:col>3</xdr:col>
      <xdr:colOff>28575</xdr:colOff>
      <xdr:row>17</xdr:row>
      <xdr:rowOff>180974</xdr:rowOff>
    </xdr:from>
    <xdr:to>
      <xdr:col>13</xdr:col>
      <xdr:colOff>213360</xdr:colOff>
      <xdr:row>33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657050</xdr:colOff>
      <xdr:row>0</xdr:row>
      <xdr:rowOff>0</xdr:rowOff>
    </xdr:from>
    <xdr:to>
      <xdr:col>6</xdr:col>
      <xdr:colOff>104950</xdr:colOff>
      <xdr:row>9</xdr:row>
      <xdr:rowOff>133745</xdr:rowOff>
    </xdr:to>
    <xdr:pic>
      <xdr:nvPicPr>
        <xdr:cNvPr id="2" name="1 Imagen" descr="LOGO PLAN SOCIAL FFAA-definitivo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19050" y="0"/>
          <a:ext cx="3257900" cy="18482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0</xdr:colOff>
      <xdr:row>11</xdr:row>
      <xdr:rowOff>65046</xdr:rowOff>
    </xdr:from>
    <xdr:to>
      <xdr:col>8</xdr:col>
      <xdr:colOff>0</xdr:colOff>
      <xdr:row>14</xdr:row>
      <xdr:rowOff>139877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0" y="2160546"/>
          <a:ext cx="6096000" cy="646331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spcAft>
              <a:spcPts val="0"/>
            </a:spcAft>
          </a:pPr>
          <a:r>
            <a:rPr lang="es-ES" b="1" kern="0">
              <a:latin typeface="Times New Roman" panose="02020603050405020304" pitchFamily="18" charset="0"/>
              <a:ea typeface="MS Mincho" panose="02020609040205080304" pitchFamily="49" charset="-128"/>
            </a:rPr>
            <a:t>DIRECCIÓN GENERAL DEL PLAN SOCIAL DE LAS FUERZAS ARMADAS</a:t>
          </a:r>
          <a:endParaRPr lang="es-DO" b="1" i="1" kern="0">
            <a:latin typeface="Times New Roman" panose="02020603050405020304" pitchFamily="18" charset="0"/>
            <a:ea typeface="MS Mincho" panose="02020609040205080304" pitchFamily="49" charset="-128"/>
          </a:endParaRPr>
        </a:p>
      </xdr:txBody>
    </xdr:sp>
    <xdr:clientData/>
  </xdr:twoCellAnchor>
  <xdr:twoCellAnchor>
    <xdr:from>
      <xdr:col>0</xdr:col>
      <xdr:colOff>445382</xdr:colOff>
      <xdr:row>14</xdr:row>
      <xdr:rowOff>139877</xdr:rowOff>
    </xdr:from>
    <xdr:to>
      <xdr:col>7</xdr:col>
      <xdr:colOff>316618</xdr:colOff>
      <xdr:row>18</xdr:row>
      <xdr:rowOff>64242</xdr:rowOff>
    </xdr:to>
    <xdr:sp macro="" textlink="">
      <xdr:nvSpPr>
        <xdr:cNvPr id="4" name="CuadroTexto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 txBox="1">
          <a:spLocks noChangeArrowheads="1"/>
        </xdr:cNvSpPr>
      </xdr:nvSpPr>
      <xdr:spPr bwMode="auto">
        <a:xfrm>
          <a:off x="445382" y="2700197"/>
          <a:ext cx="541859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>
    <xdr:from>
      <xdr:col>1</xdr:col>
      <xdr:colOff>617220</xdr:colOff>
      <xdr:row>27</xdr:row>
      <xdr:rowOff>133350</xdr:rowOff>
    </xdr:from>
    <xdr:to>
      <xdr:col>7</xdr:col>
      <xdr:colOff>436245</xdr:colOff>
      <xdr:row>41</xdr:row>
      <xdr:rowOff>142875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630108</xdr:colOff>
      <xdr:row>10</xdr:row>
      <xdr:rowOff>43508</xdr:rowOff>
    </xdr:from>
    <xdr:to>
      <xdr:col>9</xdr:col>
      <xdr:colOff>261569</xdr:colOff>
      <xdr:row>13</xdr:row>
      <xdr:rowOff>150753</xdr:rowOff>
    </xdr:to>
    <xdr:sp macro="" textlink="">
      <xdr:nvSpPr>
        <xdr:cNvPr id="2" name="CuadroTexto 6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 txBox="1">
          <a:spLocks noChangeArrowheads="1"/>
        </xdr:cNvSpPr>
      </xdr:nvSpPr>
      <xdr:spPr bwMode="auto">
        <a:xfrm>
          <a:off x="3007548" y="1872308"/>
          <a:ext cx="4386341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2024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129678</xdr:colOff>
      <xdr:row>10</xdr:row>
      <xdr:rowOff>43508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035678" cy="1948508"/>
        </a:xfrm>
        <a:prstGeom prst="rect">
          <a:avLst/>
        </a:prstGeom>
      </xdr:spPr>
    </xdr:pic>
    <xdr:clientData/>
  </xdr:twoCellAnchor>
  <xdr:twoCellAnchor>
    <xdr:from>
      <xdr:col>7</xdr:col>
      <xdr:colOff>175260</xdr:colOff>
      <xdr:row>24</xdr:row>
      <xdr:rowOff>0</xdr:rowOff>
    </xdr:from>
    <xdr:to>
      <xdr:col>13</xdr:col>
      <xdr:colOff>3810</xdr:colOff>
      <xdr:row>36</xdr:row>
      <xdr:rowOff>76200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83820</xdr:rowOff>
    </xdr:from>
    <xdr:to>
      <xdr:col>7</xdr:col>
      <xdr:colOff>255887</xdr:colOff>
      <xdr:row>13</xdr:row>
      <xdr:rowOff>105156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83820"/>
          <a:ext cx="6554163" cy="2398776"/>
        </a:xfrm>
        <a:prstGeom prst="rect">
          <a:avLst/>
        </a:prstGeom>
      </xdr:spPr>
    </xdr:pic>
    <xdr:clientData/>
  </xdr:twoCellAnchor>
  <xdr:twoCellAnchor>
    <xdr:from>
      <xdr:col>0</xdr:col>
      <xdr:colOff>744309</xdr:colOff>
      <xdr:row>14</xdr:row>
      <xdr:rowOff>15240</xdr:rowOff>
    </xdr:from>
    <xdr:to>
      <xdr:col>6</xdr:col>
      <xdr:colOff>446335</xdr:colOff>
      <xdr:row>17</xdr:row>
      <xdr:rowOff>130797</xdr:rowOff>
    </xdr:to>
    <xdr:sp macro="" textlink="">
      <xdr:nvSpPr>
        <xdr:cNvPr id="3" name="CuadroTexto 1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 txBox="1">
          <a:spLocks noChangeArrowheads="1"/>
        </xdr:cNvSpPr>
      </xdr:nvSpPr>
      <xdr:spPr bwMode="auto">
        <a:xfrm>
          <a:off x="744309" y="2536767"/>
          <a:ext cx="4440281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A</a:t>
          </a:r>
          <a:r>
            <a:rPr lang="es-DO" altLang="es-DO" sz="3600" baseline="0"/>
            <a:t> MARZO </a:t>
          </a:r>
          <a:r>
            <a:rPr lang="es-DO" altLang="es-DO" sz="3600"/>
            <a:t>2024</a:t>
          </a:r>
        </a:p>
      </xdr:txBody>
    </xdr:sp>
    <xdr:clientData/>
  </xdr:twoCellAnchor>
  <xdr:twoCellAnchor>
    <xdr:from>
      <xdr:col>1</xdr:col>
      <xdr:colOff>249382</xdr:colOff>
      <xdr:row>48</xdr:row>
      <xdr:rowOff>16164</xdr:rowOff>
    </xdr:from>
    <xdr:to>
      <xdr:col>4</xdr:col>
      <xdr:colOff>706582</xdr:colOff>
      <xdr:row>54</xdr:row>
      <xdr:rowOff>152400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1039091" y="9049328"/>
          <a:ext cx="2826327" cy="1216890"/>
        </a:xfrm>
        <a:prstGeom prst="rect">
          <a:avLst/>
        </a:prstGeom>
        <a:ln w="19050">
          <a:solidFill>
            <a:srgbClr val="002060"/>
          </a:solidFill>
        </a:ln>
      </xdr:spPr>
      <xdr:style>
        <a:lnRef idx="2">
          <a:schemeClr val="accent5"/>
        </a:lnRef>
        <a:fillRef idx="1">
          <a:schemeClr val="lt1"/>
        </a:fillRef>
        <a:effectRef idx="0">
          <a:schemeClr val="accent5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s-DO" sz="1100" u="sng"/>
            <a:t>Leyenda</a:t>
          </a:r>
          <a:r>
            <a:rPr lang="es-DO" sz="1100" u="sng" baseline="0"/>
            <a:t>:</a:t>
          </a:r>
        </a:p>
        <a:p>
          <a:pPr algn="l"/>
          <a:r>
            <a:rPr lang="es-DO" sz="1100" baseline="0"/>
            <a:t>M: masculino</a:t>
          </a:r>
        </a:p>
        <a:p>
          <a:pPr algn="l"/>
          <a:r>
            <a:rPr lang="es-DO" sz="1100" baseline="0"/>
            <a:t>F: femenino</a:t>
          </a:r>
        </a:p>
        <a:p>
          <a:pPr algn="l"/>
          <a:r>
            <a:rPr lang="es-DO" sz="1100" baseline="0"/>
            <a:t>T: Total de ambos sexos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229639</xdr:colOff>
      <xdr:row>0</xdr:row>
      <xdr:rowOff>0</xdr:rowOff>
    </xdr:from>
    <xdr:to>
      <xdr:col>5</xdr:col>
      <xdr:colOff>164061</xdr:colOff>
      <xdr:row>10</xdr:row>
      <xdr:rowOff>90053</xdr:rowOff>
    </xdr:to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639" y="0"/>
          <a:ext cx="2220422" cy="19950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141499</xdr:rowOff>
    </xdr:from>
    <xdr:to>
      <xdr:col>7</xdr:col>
      <xdr:colOff>393700</xdr:colOff>
      <xdr:row>17</xdr:row>
      <xdr:rowOff>151024</xdr:rowOff>
    </xdr:to>
    <xdr:pic>
      <xdr:nvPicPr>
        <xdr:cNvPr id="3" name="tabl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36999"/>
          <a:ext cx="5727700" cy="1152525"/>
        </a:xfrm>
        <a:prstGeom prst="rect">
          <a:avLst/>
        </a:prstGeom>
      </xdr:spPr>
    </xdr:pic>
    <xdr:clientData/>
  </xdr:twoCellAnchor>
  <xdr:twoCellAnchor>
    <xdr:from>
      <xdr:col>2</xdr:col>
      <xdr:colOff>162467</xdr:colOff>
      <xdr:row>19</xdr:row>
      <xdr:rowOff>117987</xdr:rowOff>
    </xdr:from>
    <xdr:to>
      <xdr:col>6</xdr:col>
      <xdr:colOff>78832</xdr:colOff>
      <xdr:row>22</xdr:row>
      <xdr:rowOff>37360</xdr:rowOff>
    </xdr:to>
    <xdr:sp macro="" textlink="">
      <xdr:nvSpPr>
        <xdr:cNvPr id="4" name="CuadroTexto 5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 txBox="1">
          <a:spLocks noChangeArrowheads="1"/>
        </xdr:cNvSpPr>
      </xdr:nvSpPr>
      <xdr:spPr bwMode="auto">
        <a:xfrm>
          <a:off x="1747427" y="3592707"/>
          <a:ext cx="3086285" cy="4680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2400" b="1"/>
            <a:t>A</a:t>
          </a:r>
          <a:r>
            <a:rPr lang="es-DO" altLang="es-DO" sz="2400" b="1" baseline="0"/>
            <a:t> MARZO 2024</a:t>
          </a:r>
          <a:endParaRPr lang="es-DO" altLang="es-DO" sz="2400" b="1"/>
        </a:p>
      </xdr:txBody>
    </xdr:sp>
    <xdr:clientData/>
  </xdr:twoCellAnchor>
  <xdr:twoCellAnchor>
    <xdr:from>
      <xdr:col>0</xdr:col>
      <xdr:colOff>0</xdr:colOff>
      <xdr:row>50</xdr:row>
      <xdr:rowOff>9523</xdr:rowOff>
    </xdr:from>
    <xdr:to>
      <xdr:col>5</xdr:col>
      <xdr:colOff>239485</xdr:colOff>
      <xdr:row>73</xdr:row>
      <xdr:rowOff>16328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136072</xdr:colOff>
      <xdr:row>47</xdr:row>
      <xdr:rowOff>81643</xdr:rowOff>
    </xdr:from>
    <xdr:to>
      <xdr:col>14</xdr:col>
      <xdr:colOff>571500</xdr:colOff>
      <xdr:row>70</xdr:row>
      <xdr:rowOff>63955</xdr:rowOff>
    </xdr:to>
    <xdr:graphicFrame macro="">
      <xdr:nvGraphicFramePr>
        <xdr:cNvPr id="14" name="Gráfico 1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82</xdr:row>
      <xdr:rowOff>156482</xdr:rowOff>
    </xdr:from>
    <xdr:to>
      <xdr:col>5</xdr:col>
      <xdr:colOff>15240</xdr:colOff>
      <xdr:row>99</xdr:row>
      <xdr:rowOff>45042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756014</xdr:colOff>
      <xdr:row>76</xdr:row>
      <xdr:rowOff>130629</xdr:rowOff>
    </xdr:from>
    <xdr:to>
      <xdr:col>15</xdr:col>
      <xdr:colOff>317864</xdr:colOff>
      <xdr:row>97</xdr:row>
      <xdr:rowOff>51301</xdr:rowOff>
    </xdr:to>
    <xdr:graphicFrame macro="">
      <xdr:nvGraphicFramePr>
        <xdr:cNvPr id="16" name="Gráfico 1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9525</xdr:colOff>
      <xdr:row>111</xdr:row>
      <xdr:rowOff>123825</xdr:rowOff>
    </xdr:from>
    <xdr:to>
      <xdr:col>4</xdr:col>
      <xdr:colOff>320040</xdr:colOff>
      <xdr:row>128</xdr:row>
      <xdr:rowOff>66675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4</xdr:col>
      <xdr:colOff>609600</xdr:colOff>
      <xdr:row>114</xdr:row>
      <xdr:rowOff>104775</xdr:rowOff>
    </xdr:from>
    <xdr:to>
      <xdr:col>9</xdr:col>
      <xdr:colOff>609600</xdr:colOff>
      <xdr:row>133</xdr:row>
      <xdr:rowOff>47625</xdr:rowOff>
    </xdr:to>
    <xdr:graphicFrame macro="">
      <xdr:nvGraphicFramePr>
        <xdr:cNvPr id="18" name="Gráfico 1">
          <a:extLst>
            <a:ext uri="{FF2B5EF4-FFF2-40B4-BE49-F238E27FC236}">
              <a16:creationId xmlns:a16="http://schemas.microsoft.com/office/drawing/2014/main" id="{00000000-0008-0000-1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</xdr:row>
      <xdr:rowOff>116321</xdr:rowOff>
    </xdr:from>
    <xdr:to>
      <xdr:col>9</xdr:col>
      <xdr:colOff>91439</xdr:colOff>
      <xdr:row>16</xdr:row>
      <xdr:rowOff>27651</xdr:rowOff>
    </xdr:to>
    <xdr:pic>
      <xdr:nvPicPr>
        <xdr:cNvPr id="2" name="table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21321"/>
          <a:ext cx="6949439" cy="1054330"/>
        </a:xfrm>
        <a:prstGeom prst="rect">
          <a:avLst/>
        </a:prstGeom>
      </xdr:spPr>
    </xdr:pic>
    <xdr:clientData/>
  </xdr:twoCellAnchor>
  <xdr:twoCellAnchor>
    <xdr:from>
      <xdr:col>1</xdr:col>
      <xdr:colOff>632460</xdr:colOff>
      <xdr:row>16</xdr:row>
      <xdr:rowOff>166530</xdr:rowOff>
    </xdr:from>
    <xdr:to>
      <xdr:col>7</xdr:col>
      <xdr:colOff>312419</xdr:colOff>
      <xdr:row>20</xdr:row>
      <xdr:rowOff>28314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 txBox="1">
          <a:spLocks noChangeArrowheads="1"/>
        </xdr:cNvSpPr>
      </xdr:nvSpPr>
      <xdr:spPr bwMode="auto">
        <a:xfrm>
          <a:off x="1424940" y="3092610"/>
          <a:ext cx="4434839" cy="593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200" b="1"/>
            <a:t>A</a:t>
          </a:r>
          <a:r>
            <a:rPr lang="es-DO" altLang="es-DO" sz="3200" b="1" baseline="0"/>
            <a:t> MARZO 2024</a:t>
          </a:r>
          <a:endParaRPr lang="es-DO" altLang="es-DO" sz="3200" b="1"/>
        </a:p>
      </xdr:txBody>
    </xdr:sp>
    <xdr:clientData/>
  </xdr:twoCellAnchor>
  <xdr:twoCellAnchor editAs="oneCell">
    <xdr:from>
      <xdr:col>3</xdr:col>
      <xdr:colOff>69258</xdr:colOff>
      <xdr:row>0</xdr:row>
      <xdr:rowOff>0</xdr:rowOff>
    </xdr:from>
    <xdr:to>
      <xdr:col>5</xdr:col>
      <xdr:colOff>611852</xdr:colOff>
      <xdr:row>9</xdr:row>
      <xdr:rowOff>167942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55258" y="0"/>
          <a:ext cx="2066594" cy="1882442"/>
        </a:xfrm>
        <a:prstGeom prst="rect">
          <a:avLst/>
        </a:prstGeom>
        <a:noFill/>
      </xdr:spPr>
    </xdr:pic>
    <xdr:clientData/>
  </xdr:twoCellAnchor>
  <xdr:twoCellAnchor>
    <xdr:from>
      <xdr:col>2</xdr:col>
      <xdr:colOff>638175</xdr:colOff>
      <xdr:row>23</xdr:row>
      <xdr:rowOff>95250</xdr:rowOff>
    </xdr:from>
    <xdr:to>
      <xdr:col>11</xdr:col>
      <xdr:colOff>245969</xdr:colOff>
      <xdr:row>43</xdr:row>
      <xdr:rowOff>185738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242047</xdr:colOff>
      <xdr:row>66</xdr:row>
      <xdr:rowOff>0</xdr:rowOff>
    </xdr:from>
    <xdr:to>
      <xdr:col>11</xdr:col>
      <xdr:colOff>251012</xdr:colOff>
      <xdr:row>83</xdr:row>
      <xdr:rowOff>152400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555812</xdr:colOff>
      <xdr:row>67</xdr:row>
      <xdr:rowOff>63441</xdr:rowOff>
    </xdr:from>
    <xdr:to>
      <xdr:col>21</xdr:col>
      <xdr:colOff>515471</xdr:colOff>
      <xdr:row>91</xdr:row>
      <xdr:rowOff>116542</xdr:rowOff>
    </xdr:to>
    <xdr:graphicFrame macro="">
      <xdr:nvGraphicFramePr>
        <xdr:cNvPr id="25" name="Gráfico 24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421820</xdr:colOff>
      <xdr:row>108</xdr:row>
      <xdr:rowOff>122466</xdr:rowOff>
    </xdr:from>
    <xdr:to>
      <xdr:col>17</xdr:col>
      <xdr:colOff>745670</xdr:colOff>
      <xdr:row>132</xdr:row>
      <xdr:rowOff>2</xdr:rowOff>
    </xdr:to>
    <xdr:graphicFrame macro="">
      <xdr:nvGraphicFramePr>
        <xdr:cNvPr id="26" name="Gráfico 25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18</xdr:col>
      <xdr:colOff>442848</xdr:colOff>
      <xdr:row>108</xdr:row>
      <xdr:rowOff>63953</xdr:rowOff>
    </xdr:from>
    <xdr:to>
      <xdr:col>25</xdr:col>
      <xdr:colOff>687777</xdr:colOff>
      <xdr:row>125</xdr:row>
      <xdr:rowOff>163286</xdr:rowOff>
    </xdr:to>
    <xdr:graphicFrame macro="">
      <xdr:nvGraphicFramePr>
        <xdr:cNvPr id="27" name="Gráfico 26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12</xdr:col>
      <xdr:colOff>34898</xdr:colOff>
      <xdr:row>155</xdr:row>
      <xdr:rowOff>168487</xdr:rowOff>
    </xdr:from>
    <xdr:to>
      <xdr:col>19</xdr:col>
      <xdr:colOff>484414</xdr:colOff>
      <xdr:row>175</xdr:row>
      <xdr:rowOff>179614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4</xdr:col>
      <xdr:colOff>39461</xdr:colOff>
      <xdr:row>155</xdr:row>
      <xdr:rowOff>24492</xdr:rowOff>
    </xdr:from>
    <xdr:to>
      <xdr:col>10</xdr:col>
      <xdr:colOff>534761</xdr:colOff>
      <xdr:row>169</xdr:row>
      <xdr:rowOff>119742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4</xdr:col>
      <xdr:colOff>70756</xdr:colOff>
      <xdr:row>201</xdr:row>
      <xdr:rowOff>126546</xdr:rowOff>
    </xdr:from>
    <xdr:to>
      <xdr:col>11</xdr:col>
      <xdr:colOff>435428</xdr:colOff>
      <xdr:row>216</xdr:row>
      <xdr:rowOff>21772</xdr:rowOff>
    </xdr:to>
    <xdr:graphicFrame macro="">
      <xdr:nvGraphicFramePr>
        <xdr:cNvPr id="30" name="Gráfico 29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262076</xdr:colOff>
      <xdr:row>206</xdr:row>
      <xdr:rowOff>179433</xdr:rowOff>
    </xdr:from>
    <xdr:to>
      <xdr:col>22</xdr:col>
      <xdr:colOff>243376</xdr:colOff>
      <xdr:row>221</xdr:row>
      <xdr:rowOff>65132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387584</xdr:colOff>
      <xdr:row>9</xdr:row>
      <xdr:rowOff>35396</xdr:rowOff>
    </xdr:from>
    <xdr:to>
      <xdr:col>11</xdr:col>
      <xdr:colOff>39052</xdr:colOff>
      <xdr:row>12</xdr:row>
      <xdr:rowOff>142641</xdr:rowOff>
    </xdr:to>
    <xdr:sp macro="" textlink="">
      <xdr:nvSpPr>
        <xdr:cNvPr id="2" name="CuadroTexto 3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>
          <a:spLocks noChangeArrowheads="1"/>
        </xdr:cNvSpPr>
      </xdr:nvSpPr>
      <xdr:spPr bwMode="auto">
        <a:xfrm>
          <a:off x="2765024" y="1681316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2024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395287</xdr:colOff>
      <xdr:row>8</xdr:row>
      <xdr:rowOff>86948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0301287" cy="1610948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39</xdr:row>
      <xdr:rowOff>140075</xdr:rowOff>
    </xdr:from>
    <xdr:to>
      <xdr:col>2</xdr:col>
      <xdr:colOff>1714500</xdr:colOff>
      <xdr:row>54</xdr:row>
      <xdr:rowOff>117663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1574648</xdr:colOff>
      <xdr:row>25</xdr:row>
      <xdr:rowOff>73733</xdr:rowOff>
    </xdr:from>
    <xdr:to>
      <xdr:col>7</xdr:col>
      <xdr:colOff>313762</xdr:colOff>
      <xdr:row>38</xdr:row>
      <xdr:rowOff>44821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377128</xdr:colOff>
      <xdr:row>13</xdr:row>
      <xdr:rowOff>41464</xdr:rowOff>
    </xdr:from>
    <xdr:to>
      <xdr:col>14</xdr:col>
      <xdr:colOff>402886</xdr:colOff>
      <xdr:row>16</xdr:row>
      <xdr:rowOff>142178</xdr:rowOff>
    </xdr:to>
    <xdr:sp macro="" textlink="">
      <xdr:nvSpPr>
        <xdr:cNvPr id="2" name="CuadroTexto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830871" y="2447207"/>
          <a:ext cx="6970844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 b="1"/>
            <a:t>ENERO-MARZO 2024</a:t>
          </a:r>
        </a:p>
      </xdr:txBody>
    </xdr:sp>
    <xdr:clientData/>
  </xdr:twoCellAnchor>
  <xdr:twoCellAnchor editAs="oneCell">
    <xdr:from>
      <xdr:col>2</xdr:col>
      <xdr:colOff>0</xdr:colOff>
      <xdr:row>3</xdr:row>
      <xdr:rowOff>0</xdr:rowOff>
    </xdr:from>
    <xdr:to>
      <xdr:col>16</xdr:col>
      <xdr:colOff>58355</xdr:colOff>
      <xdr:row>13</xdr:row>
      <xdr:rowOff>41464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9924015" cy="1946464"/>
        </a:xfrm>
        <a:prstGeom prst="rect">
          <a:avLst/>
        </a:prstGeom>
      </xdr:spPr>
    </xdr:pic>
    <xdr:clientData/>
  </xdr:twoCellAnchor>
  <xdr:twoCellAnchor>
    <xdr:from>
      <xdr:col>8</xdr:col>
      <xdr:colOff>119743</xdr:colOff>
      <xdr:row>23</xdr:row>
      <xdr:rowOff>21772</xdr:rowOff>
    </xdr:from>
    <xdr:to>
      <xdr:col>13</xdr:col>
      <xdr:colOff>392142</xdr:colOff>
      <xdr:row>36</xdr:row>
      <xdr:rowOff>184097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65</xdr:row>
      <xdr:rowOff>46265</xdr:rowOff>
    </xdr:from>
    <xdr:to>
      <xdr:col>5</xdr:col>
      <xdr:colOff>579120</xdr:colOff>
      <xdr:row>80</xdr:row>
      <xdr:rowOff>74311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0</xdr:colOff>
      <xdr:row>64</xdr:row>
      <xdr:rowOff>0</xdr:rowOff>
    </xdr:from>
    <xdr:to>
      <xdr:col>24</xdr:col>
      <xdr:colOff>215153</xdr:colOff>
      <xdr:row>79</xdr:row>
      <xdr:rowOff>54685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1</xdr:colOff>
      <xdr:row>96</xdr:row>
      <xdr:rowOff>153970</xdr:rowOff>
    </xdr:from>
    <xdr:to>
      <xdr:col>1</xdr:col>
      <xdr:colOff>2754087</xdr:colOff>
      <xdr:row>112</xdr:row>
      <xdr:rowOff>32657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8</xdr:col>
      <xdr:colOff>518609</xdr:colOff>
      <xdr:row>94</xdr:row>
      <xdr:rowOff>107578</xdr:rowOff>
    </xdr:from>
    <xdr:to>
      <xdr:col>14</xdr:col>
      <xdr:colOff>308835</xdr:colOff>
      <xdr:row>109</xdr:row>
      <xdr:rowOff>79786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521970</xdr:colOff>
      <xdr:row>117</xdr:row>
      <xdr:rowOff>0</xdr:rowOff>
    </xdr:from>
    <xdr:to>
      <xdr:col>10</xdr:col>
      <xdr:colOff>518160</xdr:colOff>
      <xdr:row>134</xdr:row>
      <xdr:rowOff>167640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42728</xdr:colOff>
      <xdr:row>0</xdr:row>
      <xdr:rowOff>0</xdr:rowOff>
    </xdr:from>
    <xdr:to>
      <xdr:col>6</xdr:col>
      <xdr:colOff>183118</xdr:colOff>
      <xdr:row>9</xdr:row>
      <xdr:rowOff>171242</xdr:rowOff>
    </xdr:to>
    <xdr:pic>
      <xdr:nvPicPr>
        <xdr:cNvPr id="2" name="1 Imagen" descr="logo ministerio de SALUD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328728" y="0"/>
          <a:ext cx="2426390" cy="1885742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10</xdr:row>
      <xdr:rowOff>46056</xdr:rowOff>
    </xdr:from>
    <xdr:to>
      <xdr:col>9</xdr:col>
      <xdr:colOff>387894</xdr:colOff>
      <xdr:row>12</xdr:row>
      <xdr:rowOff>126721</xdr:rowOff>
    </xdr:to>
    <xdr:sp macro="" textlink="">
      <xdr:nvSpPr>
        <xdr:cNvPr id="3" name="2 Rectángulo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0" y="1951056"/>
          <a:ext cx="7245894" cy="461665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s-DO" sz="2400" b="1">
              <a:solidFill>
                <a:srgbClr val="000000"/>
              </a:solidFill>
              <a:latin typeface="Arial" panose="020B0604020202020204" pitchFamily="34" charset="0"/>
            </a:rPr>
            <a:t> CENTRO DE SALUD MINISTERIO DE DEFENSA</a:t>
          </a:r>
          <a:r>
            <a:rPr lang="es-DO" sz="2400"/>
            <a:t> </a:t>
          </a:r>
        </a:p>
      </xdr:txBody>
    </xdr:sp>
    <xdr:clientData/>
  </xdr:twoCellAnchor>
  <xdr:twoCellAnchor>
    <xdr:from>
      <xdr:col>2</xdr:col>
      <xdr:colOff>75128</xdr:colOff>
      <xdr:row>13</xdr:row>
      <xdr:rowOff>1535</xdr:rowOff>
    </xdr:from>
    <xdr:to>
      <xdr:col>7</xdr:col>
      <xdr:colOff>312766</xdr:colOff>
      <xdr:row>15</xdr:row>
      <xdr:rowOff>166433</xdr:rowOff>
    </xdr:to>
    <xdr:sp macro="" textlink="">
      <xdr:nvSpPr>
        <xdr:cNvPr id="4" name="TextBox 2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 txBox="1"/>
      </xdr:nvSpPr>
      <xdr:spPr>
        <a:xfrm>
          <a:off x="1660088" y="2378975"/>
          <a:ext cx="4200038" cy="530658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800" b="1"/>
            <a:t>ENERO-MARZO 2024</a:t>
          </a:r>
        </a:p>
      </xdr:txBody>
    </xdr:sp>
    <xdr:clientData/>
  </xdr:twoCellAnchor>
  <xdr:twoCellAnchor>
    <xdr:from>
      <xdr:col>0</xdr:col>
      <xdr:colOff>0</xdr:colOff>
      <xdr:row>22</xdr:row>
      <xdr:rowOff>170330</xdr:rowOff>
    </xdr:from>
    <xdr:to>
      <xdr:col>5</xdr:col>
      <xdr:colOff>552450</xdr:colOff>
      <xdr:row>37</xdr:row>
      <xdr:rowOff>56030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3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94969</xdr:colOff>
      <xdr:row>23</xdr:row>
      <xdr:rowOff>41797</xdr:rowOff>
    </xdr:from>
    <xdr:to>
      <xdr:col>10</xdr:col>
      <xdr:colOff>608647</xdr:colOff>
      <xdr:row>36</xdr:row>
      <xdr:rowOff>143996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13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351066</xdr:colOff>
      <xdr:row>42</xdr:row>
      <xdr:rowOff>136070</xdr:rowOff>
    </xdr:from>
    <xdr:to>
      <xdr:col>9</xdr:col>
      <xdr:colOff>220436</xdr:colOff>
      <xdr:row>57</xdr:row>
      <xdr:rowOff>54427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13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489856</xdr:colOff>
      <xdr:row>119</xdr:row>
      <xdr:rowOff>152400</xdr:rowOff>
    </xdr:from>
    <xdr:to>
      <xdr:col>7</xdr:col>
      <xdr:colOff>108856</xdr:colOff>
      <xdr:row>136</xdr:row>
      <xdr:rowOff>89718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13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121</xdr:row>
      <xdr:rowOff>0</xdr:rowOff>
    </xdr:from>
    <xdr:to>
      <xdr:col>25</xdr:col>
      <xdr:colOff>431965</xdr:colOff>
      <xdr:row>144</xdr:row>
      <xdr:rowOff>128485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13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166</xdr:row>
      <xdr:rowOff>163285</xdr:rowOff>
    </xdr:from>
    <xdr:to>
      <xdr:col>12</xdr:col>
      <xdr:colOff>220434</xdr:colOff>
      <xdr:row>180</xdr:row>
      <xdr:rowOff>179721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13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0</xdr:colOff>
      <xdr:row>171</xdr:row>
      <xdr:rowOff>0</xdr:rowOff>
    </xdr:from>
    <xdr:to>
      <xdr:col>24</xdr:col>
      <xdr:colOff>751116</xdr:colOff>
      <xdr:row>199</xdr:row>
      <xdr:rowOff>108297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13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606425</xdr:colOff>
      <xdr:row>0</xdr:row>
      <xdr:rowOff>0</xdr:rowOff>
    </xdr:from>
    <xdr:to>
      <xdr:col>10</xdr:col>
      <xdr:colOff>255905</xdr:colOff>
      <xdr:row>8</xdr:row>
      <xdr:rowOff>0</xdr:rowOff>
    </xdr:to>
    <xdr:pic>
      <xdr:nvPicPr>
        <xdr:cNvPr id="2" name="Picture 2" descr="http://www.hospitalcentral.mil.do/images/Header.pn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6425" y="0"/>
          <a:ext cx="914400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8</xdr:row>
      <xdr:rowOff>147637</xdr:rowOff>
    </xdr:from>
    <xdr:to>
      <xdr:col>14</xdr:col>
      <xdr:colOff>361950</xdr:colOff>
      <xdr:row>15</xdr:row>
      <xdr:rowOff>119062</xdr:rowOff>
    </xdr:to>
    <xdr:sp macro="" textlink="">
      <xdr:nvSpPr>
        <xdr:cNvPr id="3" name="Título 1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 txBox="1">
          <a:spLocks/>
        </xdr:cNvSpPr>
      </xdr:nvSpPr>
      <xdr:spPr>
        <a:xfrm>
          <a:off x="0" y="1671637"/>
          <a:ext cx="11029950" cy="1304925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HOSPITAL CENTRAL DE LAS FUERZAS ARMADAS</a:t>
          </a:r>
        </a:p>
        <a:p>
          <a:pPr algn="ctr" fontAlgn="auto">
            <a:spcAft>
              <a:spcPts val="0"/>
            </a:spcAft>
            <a:defRPr/>
          </a:pPr>
          <a:r>
            <a:rPr lang="es-DO" sz="4000">
              <a:solidFill>
                <a:schemeClr val="tx1"/>
              </a:solidFill>
            </a:rPr>
            <a:t>RESUMEN ESTADÍSTICO</a:t>
          </a:r>
          <a:br>
            <a:rPr lang="es-ES">
              <a:solidFill>
                <a:schemeClr val="tx1"/>
              </a:solidFill>
            </a:rPr>
          </a:b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519962</xdr:colOff>
      <xdr:row>16</xdr:row>
      <xdr:rowOff>76199</xdr:rowOff>
    </xdr:from>
    <xdr:to>
      <xdr:col>10</xdr:col>
      <xdr:colOff>603988</xdr:colOff>
      <xdr:row>20</xdr:row>
      <xdr:rowOff>564</xdr:rowOff>
    </xdr:to>
    <xdr:sp macro="" textlink="">
      <xdr:nvSpPr>
        <xdr:cNvPr id="4" name="CuadroTexto 1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 txBox="1">
          <a:spLocks noChangeArrowheads="1"/>
        </xdr:cNvSpPr>
      </xdr:nvSpPr>
      <xdr:spPr bwMode="auto">
        <a:xfrm>
          <a:off x="2897402" y="3002279"/>
          <a:ext cx="5631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>
    <xdr:from>
      <xdr:col>3</xdr:col>
      <xdr:colOff>707571</xdr:colOff>
      <xdr:row>26</xdr:row>
      <xdr:rowOff>149678</xdr:rowOff>
    </xdr:from>
    <xdr:to>
      <xdr:col>13</xdr:col>
      <xdr:colOff>13606</xdr:colOff>
      <xdr:row>42</xdr:row>
      <xdr:rowOff>176892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1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68</xdr:row>
      <xdr:rowOff>0</xdr:rowOff>
    </xdr:from>
    <xdr:to>
      <xdr:col>2</xdr:col>
      <xdr:colOff>182336</xdr:colOff>
      <xdr:row>96</xdr:row>
      <xdr:rowOff>66055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00000000-0008-0000-14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337458</xdr:colOff>
      <xdr:row>71</xdr:row>
      <xdr:rowOff>97971</xdr:rowOff>
    </xdr:from>
    <xdr:to>
      <xdr:col>9</xdr:col>
      <xdr:colOff>47285</xdr:colOff>
      <xdr:row>90</xdr:row>
      <xdr:rowOff>21616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14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749196</xdr:colOff>
      <xdr:row>52</xdr:row>
      <xdr:rowOff>122167</xdr:rowOff>
    </xdr:from>
    <xdr:to>
      <xdr:col>17</xdr:col>
      <xdr:colOff>119741</xdr:colOff>
      <xdr:row>74</xdr:row>
      <xdr:rowOff>130628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00000000-0008-0000-14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123</xdr:row>
      <xdr:rowOff>152400</xdr:rowOff>
    </xdr:from>
    <xdr:to>
      <xdr:col>5</xdr:col>
      <xdr:colOff>9525</xdr:colOff>
      <xdr:row>135</xdr:row>
      <xdr:rowOff>38100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14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370114</xdr:colOff>
      <xdr:row>141</xdr:row>
      <xdr:rowOff>43544</xdr:rowOff>
    </xdr:from>
    <xdr:to>
      <xdr:col>9</xdr:col>
      <xdr:colOff>149679</xdr:colOff>
      <xdr:row>155</xdr:row>
      <xdr:rowOff>89264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0000000-0008-0000-14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174</xdr:row>
      <xdr:rowOff>0</xdr:rowOff>
    </xdr:from>
    <xdr:to>
      <xdr:col>3</xdr:col>
      <xdr:colOff>414618</xdr:colOff>
      <xdr:row>188</xdr:row>
      <xdr:rowOff>76200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14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381000</xdr:colOff>
      <xdr:row>171</xdr:row>
      <xdr:rowOff>87086</xdr:rowOff>
    </xdr:from>
    <xdr:to>
      <xdr:col>11</xdr:col>
      <xdr:colOff>32858</xdr:colOff>
      <xdr:row>185</xdr:row>
      <xdr:rowOff>117342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13</xdr:col>
      <xdr:colOff>163286</xdr:colOff>
      <xdr:row>170</xdr:row>
      <xdr:rowOff>141515</xdr:rowOff>
    </xdr:from>
    <xdr:to>
      <xdr:col>18</xdr:col>
      <xdr:colOff>524493</xdr:colOff>
      <xdr:row>187</xdr:row>
      <xdr:rowOff>42103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14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295274</xdr:colOff>
      <xdr:row>196</xdr:row>
      <xdr:rowOff>38100</xdr:rowOff>
    </xdr:from>
    <xdr:to>
      <xdr:col>11</xdr:col>
      <xdr:colOff>304799</xdr:colOff>
      <xdr:row>209</xdr:row>
      <xdr:rowOff>133350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14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</xdr:col>
      <xdr:colOff>76200</xdr:colOff>
      <xdr:row>225</xdr:row>
      <xdr:rowOff>57150</xdr:rowOff>
    </xdr:from>
    <xdr:to>
      <xdr:col>12</xdr:col>
      <xdr:colOff>731520</xdr:colOff>
      <xdr:row>243</xdr:row>
      <xdr:rowOff>91440</xdr:rowOff>
    </xdr:to>
    <xdr:graphicFrame macro="">
      <xdr:nvGraphicFramePr>
        <xdr:cNvPr id="43" name="Gráfico 42">
          <a:extLst>
            <a:ext uri="{FF2B5EF4-FFF2-40B4-BE49-F238E27FC236}">
              <a16:creationId xmlns:a16="http://schemas.microsoft.com/office/drawing/2014/main" id="{00000000-0008-0000-1400-00002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400051</xdr:colOff>
      <xdr:row>258</xdr:row>
      <xdr:rowOff>76199</xdr:rowOff>
    </xdr:from>
    <xdr:to>
      <xdr:col>10</xdr:col>
      <xdr:colOff>365761</xdr:colOff>
      <xdr:row>276</xdr:row>
      <xdr:rowOff>22860</xdr:rowOff>
    </xdr:to>
    <xdr:graphicFrame macro="">
      <xdr:nvGraphicFramePr>
        <xdr:cNvPr id="44" name="Gráfico 43">
          <a:extLst>
            <a:ext uri="{FF2B5EF4-FFF2-40B4-BE49-F238E27FC236}">
              <a16:creationId xmlns:a16="http://schemas.microsoft.com/office/drawing/2014/main" id="{00000000-0008-0000-14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457200</xdr:colOff>
      <xdr:row>289</xdr:row>
      <xdr:rowOff>123825</xdr:rowOff>
    </xdr:from>
    <xdr:to>
      <xdr:col>9</xdr:col>
      <xdr:colOff>752474</xdr:colOff>
      <xdr:row>304</xdr:row>
      <xdr:rowOff>9525</xdr:rowOff>
    </xdr:to>
    <xdr:graphicFrame macro="">
      <xdr:nvGraphicFramePr>
        <xdr:cNvPr id="45" name="Gráfico 44">
          <a:extLst>
            <a:ext uri="{FF2B5EF4-FFF2-40B4-BE49-F238E27FC236}">
              <a16:creationId xmlns:a16="http://schemas.microsoft.com/office/drawing/2014/main" id="{00000000-0008-0000-1400-00002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644979</xdr:colOff>
      <xdr:row>335</xdr:row>
      <xdr:rowOff>138792</xdr:rowOff>
    </xdr:from>
    <xdr:to>
      <xdr:col>8</xdr:col>
      <xdr:colOff>644978</xdr:colOff>
      <xdr:row>350</xdr:row>
      <xdr:rowOff>18505</xdr:rowOff>
    </xdr:to>
    <xdr:graphicFrame macro="">
      <xdr:nvGraphicFramePr>
        <xdr:cNvPr id="46" name="Gráfico 45">
          <a:extLst>
            <a:ext uri="{FF2B5EF4-FFF2-40B4-BE49-F238E27FC236}">
              <a16:creationId xmlns:a16="http://schemas.microsoft.com/office/drawing/2014/main" id="{00000000-0008-0000-1400-00002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572092</xdr:colOff>
      <xdr:row>18</xdr:row>
      <xdr:rowOff>1481</xdr:rowOff>
    </xdr:from>
    <xdr:to>
      <xdr:col>9</xdr:col>
      <xdr:colOff>507451</xdr:colOff>
      <xdr:row>21</xdr:row>
      <xdr:rowOff>108726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 txBox="1">
          <a:spLocks noChangeArrowheads="1"/>
        </xdr:cNvSpPr>
      </xdr:nvSpPr>
      <xdr:spPr bwMode="auto">
        <a:xfrm>
          <a:off x="2157052" y="3293321"/>
          <a:ext cx="5482719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204</a:t>
          </a:r>
          <a:endParaRPr lang="es-DO" altLang="es-DO" sz="36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12</xdr:col>
      <xdr:colOff>648158</xdr:colOff>
      <xdr:row>10</xdr:row>
      <xdr:rowOff>43266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9792158" cy="1948266"/>
        </a:xfrm>
        <a:prstGeom prst="rect">
          <a:avLst/>
        </a:prstGeom>
      </xdr:spPr>
    </xdr:pic>
    <xdr:clientData/>
  </xdr:twoCellAnchor>
  <xdr:twoCellAnchor>
    <xdr:from>
      <xdr:col>2</xdr:col>
      <xdr:colOff>572092</xdr:colOff>
      <xdr:row>12</xdr:row>
      <xdr:rowOff>80208</xdr:rowOff>
    </xdr:from>
    <xdr:to>
      <xdr:col>9</xdr:col>
      <xdr:colOff>507451</xdr:colOff>
      <xdr:row>15</xdr:row>
      <xdr:rowOff>155039</xdr:rowOff>
    </xdr:to>
    <xdr:sp macro="" textlink="">
      <xdr:nvSpPr>
        <xdr:cNvPr id="4" name="CuadroTexto 1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 txBox="1">
          <a:spLocks noChangeArrowheads="1"/>
        </xdr:cNvSpPr>
      </xdr:nvSpPr>
      <xdr:spPr bwMode="auto">
        <a:xfrm>
          <a:off x="2096092" y="2366208"/>
          <a:ext cx="5269359" cy="646331"/>
        </a:xfrm>
        <a:prstGeom prst="rect">
          <a:avLst/>
        </a:prstGeom>
        <a:solidFill>
          <a:schemeClr val="accent1">
            <a:lumMod val="5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>
              <a:solidFill>
                <a:schemeClr val="bg1"/>
              </a:solidFill>
            </a:rPr>
            <a:t>RESUMEN ESTADÍSTICO</a:t>
          </a:r>
        </a:p>
      </xdr:txBody>
    </xdr:sp>
    <xdr:clientData/>
  </xdr:twoCellAnchor>
  <xdr:twoCellAnchor>
    <xdr:from>
      <xdr:col>5</xdr:col>
      <xdr:colOff>475288</xdr:colOff>
      <xdr:row>23</xdr:row>
      <xdr:rowOff>68994</xdr:rowOff>
    </xdr:from>
    <xdr:to>
      <xdr:col>18</xdr:col>
      <xdr:colOff>40822</xdr:colOff>
      <xdr:row>53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:a16="http://schemas.microsoft.com/office/drawing/2014/main" id="{00000000-0008-0000-1500-00001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79</xdr:row>
      <xdr:rowOff>160020</xdr:rowOff>
    </xdr:from>
    <xdr:to>
      <xdr:col>5</xdr:col>
      <xdr:colOff>15241</xdr:colOff>
      <xdr:row>94</xdr:row>
      <xdr:rowOff>178510</xdr:rowOff>
    </xdr:to>
    <xdr:graphicFrame macro="">
      <xdr:nvGraphicFramePr>
        <xdr:cNvPr id="23" name="Gráfico 22">
          <a:extLst>
            <a:ext uri="{FF2B5EF4-FFF2-40B4-BE49-F238E27FC236}">
              <a16:creationId xmlns:a16="http://schemas.microsoft.com/office/drawing/2014/main" id="{00000000-0008-0000-1500-00001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9</xdr:col>
      <xdr:colOff>723900</xdr:colOff>
      <xdr:row>77</xdr:row>
      <xdr:rowOff>121920</xdr:rowOff>
    </xdr:from>
    <xdr:to>
      <xdr:col>15</xdr:col>
      <xdr:colOff>343205</xdr:colOff>
      <xdr:row>97</xdr:row>
      <xdr:rowOff>105832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00000000-0008-0000-1500-00001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113</xdr:row>
      <xdr:rowOff>152400</xdr:rowOff>
    </xdr:from>
    <xdr:to>
      <xdr:col>2</xdr:col>
      <xdr:colOff>160020</xdr:colOff>
      <xdr:row>127</xdr:row>
      <xdr:rowOff>103414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00000000-0008-0000-1500-00002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68581</xdr:colOff>
      <xdr:row>112</xdr:row>
      <xdr:rowOff>137160</xdr:rowOff>
    </xdr:from>
    <xdr:to>
      <xdr:col>7</xdr:col>
      <xdr:colOff>83821</xdr:colOff>
      <xdr:row>126</xdr:row>
      <xdr:rowOff>53340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00000000-0008-0000-1500-00002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419100</xdr:colOff>
      <xdr:row>114</xdr:row>
      <xdr:rowOff>83820</xdr:rowOff>
    </xdr:from>
    <xdr:to>
      <xdr:col>13</xdr:col>
      <xdr:colOff>369569</xdr:colOff>
      <xdr:row>127</xdr:row>
      <xdr:rowOff>147502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00000000-0008-0000-1500-00002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</xdr:col>
      <xdr:colOff>234315</xdr:colOff>
      <xdr:row>139</xdr:row>
      <xdr:rowOff>165735</xdr:rowOff>
    </xdr:from>
    <xdr:to>
      <xdr:col>9</xdr:col>
      <xdr:colOff>234315</xdr:colOff>
      <xdr:row>153</xdr:row>
      <xdr:rowOff>59055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00000000-0008-0000-1500-00002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0</xdr:colOff>
      <xdr:row>175</xdr:row>
      <xdr:rowOff>34964</xdr:rowOff>
    </xdr:from>
    <xdr:to>
      <xdr:col>6</xdr:col>
      <xdr:colOff>770965</xdr:colOff>
      <xdr:row>189</xdr:row>
      <xdr:rowOff>60962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00000000-0008-0000-15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288663</xdr:colOff>
      <xdr:row>166</xdr:row>
      <xdr:rowOff>0</xdr:rowOff>
    </xdr:from>
    <xdr:to>
      <xdr:col>12</xdr:col>
      <xdr:colOff>520847</xdr:colOff>
      <xdr:row>180</xdr:row>
      <xdr:rowOff>14792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00000000-0008-0000-1500-00002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0</xdr:col>
      <xdr:colOff>0</xdr:colOff>
      <xdr:row>203</xdr:row>
      <xdr:rowOff>157162</xdr:rowOff>
    </xdr:from>
    <xdr:to>
      <xdr:col>5</xdr:col>
      <xdr:colOff>128587</xdr:colOff>
      <xdr:row>218</xdr:row>
      <xdr:rowOff>42862</xdr:rowOff>
    </xdr:to>
    <xdr:graphicFrame macro="">
      <xdr:nvGraphicFramePr>
        <xdr:cNvPr id="38" name="Gráfico 37">
          <a:extLst>
            <a:ext uri="{FF2B5EF4-FFF2-40B4-BE49-F238E27FC236}">
              <a16:creationId xmlns:a16="http://schemas.microsoft.com/office/drawing/2014/main" id="{00000000-0008-0000-1500-00002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13</xdr:col>
      <xdr:colOff>625931</xdr:colOff>
      <xdr:row>236</xdr:row>
      <xdr:rowOff>29936</xdr:rowOff>
    </xdr:from>
    <xdr:to>
      <xdr:col>19</xdr:col>
      <xdr:colOff>625931</xdr:colOff>
      <xdr:row>250</xdr:row>
      <xdr:rowOff>146957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00000000-0008-0000-1500-00002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292879</xdr:colOff>
      <xdr:row>233</xdr:row>
      <xdr:rowOff>125156</xdr:rowOff>
    </xdr:from>
    <xdr:to>
      <xdr:col>12</xdr:col>
      <xdr:colOff>292879</xdr:colOff>
      <xdr:row>247</xdr:row>
      <xdr:rowOff>78891</xdr:rowOff>
    </xdr:to>
    <xdr:graphicFrame macro="">
      <xdr:nvGraphicFramePr>
        <xdr:cNvPr id="40" name="Gráfico 39">
          <a:extLst>
            <a:ext uri="{FF2B5EF4-FFF2-40B4-BE49-F238E27FC236}">
              <a16:creationId xmlns:a16="http://schemas.microsoft.com/office/drawing/2014/main" id="{00000000-0008-0000-15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82922</xdr:colOff>
      <xdr:row>233</xdr:row>
      <xdr:rowOff>65928</xdr:rowOff>
    </xdr:from>
    <xdr:to>
      <xdr:col>5</xdr:col>
      <xdr:colOff>130547</xdr:colOff>
      <xdr:row>255</xdr:row>
      <xdr:rowOff>58084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00000000-0008-0000-1500-00002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5</xdr:col>
      <xdr:colOff>687160</xdr:colOff>
      <xdr:row>271</xdr:row>
      <xdr:rowOff>125186</xdr:rowOff>
    </xdr:from>
    <xdr:to>
      <xdr:col>12</xdr:col>
      <xdr:colOff>740228</xdr:colOff>
      <xdr:row>295</xdr:row>
      <xdr:rowOff>174172</xdr:rowOff>
    </xdr:to>
    <xdr:graphicFrame macro="">
      <xdr:nvGraphicFramePr>
        <xdr:cNvPr id="42" name="Gráfico 41">
          <a:extLst>
            <a:ext uri="{FF2B5EF4-FFF2-40B4-BE49-F238E27FC236}">
              <a16:creationId xmlns:a16="http://schemas.microsoft.com/office/drawing/2014/main" id="{00000000-0008-0000-1500-00002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281940</xdr:colOff>
      <xdr:row>5</xdr:row>
      <xdr:rowOff>30480</xdr:rowOff>
    </xdr:from>
    <xdr:to>
      <xdr:col>9</xdr:col>
      <xdr:colOff>632245</xdr:colOff>
      <xdr:row>11</xdr:row>
      <xdr:rowOff>133529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 txBox="1">
          <a:spLocks noChangeArrowheads="1"/>
        </xdr:cNvSpPr>
      </xdr:nvSpPr>
      <xdr:spPr bwMode="auto">
        <a:xfrm>
          <a:off x="281940" y="944880"/>
          <a:ext cx="7482625" cy="1200329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CUERPO MEDICO Y SANIDAD NAVAL </a:t>
          </a:r>
          <a:br>
            <a:rPr lang="es-DO" sz="3600" b="1">
              <a:solidFill>
                <a:schemeClr val="bg1"/>
              </a:solidFill>
            </a:rPr>
          </a:br>
          <a:r>
            <a:rPr lang="es-DO" sz="3600" b="1">
              <a:solidFill>
                <a:schemeClr val="bg1"/>
              </a:solidFill>
            </a:rPr>
            <a:t>¨BASE NAVAL 27 DE FEBRERO¨ 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0</xdr:col>
      <xdr:colOff>281940</xdr:colOff>
      <xdr:row>16</xdr:row>
      <xdr:rowOff>152400</xdr:rowOff>
    </xdr:from>
    <xdr:to>
      <xdr:col>9</xdr:col>
      <xdr:colOff>632245</xdr:colOff>
      <xdr:row>20</xdr:row>
      <xdr:rowOff>76765</xdr:rowOff>
    </xdr:to>
    <xdr:sp macro="" textlink="">
      <xdr:nvSpPr>
        <xdr:cNvPr id="3" name="CuadroTexto 1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 txBox="1">
          <a:spLocks noChangeArrowheads="1"/>
        </xdr:cNvSpPr>
      </xdr:nvSpPr>
      <xdr:spPr bwMode="auto">
        <a:xfrm>
          <a:off x="281940" y="3078480"/>
          <a:ext cx="7482625" cy="655885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CONSULTAS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2</xdr:col>
      <xdr:colOff>0</xdr:colOff>
      <xdr:row>52</xdr:row>
      <xdr:rowOff>0</xdr:rowOff>
    </xdr:from>
    <xdr:to>
      <xdr:col>11</xdr:col>
      <xdr:colOff>350305</xdr:colOff>
      <xdr:row>55</xdr:row>
      <xdr:rowOff>97691</xdr:rowOff>
    </xdr:to>
    <xdr:sp macro="" textlink="">
      <xdr:nvSpPr>
        <xdr:cNvPr id="6" name="CuadroTexto 1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 txBox="1">
          <a:spLocks noChangeArrowheads="1"/>
        </xdr:cNvSpPr>
      </xdr:nvSpPr>
      <xdr:spPr bwMode="auto">
        <a:xfrm>
          <a:off x="1584960" y="9509760"/>
          <a:ext cx="7482625" cy="646331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  <a:ln>
          <a:noFill/>
        </a:ln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>
            <a:defRPr sz="10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r>
            <a:rPr lang="es-DO" sz="3600" b="1">
              <a:solidFill>
                <a:schemeClr val="bg1"/>
              </a:solidFill>
            </a:rPr>
            <a:t>EMERGENCIAS</a:t>
          </a:r>
          <a:endParaRPr lang="es-DO" sz="3600">
            <a:solidFill>
              <a:schemeClr val="bg1"/>
            </a:solidFill>
          </a:endParaRPr>
        </a:p>
      </xdr:txBody>
    </xdr:sp>
    <xdr:clientData/>
  </xdr:twoCellAnchor>
  <xdr:twoCellAnchor>
    <xdr:from>
      <xdr:col>1</xdr:col>
      <xdr:colOff>304800</xdr:colOff>
      <xdr:row>12</xdr:row>
      <xdr:rowOff>137160</xdr:rowOff>
    </xdr:from>
    <xdr:to>
      <xdr:col>8</xdr:col>
      <xdr:colOff>240159</xdr:colOff>
      <xdr:row>16</xdr:row>
      <xdr:rowOff>61525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 txBox="1">
          <a:spLocks noChangeArrowheads="1"/>
        </xdr:cNvSpPr>
      </xdr:nvSpPr>
      <xdr:spPr bwMode="auto">
        <a:xfrm>
          <a:off x="1097280" y="2331720"/>
          <a:ext cx="5482719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204</a:t>
          </a:r>
          <a:endParaRPr lang="es-DO" altLang="es-DO" sz="3600"/>
        </a:p>
      </xdr:txBody>
    </xdr:sp>
    <xdr:clientData/>
  </xdr:twoCellAnchor>
  <xdr:twoCellAnchor>
    <xdr:from>
      <xdr:col>0</xdr:col>
      <xdr:colOff>0</xdr:colOff>
      <xdr:row>28</xdr:row>
      <xdr:rowOff>109537</xdr:rowOff>
    </xdr:from>
    <xdr:to>
      <xdr:col>6</xdr:col>
      <xdr:colOff>0</xdr:colOff>
      <xdr:row>42</xdr:row>
      <xdr:rowOff>185737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765809</xdr:colOff>
      <xdr:row>23</xdr:row>
      <xdr:rowOff>154304</xdr:rowOff>
    </xdr:from>
    <xdr:to>
      <xdr:col>17</xdr:col>
      <xdr:colOff>281940</xdr:colOff>
      <xdr:row>39</xdr:row>
      <xdr:rowOff>76200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106680</xdr:colOff>
      <xdr:row>70</xdr:row>
      <xdr:rowOff>144780</xdr:rowOff>
    </xdr:from>
    <xdr:to>
      <xdr:col>6</xdr:col>
      <xdr:colOff>31376</xdr:colOff>
      <xdr:row>84</xdr:row>
      <xdr:rowOff>170778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621255</xdr:colOff>
      <xdr:row>74</xdr:row>
      <xdr:rowOff>9470</xdr:rowOff>
    </xdr:from>
    <xdr:to>
      <xdr:col>13</xdr:col>
      <xdr:colOff>241151</xdr:colOff>
      <xdr:row>88</xdr:row>
      <xdr:rowOff>167698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428531</xdr:colOff>
      <xdr:row>9</xdr:row>
      <xdr:rowOff>134937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859" t="32732" r="6970" b="33936"/>
        <a:stretch>
          <a:fillRect/>
        </a:stretch>
      </xdr:blipFill>
      <xdr:spPr bwMode="auto">
        <a:xfrm>
          <a:off x="0" y="0"/>
          <a:ext cx="10726737" cy="1849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405306</xdr:colOff>
      <xdr:row>10</xdr:row>
      <xdr:rowOff>110087</xdr:rowOff>
    </xdr:from>
    <xdr:to>
      <xdr:col>10</xdr:col>
      <xdr:colOff>415433</xdr:colOff>
      <xdr:row>14</xdr:row>
      <xdr:rowOff>48795</xdr:rowOff>
    </xdr:to>
    <xdr:sp macro="" textlink="">
      <xdr:nvSpPr>
        <xdr:cNvPr id="3" name="CuadroTexto 1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4735259" y="1903028"/>
          <a:ext cx="55323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2024</a:t>
          </a:r>
        </a:p>
      </xdr:txBody>
    </xdr:sp>
    <xdr:clientData/>
  </xdr:twoCellAnchor>
  <xdr:twoCellAnchor>
    <xdr:from>
      <xdr:col>5</xdr:col>
      <xdr:colOff>268942</xdr:colOff>
      <xdr:row>24</xdr:row>
      <xdr:rowOff>8965</xdr:rowOff>
    </xdr:from>
    <xdr:to>
      <xdr:col>11</xdr:col>
      <xdr:colOff>61857</xdr:colOff>
      <xdr:row>38</xdr:row>
      <xdr:rowOff>116541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537210</xdr:colOff>
      <xdr:row>47</xdr:row>
      <xdr:rowOff>87630</xdr:rowOff>
    </xdr:from>
    <xdr:to>
      <xdr:col>8</xdr:col>
      <xdr:colOff>354330</xdr:colOff>
      <xdr:row>60</xdr:row>
      <xdr:rowOff>87630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79</xdr:row>
      <xdr:rowOff>177837</xdr:rowOff>
    </xdr:from>
    <xdr:to>
      <xdr:col>3</xdr:col>
      <xdr:colOff>220980</xdr:colOff>
      <xdr:row>95</xdr:row>
      <xdr:rowOff>27119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672353</xdr:colOff>
      <xdr:row>81</xdr:row>
      <xdr:rowOff>143435</xdr:rowOff>
    </xdr:from>
    <xdr:to>
      <xdr:col>10</xdr:col>
      <xdr:colOff>476586</xdr:colOff>
      <xdr:row>96</xdr:row>
      <xdr:rowOff>116541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3</xdr:col>
      <xdr:colOff>30480</xdr:colOff>
      <xdr:row>106</xdr:row>
      <xdr:rowOff>57150</xdr:rowOff>
    </xdr:from>
    <xdr:to>
      <xdr:col>8</xdr:col>
      <xdr:colOff>640080</xdr:colOff>
      <xdr:row>114</xdr:row>
      <xdr:rowOff>278130</xdr:rowOff>
    </xdr:to>
    <xdr:graphicFrame macro="">
      <xdr:nvGraphicFramePr>
        <xdr:cNvPr id="20" name="Gráfico 19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</xdr:col>
      <xdr:colOff>148366</xdr:colOff>
      <xdr:row>126</xdr:row>
      <xdr:rowOff>25774</xdr:rowOff>
    </xdr:from>
    <xdr:to>
      <xdr:col>8</xdr:col>
      <xdr:colOff>754380</xdr:colOff>
      <xdr:row>141</xdr:row>
      <xdr:rowOff>25774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107047</xdr:rowOff>
    </xdr:from>
    <xdr:to>
      <xdr:col>14</xdr:col>
      <xdr:colOff>361950</xdr:colOff>
      <xdr:row>21</xdr:row>
      <xdr:rowOff>126097</xdr:rowOff>
    </xdr:to>
    <xdr:sp macro="" textlink="">
      <xdr:nvSpPr>
        <xdr:cNvPr id="2" name="Títul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/>
        </xdr:cNvSpPr>
      </xdr:nvSpPr>
      <xdr:spPr>
        <a:xfrm>
          <a:off x="0" y="2012047"/>
          <a:ext cx="11029950" cy="2114550"/>
        </a:xfrm>
        <a:prstGeom prst="rect">
          <a:avLst/>
        </a:prstGeom>
        <a:solidFill>
          <a:schemeClr val="accent4"/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4000"/>
          </a:br>
          <a:br>
            <a:rPr lang="es-ES" sz="4000"/>
          </a:br>
          <a:br>
            <a:rPr lang="es-ES" sz="4000"/>
          </a:br>
          <a:r>
            <a:rPr lang="es-DO" sz="4000"/>
            <a:t> CUERPO ESPECIALIZADO EN SEGURIDAD DEL METRO (CESMET)</a:t>
          </a:r>
          <a:br>
            <a:rPr lang="es-ES"/>
          </a:br>
          <a:br>
            <a:rPr lang="es-ES" sz="4000"/>
          </a:br>
          <a:br>
            <a:rPr lang="es-ES" sz="4000"/>
          </a:br>
          <a:endParaRPr lang="es-ES" sz="4000"/>
        </a:p>
      </xdr:txBody>
    </xdr:sp>
    <xdr:clientData/>
  </xdr:twoCellAnchor>
  <xdr:twoCellAnchor editAs="oneCell">
    <xdr:from>
      <xdr:col>5</xdr:col>
      <xdr:colOff>638175</xdr:colOff>
      <xdr:row>0</xdr:row>
      <xdr:rowOff>0</xdr:rowOff>
    </xdr:from>
    <xdr:to>
      <xdr:col>8</xdr:col>
      <xdr:colOff>485775</xdr:colOff>
      <xdr:row>8</xdr:row>
      <xdr:rowOff>152400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8175" y="0"/>
          <a:ext cx="2133600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464440</xdr:colOff>
      <xdr:row>23</xdr:row>
      <xdr:rowOff>80744</xdr:rowOff>
    </xdr:from>
    <xdr:to>
      <xdr:col>10</xdr:col>
      <xdr:colOff>484552</xdr:colOff>
      <xdr:row>27</xdr:row>
      <xdr:rowOff>5109</xdr:rowOff>
    </xdr:to>
    <xdr:sp macro="" textlink="">
      <xdr:nvSpPr>
        <xdr:cNvPr id="4" name="CuadroTexto 5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>
          <a:spLocks noChangeArrowheads="1"/>
        </xdr:cNvSpPr>
      </xdr:nvSpPr>
      <xdr:spPr bwMode="auto">
        <a:xfrm>
          <a:off x="4571620" y="4286984"/>
          <a:ext cx="6359952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2024</a:t>
          </a:r>
        </a:p>
      </xdr:txBody>
    </xdr:sp>
    <xdr:clientData/>
  </xdr:twoCellAnchor>
  <xdr:twoCellAnchor>
    <xdr:from>
      <xdr:col>2</xdr:col>
      <xdr:colOff>364895</xdr:colOff>
      <xdr:row>31</xdr:row>
      <xdr:rowOff>57694</xdr:rowOff>
    </xdr:from>
    <xdr:to>
      <xdr:col>11</xdr:col>
      <xdr:colOff>145052</xdr:colOff>
      <xdr:row>57</xdr:row>
      <xdr:rowOff>36739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175767</xdr:colOff>
      <xdr:row>8</xdr:row>
      <xdr:rowOff>180819</xdr:rowOff>
    </xdr:from>
    <xdr:to>
      <xdr:col>10</xdr:col>
      <xdr:colOff>478293</xdr:colOff>
      <xdr:row>12</xdr:row>
      <xdr:rowOff>105184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3002787" y="1643859"/>
          <a:ext cx="5849886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434693</xdr:colOff>
      <xdr:row>8</xdr:row>
      <xdr:rowOff>180819</xdr:rowOff>
    </xdr:to>
    <xdr:pic>
      <xdr:nvPicPr>
        <xdr:cNvPr id="3" name="Picture 2" descr="http://www.cesfront.mil.do/images/imagenes/logo-header-cefront.pn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788368" cy="17124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220980</xdr:colOff>
      <xdr:row>16</xdr:row>
      <xdr:rowOff>99060</xdr:rowOff>
    </xdr:from>
    <xdr:to>
      <xdr:col>9</xdr:col>
      <xdr:colOff>114300</xdr:colOff>
      <xdr:row>31</xdr:row>
      <xdr:rowOff>3810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59</xdr:row>
      <xdr:rowOff>14792</xdr:rowOff>
    </xdr:from>
    <xdr:to>
      <xdr:col>4</xdr:col>
      <xdr:colOff>233082</xdr:colOff>
      <xdr:row>81</xdr:row>
      <xdr:rowOff>141642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505607</xdr:colOff>
      <xdr:row>35</xdr:row>
      <xdr:rowOff>80683</xdr:rowOff>
    </xdr:from>
    <xdr:to>
      <xdr:col>18</xdr:col>
      <xdr:colOff>537881</xdr:colOff>
      <xdr:row>84</xdr:row>
      <xdr:rowOff>38549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571500</xdr:colOff>
      <xdr:row>92</xdr:row>
      <xdr:rowOff>118110</xdr:rowOff>
    </xdr:from>
    <xdr:to>
      <xdr:col>8</xdr:col>
      <xdr:colOff>388620</xdr:colOff>
      <xdr:row>105</xdr:row>
      <xdr:rowOff>118110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449580</xdr:colOff>
      <xdr:row>114</xdr:row>
      <xdr:rowOff>137160</xdr:rowOff>
    </xdr:from>
    <xdr:to>
      <xdr:col>11</xdr:col>
      <xdr:colOff>19050</xdr:colOff>
      <xdr:row>132</xdr:row>
      <xdr:rowOff>102870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677757</xdr:colOff>
      <xdr:row>11</xdr:row>
      <xdr:rowOff>18539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69207" cy="2114039"/>
        </a:xfrm>
        <a:prstGeom prst="rect">
          <a:avLst/>
        </a:prstGeom>
      </xdr:spPr>
    </xdr:pic>
    <xdr:clientData/>
  </xdr:twoCellAnchor>
  <xdr:twoCellAnchor>
    <xdr:from>
      <xdr:col>2</xdr:col>
      <xdr:colOff>502883</xdr:colOff>
      <xdr:row>11</xdr:row>
      <xdr:rowOff>18539</xdr:rowOff>
    </xdr:from>
    <xdr:to>
      <xdr:col>9</xdr:col>
      <xdr:colOff>599870</xdr:colOff>
      <xdr:row>14</xdr:row>
      <xdr:rowOff>125784</xdr:rowOff>
    </xdr:to>
    <xdr:sp macro="" textlink="">
      <xdr:nvSpPr>
        <xdr:cNvPr id="3" name="CuadroTexto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040343" y="2030219"/>
          <a:ext cx="5644347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>
    <xdr:from>
      <xdr:col>3</xdr:col>
      <xdr:colOff>381000</xdr:colOff>
      <xdr:row>20</xdr:row>
      <xdr:rowOff>125730</xdr:rowOff>
    </xdr:from>
    <xdr:to>
      <xdr:col>9</xdr:col>
      <xdr:colOff>205740</xdr:colOff>
      <xdr:row>33</xdr:row>
      <xdr:rowOff>152400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99060</xdr:colOff>
      <xdr:row>41</xdr:row>
      <xdr:rowOff>41910</xdr:rowOff>
    </xdr:from>
    <xdr:to>
      <xdr:col>9</xdr:col>
      <xdr:colOff>472440</xdr:colOff>
      <xdr:row>55</xdr:row>
      <xdr:rowOff>45720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114300</xdr:colOff>
      <xdr:row>68</xdr:row>
      <xdr:rowOff>0</xdr:rowOff>
    </xdr:from>
    <xdr:to>
      <xdr:col>9</xdr:col>
      <xdr:colOff>335280</xdr:colOff>
      <xdr:row>84</xdr:row>
      <xdr:rowOff>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388620</xdr:colOff>
      <xdr:row>90</xdr:row>
      <xdr:rowOff>19050</xdr:rowOff>
    </xdr:from>
    <xdr:to>
      <xdr:col>11</xdr:col>
      <xdr:colOff>396240</xdr:colOff>
      <xdr:row>107</xdr:row>
      <xdr:rowOff>129540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116541</xdr:rowOff>
    </xdr:from>
    <xdr:to>
      <xdr:col>23</xdr:col>
      <xdr:colOff>98611</xdr:colOff>
      <xdr:row>17</xdr:row>
      <xdr:rowOff>170329</xdr:rowOff>
    </xdr:to>
    <xdr:sp macro="" textlink="">
      <xdr:nvSpPr>
        <xdr:cNvPr id="2" name="Títul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/>
        </xdr:cNvSpPr>
      </xdr:nvSpPr>
      <xdr:spPr>
        <a:xfrm>
          <a:off x="0" y="1192306"/>
          <a:ext cx="18243176" cy="2026023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2000" b="1"/>
          </a:br>
          <a:br>
            <a:rPr lang="es-ES" sz="2000" b="1"/>
          </a:br>
          <a:br>
            <a:rPr lang="es-ES" sz="2000" b="1"/>
          </a:br>
          <a:br>
            <a:rPr lang="es-ES" sz="2000" b="1"/>
          </a:br>
          <a:r>
            <a:rPr lang="es-ES" sz="2400" b="1">
              <a:latin typeface="+mj-lt"/>
            </a:rPr>
            <a:t>CUERPO ESPECIALIZADO EN SEGURIDAD AEROPORTUARIA Y DE LA AVIACIÓN CIVIL </a:t>
          </a:r>
        </a:p>
        <a:p>
          <a:pPr algn="ctr" fontAlgn="auto">
            <a:spcAft>
              <a:spcPts val="0"/>
            </a:spcAft>
            <a:defRPr/>
          </a:pPr>
          <a:r>
            <a:rPr lang="es-ES" sz="2400" b="1">
              <a:latin typeface="+mj-lt"/>
            </a:rPr>
            <a:t>(CESAC</a:t>
          </a:r>
          <a:endParaRPr lang="es-ES" sz="2000" b="1"/>
        </a:p>
      </xdr:txBody>
    </xdr:sp>
    <xdr:clientData/>
  </xdr:twoCellAnchor>
  <xdr:twoCellAnchor editAs="oneCell">
    <xdr:from>
      <xdr:col>5</xdr:col>
      <xdr:colOff>183355</xdr:colOff>
      <xdr:row>0</xdr:row>
      <xdr:rowOff>0</xdr:rowOff>
    </xdr:from>
    <xdr:to>
      <xdr:col>7</xdr:col>
      <xdr:colOff>744070</xdr:colOff>
      <xdr:row>11</xdr:row>
      <xdr:rowOff>34112</xdr:rowOff>
    </xdr:to>
    <xdr:pic>
      <xdr:nvPicPr>
        <xdr:cNvPr id="3" name="Picture 4" descr="Descripción: Medallas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764" t="-19019" r="-484" b="-17580"/>
        <a:stretch>
          <a:fillRect/>
        </a:stretch>
      </xdr:blipFill>
      <xdr:spPr bwMode="auto">
        <a:xfrm>
          <a:off x="4127826" y="0"/>
          <a:ext cx="2138503" cy="20063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409708</xdr:colOff>
      <xdr:row>22</xdr:row>
      <xdr:rowOff>21124</xdr:rowOff>
    </xdr:from>
    <xdr:to>
      <xdr:col>11</xdr:col>
      <xdr:colOff>44314</xdr:colOff>
      <xdr:row>25</xdr:row>
      <xdr:rowOff>139127</xdr:rowOff>
    </xdr:to>
    <xdr:sp macro="" textlink="">
      <xdr:nvSpPr>
        <xdr:cNvPr id="4" name="CuadroTexto 1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987496" y="3965595"/>
          <a:ext cx="6734653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  <a:r>
            <a:rPr lang="es-DO" altLang="es-DO" sz="3600" baseline="0"/>
            <a:t> 2024</a:t>
          </a:r>
          <a:endParaRPr lang="es-DO" altLang="es-DO" sz="3600"/>
        </a:p>
      </xdr:txBody>
    </xdr:sp>
    <xdr:clientData/>
  </xdr:twoCellAnchor>
  <xdr:twoCellAnchor>
    <xdr:from>
      <xdr:col>0</xdr:col>
      <xdr:colOff>0</xdr:colOff>
      <xdr:row>39</xdr:row>
      <xdr:rowOff>10885</xdr:rowOff>
    </xdr:from>
    <xdr:to>
      <xdr:col>3</xdr:col>
      <xdr:colOff>604668</xdr:colOff>
      <xdr:row>54</xdr:row>
      <xdr:rowOff>45688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55709</xdr:colOff>
      <xdr:row>33</xdr:row>
      <xdr:rowOff>43033</xdr:rowOff>
    </xdr:from>
    <xdr:to>
      <xdr:col>13</xdr:col>
      <xdr:colOff>161364</xdr:colOff>
      <xdr:row>48</xdr:row>
      <xdr:rowOff>54430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510926</xdr:colOff>
      <xdr:row>35</xdr:row>
      <xdr:rowOff>87693</xdr:rowOff>
    </xdr:from>
    <xdr:to>
      <xdr:col>22</xdr:col>
      <xdr:colOff>331822</xdr:colOff>
      <xdr:row>50</xdr:row>
      <xdr:rowOff>122496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646111</xdr:colOff>
      <xdr:row>0</xdr:row>
      <xdr:rowOff>1</xdr:rowOff>
    </xdr:from>
    <xdr:to>
      <xdr:col>6</xdr:col>
      <xdr:colOff>678181</xdr:colOff>
      <xdr:row>12</xdr:row>
      <xdr:rowOff>20309</xdr:rowOff>
    </xdr:to>
    <xdr:pic>
      <xdr:nvPicPr>
        <xdr:cNvPr id="3" name="2 Imagen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3551" y="1"/>
          <a:ext cx="2409510" cy="22148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83821</xdr:rowOff>
    </xdr:from>
    <xdr:to>
      <xdr:col>16</xdr:col>
      <xdr:colOff>220980</xdr:colOff>
      <xdr:row>22</xdr:row>
      <xdr:rowOff>152401</xdr:rowOff>
    </xdr:to>
    <xdr:sp macro="" textlink="">
      <xdr:nvSpPr>
        <xdr:cNvPr id="11" name="Título 1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SpPr txBox="1">
          <a:spLocks/>
        </xdr:cNvSpPr>
      </xdr:nvSpPr>
      <xdr:spPr>
        <a:xfrm>
          <a:off x="0" y="2278381"/>
          <a:ext cx="12900660" cy="1897380"/>
        </a:xfrm>
        <a:prstGeom prst="rect">
          <a:avLst/>
        </a:prstGeom>
        <a:solidFill>
          <a:schemeClr val="accent4"/>
        </a:solidFill>
        <a:ln/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3600" b="1"/>
          </a:br>
          <a:br>
            <a:rPr lang="es-ES" sz="3600" b="1"/>
          </a:br>
          <a:r>
            <a:rPr lang="es-DO" sz="4000"/>
            <a:t>CUERPO ESPECIALIZADO DE CONTROL DE COMBUSTIBLES (CECCOM)</a:t>
          </a:r>
          <a:br>
            <a:rPr lang="es-ES" sz="4000" b="1"/>
          </a:br>
          <a:br>
            <a:rPr lang="es-ES" sz="3600" b="1"/>
          </a:br>
          <a:endParaRPr lang="es-ES" sz="3600" b="1"/>
        </a:p>
      </xdr:txBody>
    </xdr:sp>
    <xdr:clientData/>
  </xdr:twoCellAnchor>
  <xdr:twoCellAnchor>
    <xdr:from>
      <xdr:col>2</xdr:col>
      <xdr:colOff>219075</xdr:colOff>
      <xdr:row>27</xdr:row>
      <xdr:rowOff>133350</xdr:rowOff>
    </xdr:from>
    <xdr:to>
      <xdr:col>9</xdr:col>
      <xdr:colOff>663023</xdr:colOff>
      <xdr:row>31</xdr:row>
      <xdr:rowOff>57715</xdr:rowOff>
    </xdr:to>
    <xdr:sp macro="" textlink="">
      <xdr:nvSpPr>
        <xdr:cNvPr id="13" name="CuadroTexto 6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 txBox="1">
          <a:spLocks noChangeArrowheads="1"/>
        </xdr:cNvSpPr>
      </xdr:nvSpPr>
      <xdr:spPr bwMode="auto">
        <a:xfrm>
          <a:off x="1804035" y="5071110"/>
          <a:ext cx="5991308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</a:t>
          </a:r>
        </a:p>
      </xdr:txBody>
    </xdr:sp>
    <xdr:clientData/>
  </xdr:twoCellAnchor>
  <xdr:twoCellAnchor>
    <xdr:from>
      <xdr:col>3</xdr:col>
      <xdr:colOff>7620</xdr:colOff>
      <xdr:row>32</xdr:row>
      <xdr:rowOff>110490</xdr:rowOff>
    </xdr:from>
    <xdr:to>
      <xdr:col>10</xdr:col>
      <xdr:colOff>373380</xdr:colOff>
      <xdr:row>49</xdr:row>
      <xdr:rowOff>22860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266700</xdr:colOff>
      <xdr:row>53</xdr:row>
      <xdr:rowOff>66674</xdr:rowOff>
    </xdr:from>
    <xdr:to>
      <xdr:col>11</xdr:col>
      <xdr:colOff>464820</xdr:colOff>
      <xdr:row>65</xdr:row>
      <xdr:rowOff>114300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419101</xdr:colOff>
      <xdr:row>70</xdr:row>
      <xdr:rowOff>100964</xdr:rowOff>
    </xdr:from>
    <xdr:to>
      <xdr:col>11</xdr:col>
      <xdr:colOff>780099</xdr:colOff>
      <xdr:row>87</xdr:row>
      <xdr:rowOff>152400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400050</xdr:colOff>
      <xdr:row>89</xdr:row>
      <xdr:rowOff>0</xdr:rowOff>
    </xdr:from>
    <xdr:to>
      <xdr:col>9</xdr:col>
      <xdr:colOff>129540</xdr:colOff>
      <xdr:row>103</xdr:row>
      <xdr:rowOff>91440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298449</xdr:colOff>
      <xdr:row>0</xdr:row>
      <xdr:rowOff>0</xdr:rowOff>
    </xdr:from>
    <xdr:to>
      <xdr:col>7</xdr:col>
      <xdr:colOff>619124</xdr:colOff>
      <xdr:row>17</xdr:row>
      <xdr:rowOff>153988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6449" y="0"/>
          <a:ext cx="2606675" cy="33924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18</xdr:row>
      <xdr:rowOff>127081</xdr:rowOff>
    </xdr:from>
    <xdr:to>
      <xdr:col>12</xdr:col>
      <xdr:colOff>155575</xdr:colOff>
      <xdr:row>24</xdr:row>
      <xdr:rowOff>125493</xdr:rowOff>
    </xdr:to>
    <xdr:sp macro="" textlink="">
      <xdr:nvSpPr>
        <xdr:cNvPr id="3" name="Título 1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/>
        </xdr:cNvSpPr>
      </xdr:nvSpPr>
      <xdr:spPr>
        <a:xfrm>
          <a:off x="0" y="3556081"/>
          <a:ext cx="9299575" cy="1141412"/>
        </a:xfrm>
        <a:prstGeom prst="rect">
          <a:avLst/>
        </a:prstGeom>
        <a:solidFill>
          <a:schemeClr val="accent2"/>
        </a:solidFill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wrap="square" anchor="ctr"/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 fontAlgn="auto">
            <a:spcAft>
              <a:spcPts val="0"/>
            </a:spcAft>
            <a:defRPr/>
          </a:pPr>
          <a:br>
            <a:rPr lang="es-ES" sz="4000">
              <a:solidFill>
                <a:schemeClr val="tx1"/>
              </a:solidFill>
            </a:rPr>
          </a:b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COMISIÓN MILITAR Y POLICIAL </a:t>
          </a:r>
        </a:p>
        <a:p>
          <a:pPr algn="ctr" fontAlgn="auto">
            <a:spcAft>
              <a:spcPts val="0"/>
            </a:spcAft>
            <a:defRPr/>
          </a:pPr>
          <a:r>
            <a:rPr lang="es-ES" sz="4000">
              <a:solidFill>
                <a:schemeClr val="tx1"/>
              </a:solidFill>
            </a:rPr>
            <a:t>MINISTERIO DE OBRAS PÚBLICAS</a:t>
          </a:r>
          <a:br>
            <a:rPr lang="es-ES">
              <a:solidFill>
                <a:schemeClr val="tx1"/>
              </a:solidFill>
            </a:rPr>
          </a:br>
          <a:br>
            <a:rPr lang="es-ES" sz="4000">
              <a:solidFill>
                <a:schemeClr val="tx1"/>
              </a:solidFill>
            </a:rPr>
          </a:br>
          <a:br>
            <a:rPr lang="es-ES" sz="4000">
              <a:solidFill>
                <a:schemeClr val="tx1"/>
              </a:solidFill>
            </a:rPr>
          </a:br>
          <a:endParaRPr lang="es-ES" sz="4000">
            <a:solidFill>
              <a:schemeClr val="tx1"/>
            </a:solidFill>
          </a:endParaRPr>
        </a:p>
      </xdr:txBody>
    </xdr:sp>
    <xdr:clientData/>
  </xdr:twoCellAnchor>
  <xdr:twoCellAnchor>
    <xdr:from>
      <xdr:col>3</xdr:col>
      <xdr:colOff>119974</xdr:colOff>
      <xdr:row>25</xdr:row>
      <xdr:rowOff>98586</xdr:rowOff>
    </xdr:from>
    <xdr:to>
      <xdr:col>11</xdr:col>
      <xdr:colOff>74739</xdr:colOff>
      <xdr:row>29</xdr:row>
      <xdr:rowOff>22951</xdr:rowOff>
    </xdr:to>
    <xdr:sp macro="" textlink="">
      <xdr:nvSpPr>
        <xdr:cNvPr id="4" name="CuadroTexto 4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>
          <a:spLocks noChangeArrowheads="1"/>
        </xdr:cNvSpPr>
      </xdr:nvSpPr>
      <xdr:spPr bwMode="auto">
        <a:xfrm>
          <a:off x="2497414" y="4670586"/>
          <a:ext cx="6294605" cy="655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wrap="square">
          <a:spAutoFit/>
        </a:bodyPr>
        <a:lstStyle>
          <a:defPPr>
            <a:defRPr lang="es-DO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 eaLnBrk="1" hangingPunct="1"/>
          <a:r>
            <a:rPr lang="es-DO" altLang="es-DO" sz="3600"/>
            <a:t>ENERO-MARZO 2024</a:t>
          </a:r>
        </a:p>
      </xdr:txBody>
    </xdr:sp>
    <xdr:clientData/>
  </xdr:twoCellAnchor>
  <xdr:twoCellAnchor>
    <xdr:from>
      <xdr:col>2</xdr:col>
      <xdr:colOff>243840</xdr:colOff>
      <xdr:row>34</xdr:row>
      <xdr:rowOff>99060</xdr:rowOff>
    </xdr:from>
    <xdr:to>
      <xdr:col>9</xdr:col>
      <xdr:colOff>502920</xdr:colOff>
      <xdr:row>50</xdr:row>
      <xdr:rowOff>19050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0</xdr:colOff>
      <xdr:row>35</xdr:row>
      <xdr:rowOff>0</xdr:rowOff>
    </xdr:from>
    <xdr:to>
      <xdr:col>21</xdr:col>
      <xdr:colOff>259080</xdr:colOff>
      <xdr:row>50</xdr:row>
      <xdr:rowOff>102870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-ERD/2024/BASE%20ERD%202024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9-%20OBRAS%20PUBLICAS/2024/BASE%20COMIPOL%202024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6-SENPA/2024/BASE%20SENPA%202024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1-COMANDO%20CONJUNTE%20ESTE/2024/BASE%20CCE%20202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3-COMANDO%20CONJUNTO%20SUR/2024/BASE%20CCS%20202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1.%20PLAN%20SOCIAL/2024/BASE%20PLAN%20SOCIAL%202024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7-SUPER%20INTENDENCIA%20DE%20SEG.%20PRIVADA/2024/BASE%20SEGURIDAD%20PRIVADA%202024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3.%20PROGRAMAM%20DE%20CAPACITACION/2024/PROGRAMA%202024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7-ESCUELAS%20VOCASIONALES/2024/VOCACIONALES%202024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3-JUNTA%20DE%20RETIRO/2024/BASE%20RFAA%20202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0-CENTRO%20SALUD%20MIDE/2024/CENTRO%20SALUD%20MIDE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4/BASE%20ARD%202024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1-HOSPITAL%20CENTRAL/2024/BASE%20CENTRAL%202024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4/BASE%20HOSP%20FARD%202024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2-ARD/2024/BASE%20CENTRO%20SALUD%20ARD%20202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3/BASE%20FARD%20202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3-FARD/2024/BASE%20FARD%20202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6-CESMET/2024/BASE%20202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5-CESFRONT/2024/BASE%20CESFRONT%20202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4-CESEP/2024/BASE%20CESEP%202024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7-CESAC/2024/BASE%20CESAC%202024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hebe/Box/DIRECCION%20GENERAL%20DE%20PROYECTOS%20PROGRAMAS%20Y%20ESTADISTICAS%20MIDE/1-Dependencias/14-CECCOM/2024/BASE%20CECCOM%202024-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"/>
      <sheetName val="graf. fuerza"/>
      <sheetName val="INGREIN"/>
      <sheetName val="GRAF ING"/>
      <sheetName val="BAJAS2"/>
      <sheetName val="GRAF BAJAS"/>
      <sheetName val="TRASLADOS"/>
      <sheetName val="ASIG Y DESIF"/>
      <sheetName val="PERS. SEG ESTADO"/>
      <sheetName val="GRAF SEG"/>
      <sheetName val="CAMB. NOMBRE"/>
      <sheetName val="ACIDENTES"/>
      <sheetName val="GRAF ACC"/>
      <sheetName val="FALLECIMIENTOS"/>
      <sheetName val="GRAF FALL"/>
      <sheetName val="EXTR. DETENIDOS"/>
      <sheetName val="MIGRACION "/>
      <sheetName val="ARMAS"/>
      <sheetName val="GRAF ARMAS"/>
      <sheetName val="SUST, CONT"/>
      <sheetName val="GRAF SUS"/>
      <sheetName val="VEHIC"/>
      <sheetName val="GRAF VEHI"/>
      <sheetName val="DETENCIONES"/>
      <sheetName val="MERCANCIAS"/>
      <sheetName val="GRAF. MERC"/>
      <sheetName val="DETENIDOS"/>
      <sheetName val="DINERO"/>
      <sheetName val="INTENTOS DE ATRACO"/>
      <sheetName val="SEGURIDAD CIUDADANA"/>
    </sheetNames>
    <sheetDataSet>
      <sheetData sheetId="0" refreshError="1"/>
      <sheetData sheetId="1">
        <row r="3">
          <cell r="F3" t="str">
            <v>MASCULINO</v>
          </cell>
          <cell r="G3">
            <v>26965</v>
          </cell>
        </row>
        <row r="4">
          <cell r="F4" t="str">
            <v>FEMENINO</v>
          </cell>
          <cell r="G4">
            <v>4052</v>
          </cell>
        </row>
      </sheetData>
      <sheetData sheetId="2" refreshError="1"/>
      <sheetData sheetId="3">
        <row r="2">
          <cell r="A2" t="str">
            <v>2DO.. TTE.</v>
          </cell>
          <cell r="B2">
            <v>1</v>
          </cell>
        </row>
        <row r="3">
          <cell r="A3" t="str">
            <v>ASP. A CADETE.</v>
          </cell>
          <cell r="B3">
            <v>128</v>
          </cell>
        </row>
        <row r="4">
          <cell r="A4" t="str">
            <v>SARGENTO</v>
          </cell>
          <cell r="B4">
            <v>1</v>
          </cell>
        </row>
        <row r="5">
          <cell r="A5" t="str">
            <v>CABO</v>
          </cell>
          <cell r="B5">
            <v>2</v>
          </cell>
        </row>
        <row r="6">
          <cell r="A6" t="str">
            <v>RASO</v>
          </cell>
          <cell r="B6">
            <v>100</v>
          </cell>
        </row>
        <row r="7">
          <cell r="A7" t="str">
            <v xml:space="preserve">CONSCRIPTOS </v>
          </cell>
          <cell r="B7">
            <v>1152</v>
          </cell>
        </row>
        <row r="8">
          <cell r="A8" t="str">
            <v>ASIMILADO MIL. CAT. III</v>
          </cell>
          <cell r="B8">
            <v>1</v>
          </cell>
        </row>
        <row r="9">
          <cell r="A9" t="str">
            <v>ASIMILADO MIL. CAT. IV</v>
          </cell>
          <cell r="B9">
            <v>6</v>
          </cell>
        </row>
        <row r="10">
          <cell r="A10" t="str">
            <v>ASIMILADO MIL. CAT. VI</v>
          </cell>
          <cell r="B10">
            <v>5</v>
          </cell>
        </row>
        <row r="11">
          <cell r="A11" t="str">
            <v>ASIMILADO MIL. CAT. VII</v>
          </cell>
          <cell r="B11">
            <v>4</v>
          </cell>
        </row>
        <row r="12">
          <cell r="A12" t="str">
            <v>ASIMILADO MIL. CAT. VIII</v>
          </cell>
          <cell r="B12">
            <v>7</v>
          </cell>
        </row>
      </sheetData>
      <sheetData sheetId="4" refreshError="1"/>
      <sheetData sheetId="5">
        <row r="2">
          <cell r="A2" t="str">
            <v>BAJO NIVEL DE DESEMPEÑO</v>
          </cell>
          <cell r="B2">
            <v>37</v>
          </cell>
        </row>
        <row r="3">
          <cell r="A3" t="str">
            <v>ESPIRACIÓN DE ALISTAMIENTO (NO REALISTÓ)</v>
          </cell>
          <cell r="B3">
            <v>12</v>
          </cell>
          <cell r="E3" t="str">
            <v>CORONEL</v>
          </cell>
          <cell r="F3">
            <v>11</v>
          </cell>
        </row>
        <row r="4">
          <cell r="A4" t="str">
            <v>FALTAS GRAVES DEBIDAMENTE COMPROBADAS</v>
          </cell>
          <cell r="B4">
            <v>55</v>
          </cell>
          <cell r="E4" t="str">
            <v>TTE. CORONEL</v>
          </cell>
          <cell r="F4">
            <v>19</v>
          </cell>
        </row>
        <row r="5">
          <cell r="A5" t="str">
            <v>SEPARADO Y DADO DE BAJAS POR DEFUNCIÓN</v>
          </cell>
          <cell r="B5">
            <v>36</v>
          </cell>
          <cell r="E5" t="str">
            <v>MAYOR</v>
          </cell>
          <cell r="F5">
            <v>41</v>
          </cell>
        </row>
        <row r="6">
          <cell r="A6" t="str">
            <v>CANCELACIÓN DE NOMBRAMIENTO</v>
          </cell>
          <cell r="B6">
            <v>5</v>
          </cell>
          <cell r="E6" t="str">
            <v>CAPITÁN</v>
          </cell>
          <cell r="F6">
            <v>49</v>
          </cell>
        </row>
        <row r="7">
          <cell r="A7" t="str">
            <v>INUTILIDAD FÍSICA CON DISFRUTE A PENSIÓN</v>
          </cell>
          <cell r="B7">
            <v>24</v>
          </cell>
          <cell r="E7" t="str">
            <v>1ER. TTE.</v>
          </cell>
          <cell r="F7">
            <v>59</v>
          </cell>
        </row>
        <row r="8">
          <cell r="A8" t="str">
            <v>INADAPTABILIDAD A LA VIDA MILITAR</v>
          </cell>
          <cell r="B8">
            <v>1</v>
          </cell>
          <cell r="E8" t="str">
            <v>2DO. TTE.</v>
          </cell>
          <cell r="F8">
            <v>56</v>
          </cell>
        </row>
        <row r="9">
          <cell r="A9" t="str">
            <v>SUSPENDIDO DE FUNCIONES</v>
          </cell>
          <cell r="B9">
            <v>9</v>
          </cell>
          <cell r="E9" t="str">
            <v xml:space="preserve">CADETES </v>
          </cell>
          <cell r="F9">
            <v>2</v>
          </cell>
        </row>
        <row r="10">
          <cell r="A10" t="str">
            <v>RETIRO VOLUNTARIO CON PENSIÓN</v>
          </cell>
          <cell r="B10">
            <v>189</v>
          </cell>
          <cell r="E10" t="str">
            <v>ASP. A CADETES</v>
          </cell>
          <cell r="F10">
            <v>4</v>
          </cell>
        </row>
        <row r="11">
          <cell r="A11" t="str">
            <v>SEPARADO POR RENUNCIA</v>
          </cell>
          <cell r="B11">
            <v>69</v>
          </cell>
          <cell r="E11" t="str">
            <v>SGTO. MAYOR</v>
          </cell>
          <cell r="F11">
            <v>32</v>
          </cell>
        </row>
        <row r="12">
          <cell r="A12" t="str">
            <v xml:space="preserve">RETIRO POR ANTIGÜEDAD CON DISFRUTE DE PENSIÓN </v>
          </cell>
          <cell r="B12">
            <v>14</v>
          </cell>
          <cell r="E12" t="str">
            <v>SGTO.</v>
          </cell>
          <cell r="F12">
            <v>27</v>
          </cell>
        </row>
        <row r="13">
          <cell r="A13" t="str">
            <v>SUSPENSIÓN DE FUNCIONES</v>
          </cell>
          <cell r="B13">
            <v>4</v>
          </cell>
          <cell r="E13" t="str">
            <v>CABO</v>
          </cell>
          <cell r="F13">
            <v>34</v>
          </cell>
        </row>
        <row r="14">
          <cell r="A14" t="str">
            <v>RELACIÓN RANGO Y EDAD</v>
          </cell>
          <cell r="B14">
            <v>12</v>
          </cell>
          <cell r="E14" t="str">
            <v>RASO</v>
          </cell>
          <cell r="F14">
            <v>108</v>
          </cell>
        </row>
        <row r="15">
          <cell r="A15" t="str">
            <v xml:space="preserve">TRASLADO A LA FUERZA AÉREA </v>
          </cell>
          <cell r="B15">
            <v>1</v>
          </cell>
          <cell r="E15" t="str">
            <v>CONSCRIPTO</v>
          </cell>
          <cell r="F15">
            <v>29</v>
          </cell>
        </row>
        <row r="16">
          <cell r="A16" t="str">
            <v>VIOLACIÓN A LOS REQUERIMIENTOS DE INGRESOS A LAS FFAA</v>
          </cell>
          <cell r="B16">
            <v>2</v>
          </cell>
          <cell r="E16" t="str">
            <v>ASIMILADO</v>
          </cell>
          <cell r="F16">
            <v>5</v>
          </cell>
        </row>
        <row r="17">
          <cell r="A17" t="str">
            <v>SENTENCIA CONDENATORIA</v>
          </cell>
          <cell r="B17">
            <v>3</v>
          </cell>
        </row>
        <row r="18">
          <cell r="A18" t="str">
            <v>SENTENCIA SENTENCIA DE UN TRIBUNAL</v>
          </cell>
          <cell r="B18">
            <v>1</v>
          </cell>
        </row>
        <row r="19">
          <cell r="A19" t="str">
            <v>RETIRO OBLIGATORIO POR ANTIGÜEDAD EN EL RANGO</v>
          </cell>
          <cell r="B19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TTE. CORONEL</v>
          </cell>
          <cell r="B2">
            <v>1</v>
          </cell>
          <cell r="G2" t="str">
            <v>TTE. CORONEL</v>
          </cell>
          <cell r="H2">
            <v>1</v>
          </cell>
        </row>
        <row r="3">
          <cell r="A3" t="str">
            <v xml:space="preserve">MAYOR </v>
          </cell>
          <cell r="B3">
            <v>2</v>
          </cell>
          <cell r="G3" t="str">
            <v>CAPITÁN</v>
          </cell>
          <cell r="H3">
            <v>1</v>
          </cell>
        </row>
        <row r="4">
          <cell r="A4" t="str">
            <v>1ER. TTE.</v>
          </cell>
          <cell r="B4">
            <v>5</v>
          </cell>
          <cell r="G4" t="str">
            <v>1ER. TTE.</v>
          </cell>
          <cell r="H4">
            <v>4</v>
          </cell>
        </row>
        <row r="5">
          <cell r="A5" t="str">
            <v>2DO. TTE.</v>
          </cell>
          <cell r="B5">
            <v>4</v>
          </cell>
          <cell r="G5" t="str">
            <v>2DO. TTE.</v>
          </cell>
          <cell r="H5">
            <v>6</v>
          </cell>
        </row>
        <row r="6">
          <cell r="A6" t="str">
            <v>SGTO. MAYOR</v>
          </cell>
          <cell r="B6">
            <v>1</v>
          </cell>
          <cell r="G6" t="str">
            <v>SGTO. MAYOR</v>
          </cell>
          <cell r="H6">
            <v>3</v>
          </cell>
        </row>
        <row r="7">
          <cell r="A7" t="str">
            <v>SARGENTO</v>
          </cell>
          <cell r="B7">
            <v>2</v>
          </cell>
          <cell r="G7" t="str">
            <v>SGTO.</v>
          </cell>
          <cell r="H7">
            <v>15</v>
          </cell>
        </row>
        <row r="8">
          <cell r="A8" t="str">
            <v>CABO</v>
          </cell>
          <cell r="B8">
            <v>8</v>
          </cell>
          <cell r="G8" t="str">
            <v>RASO</v>
          </cell>
          <cell r="H8">
            <v>85</v>
          </cell>
        </row>
        <row r="9">
          <cell r="A9" t="str">
            <v xml:space="preserve">RASO </v>
          </cell>
          <cell r="B9">
            <v>15</v>
          </cell>
          <cell r="G9" t="str">
            <v>CABO</v>
          </cell>
          <cell r="H9">
            <v>16</v>
          </cell>
        </row>
        <row r="10">
          <cell r="G10" t="str">
            <v>CONSCRIPTO</v>
          </cell>
          <cell r="H10">
            <v>6</v>
          </cell>
        </row>
        <row r="11">
          <cell r="G11" t="str">
            <v xml:space="preserve">ASIMILADO </v>
          </cell>
          <cell r="H11">
            <v>1</v>
          </cell>
        </row>
      </sheetData>
      <sheetData sheetId="13" refreshError="1"/>
      <sheetData sheetId="14">
        <row r="3">
          <cell r="A3" t="str">
            <v>TTE. CORONEL</v>
          </cell>
          <cell r="B3">
            <v>2</v>
          </cell>
          <cell r="L3" t="str">
            <v>TTE. CORONEL</v>
          </cell>
          <cell r="M3">
            <v>1</v>
          </cell>
        </row>
        <row r="4">
          <cell r="A4" t="str">
            <v>MAYOR</v>
          </cell>
          <cell r="B4">
            <v>1</v>
          </cell>
        </row>
        <row r="5">
          <cell r="A5" t="str">
            <v>CAPITÁN</v>
          </cell>
          <cell r="B5">
            <v>1</v>
          </cell>
        </row>
        <row r="6">
          <cell r="A6" t="str">
            <v>1ER. TTE.</v>
          </cell>
          <cell r="B6">
            <v>3</v>
          </cell>
        </row>
        <row r="7">
          <cell r="A7" t="str">
            <v>2DO. TTE.</v>
          </cell>
          <cell r="B7">
            <v>4</v>
          </cell>
        </row>
        <row r="8">
          <cell r="A8" t="str">
            <v>SGTO. MAYOR</v>
          </cell>
          <cell r="B8">
            <v>3</v>
          </cell>
        </row>
        <row r="9">
          <cell r="A9" t="str">
            <v>SGTO.</v>
          </cell>
          <cell r="B9">
            <v>6</v>
          </cell>
        </row>
        <row r="10">
          <cell r="A10" t="str">
            <v>CABO</v>
          </cell>
          <cell r="B10">
            <v>4</v>
          </cell>
        </row>
        <row r="11">
          <cell r="A11" t="str">
            <v>RASO</v>
          </cell>
          <cell r="B11">
            <v>10</v>
          </cell>
        </row>
        <row r="12">
          <cell r="A12" t="str">
            <v>ASIMILADO</v>
          </cell>
          <cell r="B12">
            <v>2</v>
          </cell>
        </row>
      </sheetData>
      <sheetData sheetId="15" refreshError="1"/>
      <sheetData sheetId="16" refreshError="1"/>
      <sheetData sheetId="17" refreshError="1"/>
      <sheetData sheetId="18">
        <row r="3">
          <cell r="A3" t="str">
            <v>CAPSULAS PARA PISTOLA</v>
          </cell>
          <cell r="B3">
            <v>6</v>
          </cell>
        </row>
        <row r="4">
          <cell r="A4" t="str">
            <v>ESCOPETAS</v>
          </cell>
          <cell r="B4">
            <v>1</v>
          </cell>
        </row>
        <row r="5">
          <cell r="A5" t="str">
            <v>CARGADOR PARA PISTOLA</v>
          </cell>
          <cell r="B5">
            <v>2</v>
          </cell>
        </row>
        <row r="6">
          <cell r="A6" t="str">
            <v>REVOLVER</v>
          </cell>
          <cell r="B6">
            <v>1</v>
          </cell>
        </row>
        <row r="7">
          <cell r="A7" t="str">
            <v>CAPSULAS PARA REVOLVER</v>
          </cell>
          <cell r="B7">
            <v>5</v>
          </cell>
        </row>
        <row r="8">
          <cell r="A8" t="str">
            <v>CHILENA</v>
          </cell>
          <cell r="B8">
            <v>3</v>
          </cell>
        </row>
        <row r="9">
          <cell r="A9" t="str">
            <v>PISTOLA</v>
          </cell>
          <cell r="B9">
            <v>3</v>
          </cell>
        </row>
      </sheetData>
      <sheetData sheetId="19" refreshError="1"/>
      <sheetData sheetId="20">
        <row r="2">
          <cell r="A2" t="str">
            <v>MARIHUANA (PORCIONES)</v>
          </cell>
          <cell r="B2">
            <v>76</v>
          </cell>
        </row>
        <row r="3">
          <cell r="A3" t="str">
            <v>MARIHUANA (PACA SIN ESPECIFICAR)</v>
          </cell>
          <cell r="B3">
            <v>78</v>
          </cell>
        </row>
      </sheetData>
      <sheetData sheetId="21" refreshError="1"/>
      <sheetData sheetId="22">
        <row r="2">
          <cell r="A2" t="str">
            <v>AUTOBÚS</v>
          </cell>
          <cell r="B2">
            <v>10</v>
          </cell>
        </row>
        <row r="3">
          <cell r="A3" t="str">
            <v>CAMIONES</v>
          </cell>
          <cell r="B3">
            <v>35</v>
          </cell>
        </row>
        <row r="4">
          <cell r="A4" t="str">
            <v>JEEPETAS</v>
          </cell>
          <cell r="B4">
            <v>34</v>
          </cell>
        </row>
        <row r="5">
          <cell r="A5" t="str">
            <v>MINIBÚS</v>
          </cell>
          <cell r="B5">
            <v>7</v>
          </cell>
        </row>
        <row r="6">
          <cell r="A6" t="str">
            <v>CARROS</v>
          </cell>
          <cell r="B6">
            <v>30</v>
          </cell>
        </row>
        <row r="7">
          <cell r="A7" t="str">
            <v>CAMIONETAS</v>
          </cell>
          <cell r="B7">
            <v>22</v>
          </cell>
        </row>
        <row r="8">
          <cell r="A8" t="str">
            <v>MORTOCICLETA</v>
          </cell>
          <cell r="B8">
            <v>320</v>
          </cell>
        </row>
      </sheetData>
      <sheetData sheetId="23" refreshError="1"/>
      <sheetData sheetId="24" refreshError="1"/>
      <sheetData sheetId="25">
        <row r="2">
          <cell r="G2" t="str">
            <v>CARBÓN VEGETAL (SACOS)</v>
          </cell>
          <cell r="H2">
            <v>36</v>
          </cell>
        </row>
        <row r="3">
          <cell r="A3" t="str">
            <v>LECHE BONGÚ (UNIDADES)</v>
          </cell>
          <cell r="B3">
            <v>714</v>
          </cell>
          <cell r="G3" t="str">
            <v>PASTA DENTAL (UNIDADES)</v>
          </cell>
          <cell r="H3">
            <v>243</v>
          </cell>
        </row>
        <row r="4">
          <cell r="A4" t="str">
            <v>MANTEQUILLA (UDS.)</v>
          </cell>
          <cell r="B4">
            <v>222</v>
          </cell>
          <cell r="G4" t="str">
            <v>PERFUME (UNIDADES)</v>
          </cell>
          <cell r="H4">
            <v>97</v>
          </cell>
        </row>
        <row r="5">
          <cell r="A5" t="str">
            <v>SOPITAS (UNIDADES)</v>
          </cell>
          <cell r="B5">
            <v>55484</v>
          </cell>
          <cell r="G5" t="str">
            <v>VASELINA</v>
          </cell>
          <cell r="H5">
            <v>72</v>
          </cell>
        </row>
        <row r="6">
          <cell r="A6" t="str">
            <v>AJO (LIBRAS)</v>
          </cell>
          <cell r="B6">
            <v>10774</v>
          </cell>
          <cell r="G6" t="str">
            <v>DESODORANTES UNDS.</v>
          </cell>
          <cell r="H6">
            <v>24</v>
          </cell>
        </row>
        <row r="7">
          <cell r="G7" t="str">
            <v>POSTE DE MADERA</v>
          </cell>
          <cell r="H7">
            <v>140</v>
          </cell>
        </row>
        <row r="8">
          <cell r="G8" t="str">
            <v>WISKI (LITROS)</v>
          </cell>
          <cell r="H8">
            <v>16605</v>
          </cell>
        </row>
        <row r="9">
          <cell r="G9" t="str">
            <v>JABÓN   UNDS.</v>
          </cell>
          <cell r="H9">
            <v>2092</v>
          </cell>
        </row>
        <row r="10">
          <cell r="G10" t="str">
            <v>CREMAS (UNDS)</v>
          </cell>
          <cell r="H10">
            <v>518</v>
          </cell>
        </row>
        <row r="11">
          <cell r="G11" t="str">
            <v>JARABE (UNIDADES)</v>
          </cell>
          <cell r="H11">
            <v>50</v>
          </cell>
        </row>
        <row r="12">
          <cell r="G12" t="str">
            <v>CERVEZAS (UDS.)</v>
          </cell>
          <cell r="H12">
            <v>842</v>
          </cell>
        </row>
        <row r="13">
          <cell r="G13" t="str">
            <v>BEBIDAS ENERGIZANTES (UDS.)</v>
          </cell>
          <cell r="H13">
            <v>837</v>
          </cell>
        </row>
        <row r="14">
          <cell r="G14" t="str">
            <v>VINO (UDS.)</v>
          </cell>
          <cell r="H14">
            <v>20</v>
          </cell>
        </row>
        <row r="15">
          <cell r="G15" t="str">
            <v>RON (UDS.)</v>
          </cell>
          <cell r="H15">
            <v>778</v>
          </cell>
        </row>
        <row r="16">
          <cell r="G16" t="str">
            <v xml:space="preserve"> CLERÉN     (GL.)      </v>
          </cell>
          <cell r="H16">
            <v>103</v>
          </cell>
        </row>
        <row r="17">
          <cell r="G17" t="str">
            <v>SHAMPOO</v>
          </cell>
          <cell r="H17">
            <v>51</v>
          </cell>
        </row>
        <row r="18">
          <cell r="G18" t="str">
            <v>UNIDADES DE ANIMALES</v>
          </cell>
          <cell r="H18">
            <v>1043800</v>
          </cell>
        </row>
        <row r="19">
          <cell r="G19" t="str">
            <v xml:space="preserve"> CLERÉN (GL.)      </v>
          </cell>
          <cell r="H19">
            <v>18</v>
          </cell>
        </row>
        <row r="20">
          <cell r="G20" t="str">
            <v>CEPILLO DE DIENTE (UNDS.)</v>
          </cell>
          <cell r="H20">
            <v>384</v>
          </cell>
        </row>
        <row r="21">
          <cell r="G21" t="str">
            <v>CIGARRILLOS UNIDADES</v>
          </cell>
          <cell r="H21">
            <v>5932200</v>
          </cell>
        </row>
        <row r="22">
          <cell r="G22" t="str">
            <v>PEINES ( UNIDADES)</v>
          </cell>
          <cell r="H22">
            <v>144</v>
          </cell>
        </row>
        <row r="23">
          <cell r="G23" t="str">
            <v>TOALLAS SANITARIAS  (UNIDADES)</v>
          </cell>
          <cell r="H23">
            <v>480</v>
          </cell>
        </row>
        <row r="24">
          <cell r="G24" t="str">
            <v>ANIMALES</v>
          </cell>
          <cell r="H24">
            <v>73</v>
          </cell>
        </row>
      </sheetData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graf"/>
    </sheetNames>
    <sheetDataSet>
      <sheetData sheetId="0" refreshError="1"/>
      <sheetData sheetId="1" refreshError="1"/>
      <sheetData sheetId="2">
        <row r="24">
          <cell r="A24" t="str">
            <v>ACCIDENTE</v>
          </cell>
          <cell r="B24">
            <v>1412</v>
          </cell>
          <cell r="F24" t="str">
            <v>ESTE</v>
          </cell>
          <cell r="G24">
            <v>23430</v>
          </cell>
        </row>
        <row r="25">
          <cell r="A25" t="str">
            <v>CHOQUE</v>
          </cell>
          <cell r="B25">
            <v>676</v>
          </cell>
          <cell r="F25" t="str">
            <v>GESTION OPERATIVA</v>
          </cell>
          <cell r="G25">
            <v>5070</v>
          </cell>
        </row>
        <row r="26">
          <cell r="A26" t="str">
            <v>DESLIZAMIENTO</v>
          </cell>
          <cell r="B26">
            <v>598</v>
          </cell>
          <cell r="F26" t="str">
            <v>NORTE</v>
          </cell>
          <cell r="G26">
            <v>30250</v>
          </cell>
        </row>
        <row r="27">
          <cell r="A27" t="str">
            <v>VOLCADURA</v>
          </cell>
          <cell r="B27">
            <v>72</v>
          </cell>
          <cell r="F27" t="str">
            <v>SANTO DOMINGO</v>
          </cell>
          <cell r="G27">
            <v>4982</v>
          </cell>
        </row>
        <row r="28">
          <cell r="A28" t="str">
            <v>ATROPELLAMIENTO</v>
          </cell>
          <cell r="B28">
            <v>65</v>
          </cell>
          <cell r="F28" t="str">
            <v>SUR</v>
          </cell>
          <cell r="G28">
            <v>15383</v>
          </cell>
        </row>
        <row r="29">
          <cell r="A29" t="str">
            <v>SEGURIDAD</v>
          </cell>
          <cell r="B29">
            <v>9381</v>
          </cell>
        </row>
        <row r="30">
          <cell r="A30" t="str">
            <v>NEUMÁTICO</v>
          </cell>
          <cell r="B30">
            <v>24359</v>
          </cell>
        </row>
        <row r="31">
          <cell r="A31" t="str">
            <v>COMBUSTIBLE</v>
          </cell>
          <cell r="B31">
            <v>8488</v>
          </cell>
        </row>
        <row r="32">
          <cell r="A32" t="str">
            <v>ELÉCTRICA</v>
          </cell>
          <cell r="B32">
            <v>2980</v>
          </cell>
        </row>
        <row r="33">
          <cell r="A33" t="str">
            <v xml:space="preserve">CALENTAMIENTO </v>
          </cell>
          <cell r="B33">
            <v>4611</v>
          </cell>
        </row>
        <row r="34">
          <cell r="A34" t="str">
            <v>MECANICA</v>
          </cell>
          <cell r="B34">
            <v>23241</v>
          </cell>
        </row>
        <row r="35">
          <cell r="A35" t="str">
            <v>GRÚAS</v>
          </cell>
          <cell r="B35">
            <v>951</v>
          </cell>
        </row>
        <row r="36">
          <cell r="A36" t="str">
            <v>AMBULACIA</v>
          </cell>
          <cell r="B36">
            <v>840</v>
          </cell>
        </row>
        <row r="37">
          <cell r="A37" t="str">
            <v>TALLERES</v>
          </cell>
          <cell r="B37">
            <v>1052</v>
          </cell>
        </row>
        <row r="38">
          <cell r="A38" t="str">
            <v>HERIDOS</v>
          </cell>
          <cell r="B38">
            <v>322</v>
          </cell>
        </row>
        <row r="39">
          <cell r="A39" t="str">
            <v>FALLECIDOS</v>
          </cell>
          <cell r="B39">
            <v>62</v>
          </cell>
        </row>
        <row r="40">
          <cell r="A40" t="str">
            <v>CAM. RESCATE</v>
          </cell>
          <cell r="B40">
            <v>5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OV"/>
      <sheetName val="GRAF PROV"/>
      <sheetName val="REFORESTA"/>
    </sheetNames>
    <sheetDataSet>
      <sheetData sheetId="0" refreshError="1"/>
      <sheetData sheetId="1">
        <row r="3">
          <cell r="A3" t="str">
            <v>Azua</v>
          </cell>
          <cell r="B3">
            <v>662.4</v>
          </cell>
          <cell r="D3" t="str">
            <v>Incautación de arena</v>
          </cell>
          <cell r="E3">
            <v>2819</v>
          </cell>
        </row>
        <row r="4">
          <cell r="A4" t="str">
            <v>Bahoruco</v>
          </cell>
          <cell r="B4">
            <v>267</v>
          </cell>
          <cell r="D4" t="str">
            <v>Incautación de madera (Pies)</v>
          </cell>
          <cell r="E4">
            <v>52456.619999999995</v>
          </cell>
        </row>
        <row r="5">
          <cell r="A5" t="str">
            <v>Barahona</v>
          </cell>
          <cell r="B5">
            <v>998.84</v>
          </cell>
          <cell r="D5" t="str">
            <v>operativo</v>
          </cell>
          <cell r="E5">
            <v>8394</v>
          </cell>
        </row>
        <row r="6">
          <cell r="A6" t="str">
            <v>Bayaguana (Monte Plata)</v>
          </cell>
          <cell r="B6">
            <v>2240</v>
          </cell>
          <cell r="D6" t="str">
            <v>persona detenida</v>
          </cell>
          <cell r="E6">
            <v>1125</v>
          </cell>
        </row>
        <row r="7">
          <cell r="A7" t="str">
            <v>Constanza (La Vega)</v>
          </cell>
          <cell r="B7">
            <v>646.5</v>
          </cell>
          <cell r="D7" t="str">
            <v>Sacos de carbón incautados</v>
          </cell>
          <cell r="E7">
            <v>796</v>
          </cell>
        </row>
        <row r="8">
          <cell r="A8" t="str">
            <v>Dajabón</v>
          </cell>
          <cell r="B8">
            <v>963.45</v>
          </cell>
          <cell r="D8" t="str">
            <v>Vehículos  Retenidos</v>
          </cell>
          <cell r="E8">
            <v>406</v>
          </cell>
        </row>
        <row r="9">
          <cell r="A9" t="str">
            <v>Distrito Nacional</v>
          </cell>
          <cell r="B9">
            <v>614.5</v>
          </cell>
        </row>
        <row r="10">
          <cell r="A10" t="str">
            <v>Duarte</v>
          </cell>
          <cell r="B10">
            <v>1417.3600000000001</v>
          </cell>
        </row>
        <row r="11">
          <cell r="A11" t="str">
            <v>El seíbo</v>
          </cell>
          <cell r="B11">
            <v>299</v>
          </cell>
        </row>
        <row r="12">
          <cell r="A12" t="str">
            <v>Elías Piña</v>
          </cell>
          <cell r="B12">
            <v>222</v>
          </cell>
        </row>
        <row r="13">
          <cell r="A13" t="str">
            <v>Espaillat</v>
          </cell>
          <cell r="B13">
            <v>94</v>
          </cell>
        </row>
        <row r="14">
          <cell r="A14" t="str">
            <v>Gaspar Hernández (Espaillat)</v>
          </cell>
          <cell r="B14">
            <v>210.26999999999998</v>
          </cell>
        </row>
        <row r="15">
          <cell r="A15" t="str">
            <v>Hato Mayor</v>
          </cell>
          <cell r="B15">
            <v>2758.1</v>
          </cell>
        </row>
        <row r="16">
          <cell r="A16" t="str">
            <v>Hermanas Mirabal (Salcedo)</v>
          </cell>
          <cell r="B16">
            <v>178</v>
          </cell>
        </row>
        <row r="17">
          <cell r="A17" t="str">
            <v>Independencia</v>
          </cell>
          <cell r="B17">
            <v>347.24</v>
          </cell>
        </row>
        <row r="18">
          <cell r="A18" t="str">
            <v>Isla Saona</v>
          </cell>
          <cell r="B18">
            <v>198</v>
          </cell>
        </row>
        <row r="19">
          <cell r="A19" t="str">
            <v>Jánico</v>
          </cell>
          <cell r="B19">
            <v>1051</v>
          </cell>
        </row>
        <row r="20">
          <cell r="A20" t="str">
            <v>Jarabacoa (La Vega)</v>
          </cell>
          <cell r="B20">
            <v>855</v>
          </cell>
        </row>
        <row r="21">
          <cell r="A21" t="str">
            <v>La Altagracia</v>
          </cell>
          <cell r="B21">
            <v>1053</v>
          </cell>
        </row>
        <row r="22">
          <cell r="A22" t="str">
            <v>La Romana</v>
          </cell>
          <cell r="B22">
            <v>196</v>
          </cell>
        </row>
        <row r="23">
          <cell r="A23" t="str">
            <v>La Vega</v>
          </cell>
          <cell r="B23">
            <v>900.75</v>
          </cell>
        </row>
        <row r="24">
          <cell r="A24" t="str">
            <v>María Trinidad Sánchez</v>
          </cell>
          <cell r="B24">
            <v>4506</v>
          </cell>
        </row>
        <row r="25">
          <cell r="A25" t="str">
            <v>Miches (El seíbo)</v>
          </cell>
          <cell r="B25">
            <v>227</v>
          </cell>
        </row>
        <row r="26">
          <cell r="A26" t="str">
            <v>Monción (Santiago Rodríguez)</v>
          </cell>
          <cell r="B26">
            <v>285.89999999999998</v>
          </cell>
        </row>
        <row r="27">
          <cell r="A27" t="str">
            <v>Monseñor Nouel</v>
          </cell>
          <cell r="B27">
            <v>1137</v>
          </cell>
        </row>
        <row r="28">
          <cell r="A28" t="str">
            <v>Monte Plata</v>
          </cell>
          <cell r="B28">
            <v>7164.75</v>
          </cell>
        </row>
        <row r="29">
          <cell r="A29" t="str">
            <v>Montecristi</v>
          </cell>
          <cell r="B29">
            <v>541</v>
          </cell>
        </row>
        <row r="30">
          <cell r="A30" t="str">
            <v>Paraíso Barahona)</v>
          </cell>
          <cell r="B30">
            <v>0</v>
          </cell>
        </row>
        <row r="31">
          <cell r="A31" t="str">
            <v>Pedernales</v>
          </cell>
          <cell r="B31">
            <v>240.4</v>
          </cell>
        </row>
        <row r="32">
          <cell r="A32" t="str">
            <v>Peravia</v>
          </cell>
          <cell r="B32">
            <v>2435</v>
          </cell>
        </row>
        <row r="33">
          <cell r="A33" t="str">
            <v>Puerto Plata</v>
          </cell>
          <cell r="B33">
            <v>2588.6</v>
          </cell>
        </row>
        <row r="34">
          <cell r="A34" t="str">
            <v>Restauración (Dajabón)</v>
          </cell>
          <cell r="B34">
            <v>6130</v>
          </cell>
        </row>
        <row r="35">
          <cell r="A35" t="str">
            <v>Sabana Grande de Boyá</v>
          </cell>
          <cell r="B35">
            <v>129.75</v>
          </cell>
        </row>
        <row r="36">
          <cell r="A36" t="str">
            <v>Samaná</v>
          </cell>
          <cell r="B36">
            <v>309</v>
          </cell>
        </row>
        <row r="37">
          <cell r="A37" t="str">
            <v>San Cristóbal</v>
          </cell>
          <cell r="B37">
            <v>7977.5</v>
          </cell>
        </row>
        <row r="38">
          <cell r="A38" t="str">
            <v>San José de las Matas (Santiago)</v>
          </cell>
          <cell r="B38">
            <v>224</v>
          </cell>
        </row>
        <row r="39">
          <cell r="A39" t="str">
            <v>San José de Ocoa</v>
          </cell>
          <cell r="B39">
            <v>971.3</v>
          </cell>
        </row>
        <row r="40">
          <cell r="A40" t="str">
            <v>San Juan de la Maguana</v>
          </cell>
          <cell r="B40">
            <v>1940.4</v>
          </cell>
        </row>
        <row r="41">
          <cell r="A41" t="str">
            <v>San Pedro de Macorís</v>
          </cell>
          <cell r="B41">
            <v>299</v>
          </cell>
        </row>
        <row r="42">
          <cell r="A42" t="str">
            <v>Sánchez Ramírez</v>
          </cell>
          <cell r="B42">
            <v>778</v>
          </cell>
        </row>
        <row r="43">
          <cell r="A43" t="str">
            <v>Santiago de los Caballeros</v>
          </cell>
          <cell r="B43">
            <v>6115</v>
          </cell>
        </row>
        <row r="44">
          <cell r="A44" t="str">
            <v>Santiago Rodríguez</v>
          </cell>
          <cell r="B44">
            <v>1795</v>
          </cell>
        </row>
        <row r="45">
          <cell r="A45" t="str">
            <v>Santo Domingo</v>
          </cell>
          <cell r="B45">
            <v>233</v>
          </cell>
        </row>
        <row r="46">
          <cell r="A46" t="str">
            <v>Valle Nuevo</v>
          </cell>
          <cell r="B46">
            <v>106</v>
          </cell>
        </row>
        <row r="47">
          <cell r="A47" t="str">
            <v>Valverde</v>
          </cell>
          <cell r="B47">
            <v>3029.84</v>
          </cell>
        </row>
        <row r="48">
          <cell r="A48" t="str">
            <v>Vicente Noble</v>
          </cell>
          <cell r="B48">
            <v>0</v>
          </cell>
        </row>
        <row r="49">
          <cell r="A49" t="str">
            <v>Villa Altagracia (San Cristóbal)</v>
          </cell>
          <cell r="B49">
            <v>522</v>
          </cell>
        </row>
        <row r="50">
          <cell r="A50" t="str">
            <v>Yamasá (Monte Plata)</v>
          </cell>
          <cell r="B50">
            <v>138.76999999999998</v>
          </cell>
        </row>
      </sheetData>
      <sheetData sheetId="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LTADOS OBTENIDOS"/>
      <sheetName val="GRAF RES."/>
      <sheetName val="PERSONAL"/>
      <sheetName val="GRAF. PERO "/>
    </sheetNames>
    <sheetDataSet>
      <sheetData sheetId="0" refreshError="1"/>
      <sheetData sheetId="1">
        <row r="3">
          <cell r="A3" t="str">
            <v xml:space="preserve">Armas de Fuego Registradas </v>
          </cell>
          <cell r="B3">
            <v>19</v>
          </cell>
        </row>
        <row r="4">
          <cell r="A4" t="str">
            <v>Motocicletas Registradas</v>
          </cell>
          <cell r="B4">
            <v>86832</v>
          </cell>
        </row>
        <row r="5">
          <cell r="A5" t="str">
            <v xml:space="preserve">Motocicletas Retenidas </v>
          </cell>
          <cell r="B5">
            <v>6910</v>
          </cell>
        </row>
        <row r="6">
          <cell r="A6" t="str">
            <v>Personas Detenidas</v>
          </cell>
          <cell r="B6">
            <v>10298</v>
          </cell>
        </row>
        <row r="7">
          <cell r="A7" t="str">
            <v>Personas Registradas</v>
          </cell>
          <cell r="B7">
            <v>180754</v>
          </cell>
        </row>
        <row r="8">
          <cell r="A8" t="str">
            <v>Vehiculos Registrados</v>
          </cell>
          <cell r="B8">
            <v>25807</v>
          </cell>
        </row>
        <row r="9">
          <cell r="A9" t="str">
            <v>Vehiculos Retenidos</v>
          </cell>
          <cell r="B9">
            <v>26</v>
          </cell>
        </row>
        <row r="10">
          <cell r="A10" t="str">
            <v>Armas de Fuego Retenidas sin Documentos</v>
          </cell>
          <cell r="B10">
            <v>17</v>
          </cell>
        </row>
        <row r="11">
          <cell r="A11" t="str">
            <v>Armas de Fuego Retenidas "Lic. Vencida"</v>
          </cell>
          <cell r="B11">
            <v>1</v>
          </cell>
        </row>
        <row r="12">
          <cell r="A12" t="str">
            <v>Armas de Fabricación Casera</v>
          </cell>
          <cell r="B12">
            <v>7</v>
          </cell>
        </row>
        <row r="13">
          <cell r="A13" t="str">
            <v>Porción de Cocaina</v>
          </cell>
          <cell r="B13">
            <v>466</v>
          </cell>
        </row>
        <row r="14">
          <cell r="A14" t="str">
            <v>Porción de Marihuana</v>
          </cell>
          <cell r="B14">
            <v>635</v>
          </cell>
        </row>
        <row r="15">
          <cell r="A15" t="str">
            <v>Porción de Crack</v>
          </cell>
          <cell r="B15">
            <v>593</v>
          </cell>
        </row>
        <row r="16">
          <cell r="A16" t="str">
            <v>Armas Blancas Retenidas</v>
          </cell>
          <cell r="B16">
            <v>423</v>
          </cell>
        </row>
        <row r="17">
          <cell r="A17" t="str">
            <v xml:space="preserve">Balanza </v>
          </cell>
          <cell r="B17">
            <v>2</v>
          </cell>
        </row>
        <row r="18">
          <cell r="A18" t="str">
            <v>Bocina</v>
          </cell>
          <cell r="B18">
            <v>66</v>
          </cell>
        </row>
        <row r="19">
          <cell r="A19" t="str">
            <v xml:space="preserve">Makinas traga monedas </v>
          </cell>
          <cell r="B19">
            <v>18</v>
          </cell>
        </row>
      </sheetData>
      <sheetData sheetId="2" refreshError="1"/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Hoja3"/>
      <sheetName val="PERSO"/>
      <sheetName val="Hoja5"/>
    </sheetNames>
    <sheetDataSet>
      <sheetData sheetId="0" refreshError="1"/>
      <sheetData sheetId="1">
        <row r="3">
          <cell r="A3" t="str">
            <v>ARMAS BLANCAS</v>
          </cell>
          <cell r="B3">
            <v>94</v>
          </cell>
        </row>
        <row r="4">
          <cell r="A4" t="str">
            <v>ARMAS DE FABRICACION CASERA</v>
          </cell>
          <cell r="B4">
            <v>2</v>
          </cell>
        </row>
        <row r="5">
          <cell r="A5" t="str">
            <v>ARMAS DE FUEGO OCUPADAS</v>
          </cell>
          <cell r="B5">
            <v>4</v>
          </cell>
        </row>
        <row r="6">
          <cell r="A6" t="str">
            <v>BOCINAS</v>
          </cell>
          <cell r="B6">
            <v>2</v>
          </cell>
        </row>
        <row r="7">
          <cell r="A7" t="str">
            <v>DINERO EN EFECTIVO</v>
          </cell>
          <cell r="B7">
            <v>13100</v>
          </cell>
        </row>
        <row r="8">
          <cell r="A8" t="str">
            <v>EXTRANJEROS DETENIDOS</v>
          </cell>
          <cell r="B8">
            <v>199</v>
          </cell>
        </row>
        <row r="9">
          <cell r="A9" t="str">
            <v>KITIPO</v>
          </cell>
          <cell r="B9">
            <v>1</v>
          </cell>
        </row>
        <row r="10">
          <cell r="A10" t="str">
            <v>MAQUINAS TRAGAMONEDAS</v>
          </cell>
          <cell r="B10">
            <v>3</v>
          </cell>
        </row>
        <row r="11">
          <cell r="A11" t="str">
            <v>MOTOCICLETAS DETENIDAS POR DOCUMENTOS</v>
          </cell>
          <cell r="B11">
            <v>2556</v>
          </cell>
        </row>
        <row r="12">
          <cell r="A12" t="str">
            <v>MOTOCICLETAS REGISTRADAS</v>
          </cell>
          <cell r="B12">
            <v>33579</v>
          </cell>
        </row>
        <row r="13">
          <cell r="A13" t="str">
            <v>PERSONAS EN-FLAGRANTE DELITO</v>
          </cell>
          <cell r="B13">
            <v>187</v>
          </cell>
        </row>
        <row r="14">
          <cell r="A14" t="str">
            <v>PERSONAS ENVIADAS A FISCALIA</v>
          </cell>
          <cell r="B14">
            <v>21</v>
          </cell>
        </row>
        <row r="15">
          <cell r="A15" t="str">
            <v>PERSONAS REQUISADAS Y DEPURADAS</v>
          </cell>
          <cell r="B15">
            <v>57666</v>
          </cell>
        </row>
        <row r="16">
          <cell r="A16" t="str">
            <v>PERSONAS RETENIDAS</v>
          </cell>
          <cell r="B16">
            <v>2001</v>
          </cell>
        </row>
        <row r="17">
          <cell r="A17" t="str">
            <v>PERSONAS RETENIDAS FICHADAS</v>
          </cell>
          <cell r="B17">
            <v>2</v>
          </cell>
        </row>
        <row r="18">
          <cell r="A18" t="str">
            <v>PERSONAS RETENIDAS POR SUSTANCIAS CONTROLADAS</v>
          </cell>
          <cell r="B18">
            <v>4</v>
          </cell>
        </row>
        <row r="19">
          <cell r="A19" t="str">
            <v>PORCIONES DE COCAINA</v>
          </cell>
          <cell r="B19">
            <v>4</v>
          </cell>
        </row>
        <row r="20">
          <cell r="A20" t="str">
            <v>PORCIONES DE CRACK</v>
          </cell>
          <cell r="B20">
            <v>33</v>
          </cell>
        </row>
        <row r="21">
          <cell r="A21" t="str">
            <v>PORCIONES DE MARIHUANA</v>
          </cell>
          <cell r="B21">
            <v>6</v>
          </cell>
        </row>
        <row r="22">
          <cell r="A22" t="str">
            <v>PROFUGOS DE LA JUSTICIA</v>
          </cell>
          <cell r="B22">
            <v>1</v>
          </cell>
        </row>
        <row r="23">
          <cell r="A23" t="str">
            <v>RECONOCIDOS DELINCUENTES</v>
          </cell>
          <cell r="B23">
            <v>6</v>
          </cell>
        </row>
        <row r="24">
          <cell r="A24" t="str">
            <v>VEHICULOS DETENIDOS POR DOCUMENTOS</v>
          </cell>
          <cell r="B24">
            <v>5</v>
          </cell>
        </row>
        <row r="25">
          <cell r="A25" t="str">
            <v>VEHICULOS PARA FINES DE INVESTIGACION</v>
          </cell>
          <cell r="B25">
            <v>1</v>
          </cell>
        </row>
        <row r="26">
          <cell r="A26" t="str">
            <v>VEHICULOS REGISTRADOS</v>
          </cell>
          <cell r="B26">
            <v>20197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GRAF "/>
    </sheetNames>
    <sheetDataSet>
      <sheetData sheetId="0" refreshError="1"/>
      <sheetData sheetId="1">
        <row r="3">
          <cell r="A3" t="str">
            <v>AYUDAS ECONÓMICAS </v>
          </cell>
          <cell r="B3">
            <v>73</v>
          </cell>
        </row>
        <row r="4">
          <cell r="A4" t="str">
            <v>CARTAS DE ATENCIONES MEDICAS</v>
          </cell>
          <cell r="B4">
            <v>118</v>
          </cell>
        </row>
        <row r="5">
          <cell r="A5" t="str">
            <v xml:space="preserve">RACIONES ALIMENTICIAS </v>
          </cell>
          <cell r="B5">
            <v>6050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  <sheetName val="Hoja1"/>
    </sheetNames>
    <sheetDataSet>
      <sheetData sheetId="0" refreshError="1"/>
      <sheetData sheetId="1">
        <row r="2">
          <cell r="A2" t="str">
            <v>MUERTES</v>
          </cell>
          <cell r="B2">
            <v>1</v>
          </cell>
        </row>
        <row r="3">
          <cell r="A3" t="str">
            <v>NOVEDADES</v>
          </cell>
          <cell r="B3">
            <v>5</v>
          </cell>
        </row>
        <row r="4">
          <cell r="A4" t="str">
            <v>ROBOS</v>
          </cell>
          <cell r="B4">
            <v>1</v>
          </cell>
        </row>
        <row r="5">
          <cell r="A5" t="str">
            <v>SUSTRACCIÓN DE ARMAS LETALES</v>
          </cell>
          <cell r="B5">
            <v>3</v>
          </cell>
        </row>
        <row r="6">
          <cell r="A6" t="str">
            <v>PÉRDIDA DE ARMAS</v>
          </cell>
          <cell r="B6">
            <v>3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 PAIS"/>
      <sheetName val="GRAF SEXO"/>
      <sheetName val="GRAF INST"/>
    </sheetNames>
    <sheetDataSet>
      <sheetData sheetId="0">
        <row r="5">
          <cell r="A5" t="str">
            <v>BRASIL</v>
          </cell>
          <cell r="B5">
            <v>16</v>
          </cell>
        </row>
        <row r="6">
          <cell r="A6" t="str">
            <v>COLOMBIA</v>
          </cell>
          <cell r="B6">
            <v>12</v>
          </cell>
          <cell r="F6" t="str">
            <v>UNIVERSIDAD ABIERTA PARA ADULTOS UAPA</v>
          </cell>
          <cell r="G6">
            <v>80</v>
          </cell>
        </row>
        <row r="7">
          <cell r="A7" t="str">
            <v xml:space="preserve">CUBA </v>
          </cell>
          <cell r="B7">
            <v>2</v>
          </cell>
          <cell r="F7" t="str">
            <v>PONTIFICA UN. CAT. MADRE Y MAESTRA PUCMM</v>
          </cell>
          <cell r="G7">
            <v>31</v>
          </cell>
        </row>
        <row r="8">
          <cell r="A8" t="str">
            <v>EL SALVADOR</v>
          </cell>
          <cell r="B8">
            <v>5</v>
          </cell>
          <cell r="F8" t="str">
            <v>UNIVERSIDAD DE LA TERCERA EDAD, UTE</v>
          </cell>
          <cell r="G8">
            <v>13</v>
          </cell>
        </row>
        <row r="9">
          <cell r="A9" t="str">
            <v>ESTADOS UNIDOS</v>
          </cell>
          <cell r="B9">
            <v>37</v>
          </cell>
          <cell r="F9" t="str">
            <v>UNIVERSIDAD IBEROAMERICANA, UNIBE</v>
          </cell>
          <cell r="G9">
            <v>12</v>
          </cell>
        </row>
        <row r="10">
          <cell r="A10" t="str">
            <v>ESPAÑA</v>
          </cell>
          <cell r="B10">
            <v>19</v>
          </cell>
          <cell r="F10" t="str">
            <v>UNIVERSIDAD UCE</v>
          </cell>
          <cell r="G10">
            <v>31</v>
          </cell>
        </row>
        <row r="11">
          <cell r="A11" t="str">
            <v>GUATEMALA</v>
          </cell>
          <cell r="B11">
            <v>6</v>
          </cell>
          <cell r="F11" t="str">
            <v>UNIVERSIDAD DEL CARIBE, UNICARIBE</v>
          </cell>
          <cell r="G11">
            <v>38</v>
          </cell>
        </row>
        <row r="12">
          <cell r="A12" t="str">
            <v>ITALIA</v>
          </cell>
          <cell r="B12">
            <v>2</v>
          </cell>
          <cell r="F12" t="str">
            <v>UNIVERSIDAD PSIC. INDUSTRIAL DOM., UPID</v>
          </cell>
          <cell r="G12">
            <v>5</v>
          </cell>
        </row>
        <row r="13">
          <cell r="A13" t="str">
            <v>MEXICO</v>
          </cell>
          <cell r="B13">
            <v>17</v>
          </cell>
          <cell r="F13" t="str">
            <v>UNIV. EUGENIO MARIA DE HOSTOS, UNIRENHOS</v>
          </cell>
          <cell r="G13">
            <v>9</v>
          </cell>
        </row>
        <row r="14">
          <cell r="A14" t="str">
            <v>PERU</v>
          </cell>
          <cell r="B14">
            <v>8</v>
          </cell>
          <cell r="F14" t="str">
            <v>UPID COLEGIO</v>
          </cell>
          <cell r="G14">
            <v>1</v>
          </cell>
        </row>
        <row r="15">
          <cell r="A15" t="str">
            <v>RUSIA</v>
          </cell>
          <cell r="B15">
            <v>1</v>
          </cell>
          <cell r="F15" t="str">
            <v>UNICARIBE COLEGIO</v>
          </cell>
          <cell r="G15">
            <v>2</v>
          </cell>
        </row>
        <row r="16">
          <cell r="A16" t="str">
            <v>VENEZUELA</v>
          </cell>
          <cell r="B16">
            <v>11</v>
          </cell>
          <cell r="F16" t="str">
            <v>UNIV. EXPERIMENTAL FELIZ ADAM, UNEFA</v>
          </cell>
          <cell r="G16">
            <v>15</v>
          </cell>
        </row>
        <row r="17">
          <cell r="A17" t="str">
            <v>JAMAICA</v>
          </cell>
          <cell r="B17">
            <v>2</v>
          </cell>
          <cell r="F17" t="str">
            <v>INST. TECN. DE SANTO DOM., INTEC UNIVERSIDAD</v>
          </cell>
          <cell r="G17">
            <v>48</v>
          </cell>
        </row>
        <row r="18">
          <cell r="A18" t="str">
            <v>CHINA</v>
          </cell>
          <cell r="B18">
            <v>11</v>
          </cell>
          <cell r="F18" t="str">
            <v>INST. TECN. DE SANTO DOMINGO INTEC,  INGLES</v>
          </cell>
          <cell r="G18">
            <v>18</v>
          </cell>
        </row>
        <row r="19">
          <cell r="A19" t="str">
            <v>INGLATERRA</v>
          </cell>
          <cell r="B19">
            <v>1</v>
          </cell>
          <cell r="F19" t="str">
            <v>UNIVERSIDAD UNPHU</v>
          </cell>
          <cell r="G19">
            <v>56</v>
          </cell>
        </row>
        <row r="20">
          <cell r="A20" t="str">
            <v>PUERTO RICO</v>
          </cell>
          <cell r="B20">
            <v>2</v>
          </cell>
          <cell r="F20" t="str">
            <v>ALIANZA FRANCESA</v>
          </cell>
          <cell r="G20">
            <v>9</v>
          </cell>
        </row>
        <row r="21">
          <cell r="A21" t="str">
            <v>COSTA RICA</v>
          </cell>
          <cell r="B21">
            <v>1</v>
          </cell>
        </row>
        <row r="22">
          <cell r="A22" t="str">
            <v>TRINIDAD Y TOBAGO</v>
          </cell>
          <cell r="B22">
            <v>1</v>
          </cell>
        </row>
        <row r="23">
          <cell r="A23" t="str">
            <v>QATAR</v>
          </cell>
          <cell r="B23">
            <v>4</v>
          </cell>
        </row>
        <row r="24">
          <cell r="A24" t="str">
            <v>CANADA</v>
          </cell>
          <cell r="B24">
            <v>5</v>
          </cell>
        </row>
      </sheetData>
      <sheetData sheetId="1">
        <row r="11">
          <cell r="A11" t="str">
            <v>MASCULINO</v>
          </cell>
          <cell r="B11">
            <v>116</v>
          </cell>
        </row>
        <row r="12">
          <cell r="A12" t="str">
            <v>FEMENINO</v>
          </cell>
          <cell r="B12">
            <v>47</v>
          </cell>
        </row>
      </sheetData>
      <sheetData sheetId="2">
        <row r="6">
          <cell r="A6" t="str">
            <v>MIDE</v>
          </cell>
          <cell r="B6">
            <v>4</v>
          </cell>
          <cell r="F6" t="str">
            <v>MIDE</v>
          </cell>
          <cell r="G6">
            <v>31</v>
          </cell>
        </row>
        <row r="7">
          <cell r="A7" t="str">
            <v>ERD</v>
          </cell>
          <cell r="B7">
            <v>56</v>
          </cell>
          <cell r="F7" t="str">
            <v>ERD</v>
          </cell>
          <cell r="G7">
            <v>89</v>
          </cell>
        </row>
        <row r="8">
          <cell r="A8" t="str">
            <v>ARD</v>
          </cell>
          <cell r="B8">
            <v>38</v>
          </cell>
          <cell r="F8" t="str">
            <v>ARD</v>
          </cell>
          <cell r="G8">
            <v>49</v>
          </cell>
        </row>
        <row r="9">
          <cell r="A9" t="str">
            <v>FARD</v>
          </cell>
          <cell r="F9" t="str">
            <v>FARD</v>
          </cell>
          <cell r="G9">
            <v>28</v>
          </cell>
        </row>
        <row r="10">
          <cell r="F10" t="str">
            <v>FAMILIARES</v>
          </cell>
          <cell r="G10">
            <v>171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. PROV"/>
      <sheetName val="GRAF. ASIST"/>
      <sheetName val="GRAF. SEX"/>
      <sheetName val="GRAF. COND"/>
      <sheetName val="GRAF EX"/>
    </sheetNames>
    <sheetDataSet>
      <sheetData sheetId="0">
        <row r="2">
          <cell r="A2" t="str">
            <v>ARROYO BARRIL</v>
          </cell>
          <cell r="B2">
            <v>789</v>
          </cell>
        </row>
        <row r="3">
          <cell r="A3" t="str">
            <v>ARROYO CANO</v>
          </cell>
          <cell r="B3">
            <v>140</v>
          </cell>
        </row>
        <row r="4">
          <cell r="A4" t="str">
            <v>BANI</v>
          </cell>
          <cell r="B4">
            <v>681</v>
          </cell>
        </row>
        <row r="5">
          <cell r="A5" t="str">
            <v>BARAHONA</v>
          </cell>
          <cell r="B5">
            <v>974</v>
          </cell>
        </row>
        <row r="6">
          <cell r="A6" t="str">
            <v>BOCA DE CACHÓN</v>
          </cell>
          <cell r="B6">
            <v>119</v>
          </cell>
        </row>
        <row r="7">
          <cell r="A7" t="str">
            <v>CASTILLO</v>
          </cell>
          <cell r="B7">
            <v>700</v>
          </cell>
        </row>
        <row r="8">
          <cell r="A8" t="str">
            <v>DUVERGÉ</v>
          </cell>
          <cell r="B8">
            <v>303</v>
          </cell>
        </row>
        <row r="9">
          <cell r="A9" t="str">
            <v>ELIAS PIÑA</v>
          </cell>
          <cell r="B9">
            <v>303</v>
          </cell>
        </row>
        <row r="10">
          <cell r="A10" t="str">
            <v>ENRIQUILLO</v>
          </cell>
          <cell r="B10">
            <v>108</v>
          </cell>
        </row>
        <row r="11">
          <cell r="A11" t="str">
            <v>GASPAR HERNÁNDEZ (MOCA)</v>
          </cell>
          <cell r="B11">
            <v>300</v>
          </cell>
        </row>
        <row r="12">
          <cell r="A12" t="str">
            <v>HATO MAYOR</v>
          </cell>
          <cell r="B12">
            <v>383</v>
          </cell>
        </row>
        <row r="13">
          <cell r="A13" t="str">
            <v>JARABACOA ( LA VEGA)</v>
          </cell>
          <cell r="B13">
            <v>54</v>
          </cell>
        </row>
        <row r="14">
          <cell r="A14" t="str">
            <v>LA CIÉNAGA</v>
          </cell>
          <cell r="B14">
            <v>259</v>
          </cell>
        </row>
        <row r="15">
          <cell r="A15" t="str">
            <v>LA ROMANA</v>
          </cell>
          <cell r="B15">
            <v>1302</v>
          </cell>
        </row>
        <row r="16">
          <cell r="A16" t="str">
            <v>LA VEGA</v>
          </cell>
          <cell r="B16">
            <v>632</v>
          </cell>
        </row>
        <row r="17">
          <cell r="A17" t="str">
            <v>LA VICTORIA</v>
          </cell>
          <cell r="B17">
            <v>790</v>
          </cell>
        </row>
        <row r="18">
          <cell r="A18" t="str">
            <v>LAS MATAS DE FARFÁN</v>
          </cell>
          <cell r="B18">
            <v>396</v>
          </cell>
        </row>
        <row r="19">
          <cell r="A19" t="str">
            <v>LOS ALCARRIZOS</v>
          </cell>
          <cell r="B19">
            <v>413</v>
          </cell>
        </row>
        <row r="20">
          <cell r="A20" t="str">
            <v>LOS CASTILLOS</v>
          </cell>
          <cell r="B20">
            <v>1287</v>
          </cell>
        </row>
        <row r="21">
          <cell r="A21" t="str">
            <v>LOS PAJONES (NAGUA)</v>
          </cell>
          <cell r="B21">
            <v>85</v>
          </cell>
        </row>
        <row r="22">
          <cell r="A22" t="str">
            <v>MICHES</v>
          </cell>
          <cell r="B22">
            <v>420</v>
          </cell>
        </row>
        <row r="23">
          <cell r="A23" t="str">
            <v>MOCA</v>
          </cell>
          <cell r="B23">
            <v>625</v>
          </cell>
        </row>
        <row r="24">
          <cell r="A24" t="str">
            <v>NAGUA</v>
          </cell>
          <cell r="B24">
            <v>386</v>
          </cell>
        </row>
        <row r="25">
          <cell r="A25" t="str">
            <v>NEYBA</v>
          </cell>
          <cell r="B25">
            <v>443</v>
          </cell>
        </row>
        <row r="26">
          <cell r="A26" t="str">
            <v>PEDERNALES</v>
          </cell>
          <cell r="B26">
            <v>341</v>
          </cell>
        </row>
        <row r="27">
          <cell r="A27" t="str">
            <v>PIMENTEL</v>
          </cell>
          <cell r="B27">
            <v>634</v>
          </cell>
        </row>
        <row r="28">
          <cell r="A28" t="str">
            <v>SAN CRISTÓBAL</v>
          </cell>
          <cell r="B28">
            <v>2261</v>
          </cell>
        </row>
        <row r="29">
          <cell r="A29" t="str">
            <v>SAN JOSÉ DE LAS MATAS</v>
          </cell>
          <cell r="B29">
            <v>118</v>
          </cell>
        </row>
        <row r="30">
          <cell r="A30" t="str">
            <v>SAN JOSÉ DE OCOA</v>
          </cell>
          <cell r="B30">
            <v>261</v>
          </cell>
        </row>
        <row r="31">
          <cell r="A31" t="str">
            <v>SAN PEDRO DE MACORIS</v>
          </cell>
          <cell r="B31">
            <v>1032</v>
          </cell>
        </row>
        <row r="32">
          <cell r="A32" t="str">
            <v>SANTO DOMINGO ESTE</v>
          </cell>
          <cell r="B32">
            <v>4180</v>
          </cell>
        </row>
        <row r="33">
          <cell r="A33" t="str">
            <v>VALLEJUELO</v>
          </cell>
          <cell r="B33">
            <v>121</v>
          </cell>
        </row>
        <row r="34">
          <cell r="A34" t="str">
            <v>VALVERDE MAO</v>
          </cell>
          <cell r="B34">
            <v>615</v>
          </cell>
        </row>
        <row r="35">
          <cell r="A35" t="str">
            <v>YAGUATE (SAN CRISTÓBAL)</v>
          </cell>
          <cell r="B35">
            <v>261</v>
          </cell>
        </row>
      </sheetData>
      <sheetData sheetId="1">
        <row r="1">
          <cell r="B1" t="str">
            <v>INSCRITOS</v>
          </cell>
          <cell r="C1" t="str">
            <v>ASISTENCIA GENERAL</v>
          </cell>
        </row>
        <row r="2">
          <cell r="A2" t="str">
            <v>ARROYO BARRIL</v>
          </cell>
          <cell r="B2">
            <v>925</v>
          </cell>
          <cell r="C2">
            <v>839</v>
          </cell>
        </row>
        <row r="3">
          <cell r="A3" t="str">
            <v>ARROYO CANO</v>
          </cell>
          <cell r="B3">
            <v>215</v>
          </cell>
          <cell r="C3">
            <v>140</v>
          </cell>
        </row>
        <row r="4">
          <cell r="A4" t="str">
            <v>BANI</v>
          </cell>
          <cell r="B4">
            <v>1013</v>
          </cell>
          <cell r="C4">
            <v>681</v>
          </cell>
        </row>
        <row r="5">
          <cell r="A5" t="str">
            <v>BARAHONA</v>
          </cell>
          <cell r="B5">
            <v>1417</v>
          </cell>
          <cell r="C5">
            <v>1038</v>
          </cell>
        </row>
        <row r="6">
          <cell r="A6" t="str">
            <v>BOCA DE CACHÓN</v>
          </cell>
          <cell r="B6">
            <v>197</v>
          </cell>
          <cell r="C6">
            <v>119</v>
          </cell>
        </row>
        <row r="7">
          <cell r="A7" t="str">
            <v>CASTILLO</v>
          </cell>
          <cell r="B7">
            <v>780</v>
          </cell>
          <cell r="C7">
            <v>710</v>
          </cell>
        </row>
        <row r="8">
          <cell r="A8" t="str">
            <v>DUVERGÉ</v>
          </cell>
          <cell r="B8">
            <v>393</v>
          </cell>
          <cell r="C8">
            <v>312</v>
          </cell>
        </row>
        <row r="9">
          <cell r="A9" t="str">
            <v>ELIAS PIÑA</v>
          </cell>
          <cell r="B9">
            <v>405</v>
          </cell>
          <cell r="C9">
            <v>357</v>
          </cell>
        </row>
        <row r="10">
          <cell r="A10" t="str">
            <v>ENRIQUILLO</v>
          </cell>
          <cell r="B10">
            <v>118</v>
          </cell>
          <cell r="C10">
            <v>118</v>
          </cell>
        </row>
        <row r="11">
          <cell r="A11" t="str">
            <v>GASPAR HERNÁNDEZ (MOCA)</v>
          </cell>
          <cell r="B11">
            <v>425</v>
          </cell>
          <cell r="C11">
            <v>300</v>
          </cell>
        </row>
        <row r="12">
          <cell r="A12" t="str">
            <v>HATO MAYOR</v>
          </cell>
          <cell r="B12">
            <v>732</v>
          </cell>
          <cell r="C12">
            <v>383</v>
          </cell>
        </row>
        <row r="13">
          <cell r="A13" t="str">
            <v>JARABACOA ( LA VEGA)</v>
          </cell>
          <cell r="B13">
            <v>54</v>
          </cell>
          <cell r="C13">
            <v>54</v>
          </cell>
        </row>
        <row r="14">
          <cell r="A14" t="str">
            <v>LA CIÉNAGA</v>
          </cell>
          <cell r="B14">
            <v>259</v>
          </cell>
          <cell r="C14">
            <v>259</v>
          </cell>
        </row>
        <row r="15">
          <cell r="A15" t="str">
            <v>LA ROMANA</v>
          </cell>
          <cell r="B15">
            <v>1582</v>
          </cell>
          <cell r="C15">
            <v>1302</v>
          </cell>
        </row>
        <row r="16">
          <cell r="A16" t="str">
            <v>LA VEGA</v>
          </cell>
          <cell r="B16">
            <v>939</v>
          </cell>
          <cell r="C16">
            <v>661</v>
          </cell>
        </row>
        <row r="17">
          <cell r="A17" t="str">
            <v>LA VICTORIA</v>
          </cell>
          <cell r="B17">
            <v>1380</v>
          </cell>
          <cell r="C17">
            <v>790</v>
          </cell>
        </row>
        <row r="18">
          <cell r="A18" t="str">
            <v>LAS MATAS DE FARFÁN</v>
          </cell>
          <cell r="B18">
            <v>505</v>
          </cell>
          <cell r="C18">
            <v>396</v>
          </cell>
        </row>
        <row r="19">
          <cell r="A19" t="str">
            <v>LOS ALCARRIZOS</v>
          </cell>
          <cell r="B19">
            <v>636</v>
          </cell>
          <cell r="C19">
            <v>496</v>
          </cell>
        </row>
        <row r="20">
          <cell r="A20" t="str">
            <v>LOS CASTILLOS</v>
          </cell>
          <cell r="B20">
            <v>2141</v>
          </cell>
          <cell r="C20">
            <v>1445</v>
          </cell>
          <cell r="J20" t="str">
            <v>ASISTENTES</v>
          </cell>
          <cell r="K20" t="str">
            <v>AUSENCIAS</v>
          </cell>
        </row>
        <row r="21">
          <cell r="A21" t="str">
            <v>LOS PAJONES (NAGUA)</v>
          </cell>
          <cell r="B21">
            <v>125</v>
          </cell>
          <cell r="C21">
            <v>87</v>
          </cell>
          <cell r="J21">
            <v>22435</v>
          </cell>
          <cell r="K21">
            <v>7036</v>
          </cell>
        </row>
        <row r="22">
          <cell r="A22" t="str">
            <v>MICHES</v>
          </cell>
          <cell r="B22">
            <v>557</v>
          </cell>
          <cell r="C22">
            <v>420</v>
          </cell>
        </row>
        <row r="23">
          <cell r="A23" t="str">
            <v>MOCA</v>
          </cell>
          <cell r="B23">
            <v>838</v>
          </cell>
          <cell r="C23">
            <v>625</v>
          </cell>
        </row>
        <row r="24">
          <cell r="A24" t="str">
            <v>NAGUA</v>
          </cell>
          <cell r="B24">
            <v>440</v>
          </cell>
          <cell r="C24">
            <v>386</v>
          </cell>
        </row>
        <row r="25">
          <cell r="A25" t="str">
            <v>NEYBA</v>
          </cell>
          <cell r="B25">
            <v>479</v>
          </cell>
          <cell r="C25">
            <v>458</v>
          </cell>
        </row>
        <row r="26">
          <cell r="A26" t="str">
            <v>PEDERNALES</v>
          </cell>
          <cell r="B26">
            <v>404</v>
          </cell>
          <cell r="C26">
            <v>384</v>
          </cell>
        </row>
        <row r="27">
          <cell r="A27" t="str">
            <v>PIMENTEL</v>
          </cell>
          <cell r="B27">
            <v>925</v>
          </cell>
          <cell r="C27">
            <v>637</v>
          </cell>
        </row>
        <row r="28">
          <cell r="A28" t="str">
            <v>SAN CRISTÓBAL</v>
          </cell>
          <cell r="B28">
            <v>4085</v>
          </cell>
          <cell r="C28">
            <v>2411</v>
          </cell>
        </row>
        <row r="29">
          <cell r="A29" t="str">
            <v>SAN JOSÉ DE LAS MATAS</v>
          </cell>
          <cell r="B29">
            <v>316</v>
          </cell>
          <cell r="C29">
            <v>122</v>
          </cell>
        </row>
        <row r="30">
          <cell r="A30" t="str">
            <v>SAN JOSÉ DE OCOA</v>
          </cell>
          <cell r="B30">
            <v>328</v>
          </cell>
          <cell r="C30">
            <v>279</v>
          </cell>
        </row>
        <row r="31">
          <cell r="A31" t="str">
            <v>SAN PEDRO DE MACORIS</v>
          </cell>
          <cell r="B31">
            <v>1340</v>
          </cell>
          <cell r="C31">
            <v>1034</v>
          </cell>
        </row>
        <row r="32">
          <cell r="A32" t="str">
            <v>SANTO DOMINGO ESTE</v>
          </cell>
          <cell r="B32">
            <v>4180</v>
          </cell>
          <cell r="C32">
            <v>4180</v>
          </cell>
        </row>
        <row r="33">
          <cell r="A33" t="str">
            <v>VALLEJUELO</v>
          </cell>
          <cell r="B33">
            <v>434</v>
          </cell>
          <cell r="C33">
            <v>131</v>
          </cell>
        </row>
        <row r="34">
          <cell r="A34" t="str">
            <v>VALVERDE MAO</v>
          </cell>
          <cell r="B34">
            <v>615</v>
          </cell>
          <cell r="C34">
            <v>615</v>
          </cell>
        </row>
        <row r="35">
          <cell r="A35" t="str">
            <v>YAGUATE (SAN CRISTÓBAL)</v>
          </cell>
          <cell r="B35">
            <v>289</v>
          </cell>
          <cell r="C35">
            <v>266</v>
          </cell>
        </row>
      </sheetData>
      <sheetData sheetId="2">
        <row r="1">
          <cell r="B1" t="str">
            <v>FEMENINO</v>
          </cell>
          <cell r="C1" t="str">
            <v>MASCULINO</v>
          </cell>
        </row>
        <row r="2">
          <cell r="A2" t="str">
            <v>ARROYO BARRIL</v>
          </cell>
          <cell r="B2">
            <v>550</v>
          </cell>
          <cell r="C2">
            <v>239</v>
          </cell>
        </row>
        <row r="3">
          <cell r="A3" t="str">
            <v>ARROYO CANO</v>
          </cell>
          <cell r="B3">
            <v>95</v>
          </cell>
          <cell r="C3">
            <v>45</v>
          </cell>
        </row>
        <row r="4">
          <cell r="A4" t="str">
            <v>BANI</v>
          </cell>
          <cell r="B4">
            <v>457</v>
          </cell>
          <cell r="C4">
            <v>224</v>
          </cell>
        </row>
        <row r="5">
          <cell r="A5" t="str">
            <v>BARAHONA</v>
          </cell>
          <cell r="B5">
            <v>638</v>
          </cell>
          <cell r="C5">
            <v>336</v>
          </cell>
        </row>
        <row r="6">
          <cell r="A6" t="str">
            <v>BOCA DE CACHÓN</v>
          </cell>
          <cell r="B6">
            <v>61</v>
          </cell>
          <cell r="C6">
            <v>58</v>
          </cell>
        </row>
        <row r="7">
          <cell r="A7" t="str">
            <v>CASTILLO</v>
          </cell>
          <cell r="B7">
            <v>580</v>
          </cell>
          <cell r="C7">
            <v>130</v>
          </cell>
        </row>
        <row r="8">
          <cell r="A8" t="str">
            <v>DUVERGÉ</v>
          </cell>
          <cell r="B8">
            <v>234</v>
          </cell>
          <cell r="C8">
            <v>69</v>
          </cell>
        </row>
        <row r="9">
          <cell r="A9" t="str">
            <v>ELIAS PIÑA</v>
          </cell>
          <cell r="B9">
            <v>234</v>
          </cell>
          <cell r="C9">
            <v>69</v>
          </cell>
        </row>
        <row r="10">
          <cell r="A10" t="str">
            <v>ENRIQUILLO</v>
          </cell>
          <cell r="B10">
            <v>86</v>
          </cell>
          <cell r="C10">
            <v>22</v>
          </cell>
        </row>
        <row r="11">
          <cell r="A11" t="str">
            <v>GASPAR HERNÁNDEZ (MOCA)</v>
          </cell>
          <cell r="B11">
            <v>260</v>
          </cell>
          <cell r="C11">
            <v>40</v>
          </cell>
        </row>
        <row r="12">
          <cell r="A12" t="str">
            <v>HATO MAYOR</v>
          </cell>
          <cell r="B12">
            <v>249</v>
          </cell>
          <cell r="C12">
            <v>134</v>
          </cell>
        </row>
        <row r="13">
          <cell r="A13" t="str">
            <v>JARABACOA ( LA VEGA)</v>
          </cell>
          <cell r="B13">
            <v>42</v>
          </cell>
          <cell r="C13">
            <v>12</v>
          </cell>
        </row>
        <row r="14">
          <cell r="A14" t="str">
            <v>LA CIÉNAGA</v>
          </cell>
          <cell r="B14">
            <v>194</v>
          </cell>
          <cell r="C14">
            <v>65</v>
          </cell>
        </row>
        <row r="15">
          <cell r="A15" t="str">
            <v>LA ROMANA</v>
          </cell>
          <cell r="B15">
            <v>814</v>
          </cell>
          <cell r="C15">
            <v>488</v>
          </cell>
        </row>
        <row r="16">
          <cell r="A16" t="str">
            <v>LA VEGA</v>
          </cell>
          <cell r="B16">
            <v>374</v>
          </cell>
          <cell r="C16">
            <v>258</v>
          </cell>
        </row>
        <row r="17">
          <cell r="A17" t="str">
            <v>LA VICTORIA</v>
          </cell>
          <cell r="B17">
            <v>18</v>
          </cell>
          <cell r="C17">
            <v>772</v>
          </cell>
        </row>
        <row r="18">
          <cell r="A18" t="str">
            <v>LAS MATAS DE FARFÁN</v>
          </cell>
          <cell r="B18">
            <v>207</v>
          </cell>
          <cell r="C18">
            <v>189</v>
          </cell>
        </row>
        <row r="19">
          <cell r="A19" t="str">
            <v>LOS ALCARRIZOS</v>
          </cell>
          <cell r="B19">
            <v>299</v>
          </cell>
          <cell r="C19">
            <v>114</v>
          </cell>
        </row>
        <row r="20">
          <cell r="A20" t="str">
            <v>LOS CASTILLOS</v>
          </cell>
          <cell r="B20">
            <v>879</v>
          </cell>
          <cell r="C20">
            <v>408</v>
          </cell>
        </row>
        <row r="21">
          <cell r="A21" t="str">
            <v>LOS PAJONES (NAGUA)</v>
          </cell>
          <cell r="B21">
            <v>73</v>
          </cell>
          <cell r="C21">
            <v>12</v>
          </cell>
        </row>
        <row r="22">
          <cell r="A22" t="str">
            <v>MICHES</v>
          </cell>
          <cell r="B22">
            <v>278</v>
          </cell>
          <cell r="C22">
            <v>142</v>
          </cell>
        </row>
        <row r="23">
          <cell r="A23" t="str">
            <v>MOCA</v>
          </cell>
          <cell r="B23">
            <v>276</v>
          </cell>
          <cell r="C23">
            <v>349</v>
          </cell>
        </row>
        <row r="24">
          <cell r="A24" t="str">
            <v>NAGUA</v>
          </cell>
          <cell r="B24">
            <v>312</v>
          </cell>
          <cell r="C24">
            <v>74</v>
          </cell>
        </row>
        <row r="25">
          <cell r="A25" t="str">
            <v>NEYBA</v>
          </cell>
          <cell r="B25">
            <v>254</v>
          </cell>
          <cell r="C25">
            <v>189</v>
          </cell>
        </row>
        <row r="26">
          <cell r="A26" t="str">
            <v>PEDERNALES</v>
          </cell>
          <cell r="B26">
            <v>269</v>
          </cell>
          <cell r="C26">
            <v>72</v>
          </cell>
        </row>
        <row r="27">
          <cell r="A27" t="str">
            <v>PIMENTEL</v>
          </cell>
          <cell r="B27">
            <v>378</v>
          </cell>
          <cell r="C27">
            <v>256</v>
          </cell>
        </row>
        <row r="28">
          <cell r="A28" t="str">
            <v>SAN CRISTÓBAL</v>
          </cell>
          <cell r="B28">
            <v>1621</v>
          </cell>
          <cell r="C28">
            <v>640</v>
          </cell>
        </row>
        <row r="29">
          <cell r="A29" t="str">
            <v>SAN JOSÉ DE LAS MATAS</v>
          </cell>
          <cell r="B29">
            <v>45</v>
          </cell>
          <cell r="C29">
            <v>73</v>
          </cell>
        </row>
        <row r="30">
          <cell r="A30" t="str">
            <v>SAN JOSÉ DE OCOA</v>
          </cell>
          <cell r="B30">
            <v>187</v>
          </cell>
          <cell r="C30">
            <v>74</v>
          </cell>
        </row>
        <row r="31">
          <cell r="A31" t="str">
            <v>SAN PEDRO DE MACORIS</v>
          </cell>
          <cell r="B31">
            <v>652</v>
          </cell>
          <cell r="C31">
            <v>380</v>
          </cell>
        </row>
        <row r="32">
          <cell r="A32" t="str">
            <v>SANTO DOMINGO ESTE</v>
          </cell>
          <cell r="B32">
            <v>2083</v>
          </cell>
          <cell r="C32">
            <v>2097</v>
          </cell>
        </row>
        <row r="33">
          <cell r="A33" t="str">
            <v>VALLEJUELO</v>
          </cell>
          <cell r="B33">
            <v>60</v>
          </cell>
          <cell r="C33">
            <v>61</v>
          </cell>
        </row>
        <row r="34">
          <cell r="A34" t="str">
            <v>VALVERDE MAO</v>
          </cell>
          <cell r="B34">
            <v>455</v>
          </cell>
          <cell r="C34">
            <v>160</v>
          </cell>
        </row>
        <row r="35">
          <cell r="A35" t="str">
            <v>YAGUATE (SAN CRISTÓBAL)</v>
          </cell>
          <cell r="B35">
            <v>207</v>
          </cell>
          <cell r="C35">
            <v>54</v>
          </cell>
        </row>
        <row r="38">
          <cell r="H38" t="str">
            <v>FEMENINO</v>
          </cell>
          <cell r="I38" t="str">
            <v>MASCULINO</v>
          </cell>
        </row>
        <row r="39">
          <cell r="H39">
            <v>13421</v>
          </cell>
          <cell r="I39">
            <v>8305</v>
          </cell>
        </row>
      </sheetData>
      <sheetData sheetId="3">
        <row r="1">
          <cell r="B1" t="str">
            <v>CIVILES</v>
          </cell>
          <cell r="C1" t="str">
            <v>MILITARES</v>
          </cell>
        </row>
        <row r="2">
          <cell r="A2" t="str">
            <v>ARROYO BARRIL</v>
          </cell>
          <cell r="B2">
            <v>782</v>
          </cell>
          <cell r="C2">
            <v>7</v>
          </cell>
        </row>
        <row r="3">
          <cell r="A3" t="str">
            <v>ARROYO CANO</v>
          </cell>
          <cell r="B3">
            <v>140</v>
          </cell>
          <cell r="C3">
            <v>0</v>
          </cell>
        </row>
        <row r="4">
          <cell r="A4" t="str">
            <v>BANI</v>
          </cell>
          <cell r="B4">
            <v>675</v>
          </cell>
          <cell r="C4">
            <v>6</v>
          </cell>
        </row>
        <row r="5">
          <cell r="A5" t="str">
            <v>BARAHONA</v>
          </cell>
          <cell r="B5">
            <v>962</v>
          </cell>
          <cell r="C5">
            <v>12</v>
          </cell>
        </row>
        <row r="6">
          <cell r="A6" t="str">
            <v>BOCA DE CACHÓN</v>
          </cell>
          <cell r="B6">
            <v>119</v>
          </cell>
          <cell r="C6">
            <v>0</v>
          </cell>
        </row>
        <row r="7">
          <cell r="A7" t="str">
            <v>CASTILLO</v>
          </cell>
          <cell r="B7">
            <v>709</v>
          </cell>
          <cell r="C7">
            <v>1</v>
          </cell>
        </row>
        <row r="8">
          <cell r="A8" t="str">
            <v>DUVERGÉ</v>
          </cell>
          <cell r="B8">
            <v>300</v>
          </cell>
          <cell r="C8">
            <v>3</v>
          </cell>
        </row>
        <row r="9">
          <cell r="A9" t="str">
            <v>ELIAS PIÑA</v>
          </cell>
          <cell r="B9">
            <v>300</v>
          </cell>
          <cell r="C9">
            <v>3</v>
          </cell>
        </row>
        <row r="10">
          <cell r="A10" t="str">
            <v>ENRIQUILLO</v>
          </cell>
          <cell r="B10">
            <v>108</v>
          </cell>
          <cell r="C10">
            <v>0</v>
          </cell>
        </row>
        <row r="11">
          <cell r="A11" t="str">
            <v>GASPAR HERNÁNDEZ (MOCA)</v>
          </cell>
          <cell r="B11">
            <v>290</v>
          </cell>
          <cell r="C11">
            <v>10</v>
          </cell>
        </row>
        <row r="12">
          <cell r="A12" t="str">
            <v>HATO MAYOR</v>
          </cell>
          <cell r="B12">
            <v>367</v>
          </cell>
          <cell r="C12">
            <v>16</v>
          </cell>
        </row>
        <row r="13">
          <cell r="A13" t="str">
            <v>JARABACOA ( LA VEGA)</v>
          </cell>
          <cell r="B13">
            <v>54</v>
          </cell>
          <cell r="C13">
            <v>0</v>
          </cell>
        </row>
        <row r="14">
          <cell r="A14" t="str">
            <v>LA CIÉNAGA</v>
          </cell>
          <cell r="B14">
            <v>251</v>
          </cell>
          <cell r="C14">
            <v>8</v>
          </cell>
        </row>
        <row r="15">
          <cell r="A15" t="str">
            <v>LA ROMANA</v>
          </cell>
          <cell r="B15">
            <v>1298</v>
          </cell>
          <cell r="C15">
            <v>4</v>
          </cell>
        </row>
        <row r="16">
          <cell r="A16" t="str">
            <v>LA VEGA</v>
          </cell>
          <cell r="B16">
            <v>629</v>
          </cell>
          <cell r="C16">
            <v>3</v>
          </cell>
        </row>
        <row r="17">
          <cell r="A17" t="str">
            <v>LA VICTORIA</v>
          </cell>
          <cell r="B17">
            <v>788</v>
          </cell>
          <cell r="C17">
            <v>2</v>
          </cell>
        </row>
        <row r="18">
          <cell r="A18" t="str">
            <v>LAS MATAS DE FARFÁN</v>
          </cell>
          <cell r="B18">
            <v>393</v>
          </cell>
          <cell r="C18">
            <v>3</v>
          </cell>
        </row>
        <row r="19">
          <cell r="A19" t="str">
            <v>LOS ALCARRIZOS</v>
          </cell>
          <cell r="B19">
            <v>404</v>
          </cell>
          <cell r="C19">
            <v>9</v>
          </cell>
        </row>
        <row r="20">
          <cell r="A20" t="str">
            <v>LOS CASTILLOS</v>
          </cell>
          <cell r="B20">
            <v>1278</v>
          </cell>
          <cell r="C20">
            <v>9</v>
          </cell>
        </row>
        <row r="21">
          <cell r="A21" t="str">
            <v>LOS PAJONES (NAGUA)</v>
          </cell>
          <cell r="B21">
            <v>85</v>
          </cell>
          <cell r="C21">
            <v>0</v>
          </cell>
          <cell r="J21" t="str">
            <v>CIVILES</v>
          </cell>
          <cell r="K21" t="str">
            <v>MILITARES</v>
          </cell>
        </row>
        <row r="22">
          <cell r="A22" t="str">
            <v>MICHES</v>
          </cell>
          <cell r="B22">
            <v>418</v>
          </cell>
          <cell r="C22">
            <v>2</v>
          </cell>
          <cell r="J22">
            <v>21511</v>
          </cell>
          <cell r="K22">
            <v>215</v>
          </cell>
        </row>
        <row r="23">
          <cell r="A23" t="str">
            <v>MOCA</v>
          </cell>
          <cell r="B23">
            <v>623</v>
          </cell>
          <cell r="C23">
            <v>2</v>
          </cell>
        </row>
        <row r="24">
          <cell r="A24" t="str">
            <v>NAGUA</v>
          </cell>
          <cell r="B24">
            <v>385</v>
          </cell>
          <cell r="C24">
            <v>1</v>
          </cell>
        </row>
        <row r="25">
          <cell r="A25" t="str">
            <v>NEYBA</v>
          </cell>
          <cell r="B25">
            <v>442</v>
          </cell>
          <cell r="C25">
            <v>1</v>
          </cell>
        </row>
        <row r="26">
          <cell r="A26" t="str">
            <v>PEDERNALES</v>
          </cell>
          <cell r="B26">
            <v>340</v>
          </cell>
          <cell r="C26">
            <v>1</v>
          </cell>
        </row>
        <row r="27">
          <cell r="A27" t="str">
            <v>PIMENTEL</v>
          </cell>
          <cell r="B27">
            <v>632</v>
          </cell>
          <cell r="C27">
            <v>2</v>
          </cell>
        </row>
        <row r="28">
          <cell r="A28" t="str">
            <v>SAN CRISTÓBAL</v>
          </cell>
          <cell r="B28">
            <v>2252</v>
          </cell>
          <cell r="C28">
            <v>9</v>
          </cell>
        </row>
        <row r="29">
          <cell r="A29" t="str">
            <v>SAN JOSÉ DE LAS MATAS</v>
          </cell>
          <cell r="B29">
            <v>117</v>
          </cell>
          <cell r="C29">
            <v>1</v>
          </cell>
        </row>
        <row r="30">
          <cell r="A30" t="str">
            <v>SAN JOSÉ DE OCOA</v>
          </cell>
          <cell r="B30">
            <v>260</v>
          </cell>
          <cell r="C30">
            <v>1</v>
          </cell>
        </row>
        <row r="31">
          <cell r="A31" t="str">
            <v>SAN PEDRO DE MACORIS</v>
          </cell>
          <cell r="B31">
            <v>1030</v>
          </cell>
          <cell r="C31">
            <v>2</v>
          </cell>
        </row>
        <row r="32">
          <cell r="A32" t="str">
            <v>SANTO DOMINGO ESTE</v>
          </cell>
          <cell r="B32">
            <v>4085</v>
          </cell>
          <cell r="C32">
            <v>95</v>
          </cell>
        </row>
        <row r="33">
          <cell r="A33" t="str">
            <v>VALLEJUELO</v>
          </cell>
          <cell r="B33">
            <v>121</v>
          </cell>
          <cell r="C33">
            <v>0</v>
          </cell>
        </row>
        <row r="34">
          <cell r="A34" t="str">
            <v>VALVERDE MAO</v>
          </cell>
          <cell r="B34">
            <v>613</v>
          </cell>
          <cell r="C34">
            <v>2</v>
          </cell>
        </row>
        <row r="35">
          <cell r="A35" t="str">
            <v>YAGUATE (SAN CRISTÓBAL)</v>
          </cell>
          <cell r="B35">
            <v>261</v>
          </cell>
          <cell r="C35">
            <v>0</v>
          </cell>
        </row>
      </sheetData>
      <sheetData sheetId="4">
        <row r="1">
          <cell r="B1" t="str">
            <v>NACIONALES</v>
          </cell>
          <cell r="C1" t="str">
            <v>EXTRANGEROS</v>
          </cell>
        </row>
        <row r="2">
          <cell r="A2" t="str">
            <v>ARROYO BARRIL</v>
          </cell>
          <cell r="B2">
            <v>778</v>
          </cell>
          <cell r="C2">
            <v>11</v>
          </cell>
        </row>
        <row r="3">
          <cell r="A3" t="str">
            <v>ARROYO CANO</v>
          </cell>
          <cell r="B3">
            <v>140</v>
          </cell>
          <cell r="C3">
            <v>0</v>
          </cell>
        </row>
        <row r="4">
          <cell r="A4" t="str">
            <v>BANI</v>
          </cell>
          <cell r="B4">
            <v>677</v>
          </cell>
          <cell r="C4">
            <v>4</v>
          </cell>
        </row>
        <row r="5">
          <cell r="A5" t="str">
            <v>BARAHONA</v>
          </cell>
          <cell r="B5">
            <v>956</v>
          </cell>
          <cell r="C5">
            <v>18</v>
          </cell>
        </row>
        <row r="6">
          <cell r="A6" t="str">
            <v>BOCA DE CACHÓN</v>
          </cell>
          <cell r="B6">
            <v>117</v>
          </cell>
          <cell r="C6">
            <v>2</v>
          </cell>
        </row>
        <row r="7">
          <cell r="A7" t="str">
            <v>CASTILLO</v>
          </cell>
          <cell r="B7">
            <v>705</v>
          </cell>
          <cell r="C7">
            <v>5</v>
          </cell>
        </row>
        <row r="8">
          <cell r="A8" t="str">
            <v>DUVERGÉ</v>
          </cell>
          <cell r="B8">
            <v>303</v>
          </cell>
          <cell r="C8">
            <v>0</v>
          </cell>
        </row>
        <row r="9">
          <cell r="A9" t="str">
            <v>ELIAS PIÑA</v>
          </cell>
          <cell r="B9">
            <v>299</v>
          </cell>
          <cell r="C9">
            <v>4</v>
          </cell>
        </row>
        <row r="10">
          <cell r="A10" t="str">
            <v>ENRIQUILLO</v>
          </cell>
          <cell r="B10">
            <v>108</v>
          </cell>
          <cell r="C10">
            <v>0</v>
          </cell>
        </row>
        <row r="11">
          <cell r="A11" t="str">
            <v>GASPAR HERNÁNDEZ (MOCA)</v>
          </cell>
          <cell r="B11">
            <v>290</v>
          </cell>
          <cell r="C11">
            <v>10</v>
          </cell>
        </row>
        <row r="12">
          <cell r="A12" t="str">
            <v>HATO MAYOR</v>
          </cell>
          <cell r="B12">
            <v>383</v>
          </cell>
          <cell r="C12">
            <v>0</v>
          </cell>
        </row>
        <row r="13">
          <cell r="A13" t="str">
            <v>JARABACOA ( LA VEGA)</v>
          </cell>
          <cell r="B13">
            <v>50</v>
          </cell>
          <cell r="C13">
            <v>4</v>
          </cell>
        </row>
        <row r="14">
          <cell r="A14" t="str">
            <v>LA CIÉNAGA</v>
          </cell>
          <cell r="B14">
            <v>258</v>
          </cell>
          <cell r="C14">
            <v>1</v>
          </cell>
        </row>
        <row r="15">
          <cell r="A15" t="str">
            <v>LA ROMANA</v>
          </cell>
          <cell r="B15">
            <v>1268</v>
          </cell>
          <cell r="C15">
            <v>34</v>
          </cell>
        </row>
        <row r="16">
          <cell r="A16" t="str">
            <v>LA VEGA</v>
          </cell>
          <cell r="B16">
            <v>605</v>
          </cell>
          <cell r="C16">
            <v>27</v>
          </cell>
        </row>
        <row r="17">
          <cell r="A17" t="str">
            <v>LA VICTORIA</v>
          </cell>
          <cell r="B17">
            <v>778</v>
          </cell>
          <cell r="C17">
            <v>12</v>
          </cell>
        </row>
        <row r="18">
          <cell r="A18" t="str">
            <v>LAS MATAS DE FARFÁN</v>
          </cell>
          <cell r="B18">
            <v>392</v>
          </cell>
          <cell r="C18">
            <v>4</v>
          </cell>
        </row>
        <row r="19">
          <cell r="A19" t="str">
            <v>LOS ALCARRIZOS</v>
          </cell>
          <cell r="B19">
            <v>372</v>
          </cell>
          <cell r="C19">
            <v>41</v>
          </cell>
        </row>
        <row r="20">
          <cell r="A20" t="str">
            <v>LOS CASTILLOS</v>
          </cell>
          <cell r="B20">
            <v>1229</v>
          </cell>
          <cell r="C20">
            <v>58</v>
          </cell>
        </row>
        <row r="21">
          <cell r="A21" t="str">
            <v>LOS PAJONES (NAGUA)</v>
          </cell>
          <cell r="B21">
            <v>85</v>
          </cell>
          <cell r="C21">
            <v>0</v>
          </cell>
        </row>
        <row r="22">
          <cell r="A22" t="str">
            <v>MICHES</v>
          </cell>
          <cell r="B22">
            <v>410</v>
          </cell>
          <cell r="C22">
            <v>10</v>
          </cell>
        </row>
        <row r="23">
          <cell r="A23" t="str">
            <v>MOCA</v>
          </cell>
          <cell r="B23">
            <v>27</v>
          </cell>
          <cell r="C23">
            <v>598</v>
          </cell>
          <cell r="F23" t="str">
            <v>EXTRANJEROS</v>
          </cell>
          <cell r="G23" t="str">
            <v>NACIONALES</v>
          </cell>
        </row>
        <row r="24">
          <cell r="A24" t="str">
            <v>NAGUA</v>
          </cell>
          <cell r="B24">
            <v>383</v>
          </cell>
          <cell r="C24">
            <v>3</v>
          </cell>
          <cell r="F24">
            <v>883</v>
          </cell>
          <cell r="G24">
            <v>20843</v>
          </cell>
        </row>
        <row r="25">
          <cell r="A25" t="str">
            <v>NEYBA</v>
          </cell>
          <cell r="B25">
            <v>443</v>
          </cell>
          <cell r="C25">
            <v>0</v>
          </cell>
        </row>
        <row r="26">
          <cell r="A26" t="str">
            <v>PEDERNALES</v>
          </cell>
          <cell r="B26">
            <v>338</v>
          </cell>
          <cell r="C26">
            <v>3</v>
          </cell>
        </row>
        <row r="27">
          <cell r="A27" t="str">
            <v>PIMENTEL</v>
          </cell>
          <cell r="B27">
            <v>634</v>
          </cell>
          <cell r="C27">
            <v>0</v>
          </cell>
        </row>
        <row r="28">
          <cell r="A28" t="str">
            <v>SAN CRISTÓBAL</v>
          </cell>
          <cell r="B28">
            <v>2250</v>
          </cell>
          <cell r="C28">
            <v>11</v>
          </cell>
        </row>
        <row r="29">
          <cell r="A29" t="str">
            <v>SAN JOSÉ DE LAS MATAS</v>
          </cell>
          <cell r="B29">
            <v>116</v>
          </cell>
          <cell r="C29">
            <v>2</v>
          </cell>
        </row>
        <row r="30">
          <cell r="A30" t="str">
            <v>SAN JOSÉ DE OCOA</v>
          </cell>
          <cell r="B30">
            <v>261</v>
          </cell>
          <cell r="C30">
            <v>0</v>
          </cell>
        </row>
        <row r="31">
          <cell r="A31" t="str">
            <v>SAN PEDRO DE MACORIS</v>
          </cell>
          <cell r="B31">
            <v>1022</v>
          </cell>
          <cell r="C31">
            <v>10</v>
          </cell>
        </row>
        <row r="32">
          <cell r="A32" t="str">
            <v>SANTO DOMINGO ESTE</v>
          </cell>
          <cell r="B32">
            <v>4180</v>
          </cell>
          <cell r="C32">
            <v>0</v>
          </cell>
        </row>
        <row r="33">
          <cell r="A33" t="str">
            <v>VALLEJUELO</v>
          </cell>
          <cell r="B33">
            <v>121</v>
          </cell>
          <cell r="C33">
            <v>0</v>
          </cell>
        </row>
        <row r="34">
          <cell r="A34" t="str">
            <v>VALVERDE MAO</v>
          </cell>
          <cell r="B34">
            <v>607</v>
          </cell>
          <cell r="C34">
            <v>8</v>
          </cell>
        </row>
        <row r="35">
          <cell r="A35" t="str">
            <v>YAGUATE (SAN CRISTÓBAL)</v>
          </cell>
          <cell r="B35">
            <v>258</v>
          </cell>
          <cell r="C35">
            <v>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NSIONES"/>
      <sheetName val="graf pen"/>
      <sheetName val="FALLECIMIENTOS"/>
      <sheetName val="graf fall"/>
    </sheetNames>
    <sheetDataSet>
      <sheetData sheetId="0" refreshError="1"/>
      <sheetData sheetId="1">
        <row r="3">
          <cell r="A3" t="str">
            <v>Mayor General ó Vice Alm.</v>
          </cell>
          <cell r="B3">
            <v>1</v>
          </cell>
          <cell r="D3" t="str">
            <v>MIDE</v>
          </cell>
          <cell r="E3">
            <v>48</v>
          </cell>
        </row>
        <row r="4">
          <cell r="A4" t="str">
            <v>Coronel ó Cap. de Navío</v>
          </cell>
          <cell r="B4">
            <v>33</v>
          </cell>
          <cell r="D4" t="str">
            <v>ERD</v>
          </cell>
          <cell r="E4">
            <v>395</v>
          </cell>
        </row>
        <row r="5">
          <cell r="A5" t="str">
            <v>Tte. Coronel ó Cap. de Fragata</v>
          </cell>
          <cell r="B5">
            <v>48</v>
          </cell>
          <cell r="D5" t="str">
            <v>ARD</v>
          </cell>
          <cell r="E5">
            <v>173</v>
          </cell>
        </row>
        <row r="6">
          <cell r="A6" t="str">
            <v>Mayor ó Cap. de Corbeta</v>
          </cell>
          <cell r="B6">
            <v>69</v>
          </cell>
          <cell r="D6" t="str">
            <v>FARD</v>
          </cell>
          <cell r="E6">
            <v>236</v>
          </cell>
        </row>
        <row r="7">
          <cell r="A7" t="str">
            <v xml:space="preserve">Capitán ó Ten. de Navío </v>
          </cell>
          <cell r="B7">
            <v>109</v>
          </cell>
        </row>
        <row r="8">
          <cell r="A8" t="str">
            <v>1er.Tte. ó Teniente de Fragata</v>
          </cell>
          <cell r="B8">
            <v>136</v>
          </cell>
        </row>
        <row r="9">
          <cell r="A9" t="str">
            <v>2do.Tte ó Teniente de Corbeta</v>
          </cell>
          <cell r="B9">
            <v>113</v>
          </cell>
        </row>
        <row r="10">
          <cell r="A10" t="str">
            <v>Sargento Mayor</v>
          </cell>
          <cell r="B10">
            <v>63</v>
          </cell>
        </row>
        <row r="11">
          <cell r="A11" t="str">
            <v>Sargento</v>
          </cell>
          <cell r="B11">
            <v>12</v>
          </cell>
        </row>
        <row r="12">
          <cell r="A12" t="str">
            <v>Sargento Primero</v>
          </cell>
          <cell r="B12">
            <v>1</v>
          </cell>
        </row>
        <row r="13">
          <cell r="A13" t="str">
            <v>Cabo</v>
          </cell>
          <cell r="B13">
            <v>1</v>
          </cell>
        </row>
        <row r="14">
          <cell r="A14" t="str">
            <v>Raso  ó Marinero + GM</v>
          </cell>
          <cell r="B14">
            <v>9</v>
          </cell>
        </row>
        <row r="15">
          <cell r="A15" t="str">
            <v>Asimilados</v>
          </cell>
          <cell r="B15">
            <v>88</v>
          </cell>
        </row>
        <row r="16">
          <cell r="A16" t="str">
            <v xml:space="preserve">Tutoras </v>
          </cell>
          <cell r="B16">
            <v>40</v>
          </cell>
        </row>
        <row r="17">
          <cell r="A17" t="str">
            <v>Tutores</v>
          </cell>
          <cell r="B17">
            <v>1</v>
          </cell>
        </row>
        <row r="18">
          <cell r="A18" t="str">
            <v xml:space="preserve">Viudas </v>
          </cell>
          <cell r="B18">
            <v>121</v>
          </cell>
        </row>
        <row r="19">
          <cell r="A19" t="str">
            <v xml:space="preserve">Viudos </v>
          </cell>
          <cell r="B19">
            <v>7</v>
          </cell>
        </row>
      </sheetData>
      <sheetData sheetId="2" refreshError="1"/>
      <sheetData sheetId="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"/>
      <sheetName val="LAB"/>
      <sheetName val="GRAF LAB"/>
      <sheetName val="CONS"/>
      <sheetName val="Hoja7"/>
      <sheetName val="ODONT"/>
      <sheetName val="Hoja8"/>
    </sheetNames>
    <sheetDataSet>
      <sheetData sheetId="0" refreshError="1"/>
      <sheetData sheetId="1">
        <row r="2">
          <cell r="B2" t="str">
            <v>MASCULINO</v>
          </cell>
          <cell r="C2" t="str">
            <v>FEMENINO</v>
          </cell>
          <cell r="H2" t="str">
            <v>OF.  SUPERIORES</v>
          </cell>
          <cell r="I2" t="str">
            <v>OF.  SUBALTERNOS</v>
          </cell>
          <cell r="J2" t="str">
            <v>ALISTADOS</v>
          </cell>
          <cell r="K2" t="str">
            <v>A/M</v>
          </cell>
          <cell r="L2" t="str">
            <v>IGUALADOS</v>
          </cell>
          <cell r="M2" t="str">
            <v>FAMILIARES</v>
          </cell>
          <cell r="N2" t="str">
            <v>ACCION CIVICA</v>
          </cell>
          <cell r="O2" t="str">
            <v>CIVILES</v>
          </cell>
        </row>
        <row r="3">
          <cell r="B3">
            <v>822</v>
          </cell>
          <cell r="C3">
            <v>721</v>
          </cell>
          <cell r="G3" t="str">
            <v>MEDICINA GENERAL</v>
          </cell>
          <cell r="H3">
            <v>125</v>
          </cell>
          <cell r="I3">
            <v>212</v>
          </cell>
          <cell r="J3">
            <v>320</v>
          </cell>
          <cell r="K3">
            <v>210</v>
          </cell>
          <cell r="L3">
            <v>173</v>
          </cell>
          <cell r="M3">
            <v>175</v>
          </cell>
          <cell r="N3">
            <v>150</v>
          </cell>
          <cell r="O3">
            <v>178</v>
          </cell>
        </row>
      </sheetData>
      <sheetData sheetId="2" refreshError="1"/>
      <sheetData sheetId="3">
        <row r="19">
          <cell r="Q19" t="str">
            <v xml:space="preserve">COPROLOGICO </v>
          </cell>
          <cell r="R19">
            <v>49</v>
          </cell>
        </row>
        <row r="20">
          <cell r="Q20" t="str">
            <v xml:space="preserve">CREATININA </v>
          </cell>
          <cell r="R20">
            <v>128</v>
          </cell>
        </row>
        <row r="21">
          <cell r="Q21" t="str">
            <v xml:space="preserve">FALCEMIA </v>
          </cell>
          <cell r="R21">
            <v>5</v>
          </cell>
        </row>
        <row r="22">
          <cell r="Q22" t="str">
            <v xml:space="preserve">GLICEMIA </v>
          </cell>
          <cell r="R22">
            <v>158</v>
          </cell>
        </row>
        <row r="23">
          <cell r="Q23" t="str">
            <v>HCG</v>
          </cell>
          <cell r="R23">
            <v>31</v>
          </cell>
        </row>
        <row r="24">
          <cell r="Q24" t="str">
            <v xml:space="preserve">SANGRE OCULTA </v>
          </cell>
          <cell r="R24">
            <v>49</v>
          </cell>
        </row>
        <row r="25">
          <cell r="Q25" t="str">
            <v xml:space="preserve">TIPIFICACION </v>
          </cell>
          <cell r="R25">
            <v>12</v>
          </cell>
        </row>
        <row r="26">
          <cell r="Q26" t="str">
            <v>UREA</v>
          </cell>
          <cell r="R26">
            <v>128</v>
          </cell>
        </row>
        <row r="27">
          <cell r="Q27" t="str">
            <v xml:space="preserve">EX. ORINA </v>
          </cell>
          <cell r="R27">
            <v>150</v>
          </cell>
        </row>
        <row r="28">
          <cell r="Q28" t="str">
            <v>HEMOGRAMA</v>
          </cell>
          <cell r="R28">
            <v>287</v>
          </cell>
        </row>
        <row r="29">
          <cell r="Q29" t="str">
            <v>ACIDO URICO</v>
          </cell>
          <cell r="R29">
            <v>53</v>
          </cell>
        </row>
        <row r="30">
          <cell r="Q30" t="str">
            <v>AMILASA</v>
          </cell>
          <cell r="R30">
            <v>25</v>
          </cell>
        </row>
        <row r="31">
          <cell r="Q31" t="str">
            <v>LIPASA</v>
          </cell>
          <cell r="R31">
            <v>27</v>
          </cell>
        </row>
        <row r="32">
          <cell r="Q32" t="str">
            <v>COLESTEROL</v>
          </cell>
          <cell r="R32">
            <v>108</v>
          </cell>
        </row>
        <row r="33">
          <cell r="Q33" t="str">
            <v xml:space="preserve">TRIGLICERIDOS </v>
          </cell>
          <cell r="R33">
            <v>108</v>
          </cell>
        </row>
        <row r="34">
          <cell r="Q34" t="str">
            <v>HDL</v>
          </cell>
          <cell r="R34">
            <v>86</v>
          </cell>
        </row>
        <row r="35">
          <cell r="Q35" t="str">
            <v>FACTOR REUMATICO</v>
          </cell>
          <cell r="R35">
            <v>4</v>
          </cell>
        </row>
        <row r="36">
          <cell r="Q36" t="str">
            <v>ERITROSEDIMENTACION</v>
          </cell>
          <cell r="R36">
            <v>3</v>
          </cell>
        </row>
        <row r="37">
          <cell r="Q37" t="str">
            <v>ASO</v>
          </cell>
          <cell r="R37">
            <v>8</v>
          </cell>
        </row>
        <row r="38">
          <cell r="Q38" t="str">
            <v>MAGNESIO (Mg)</v>
          </cell>
          <cell r="R38">
            <v>1</v>
          </cell>
        </row>
        <row r="39">
          <cell r="Q39" t="str">
            <v>CALCIO (Ca)</v>
          </cell>
          <cell r="R39">
            <v>2</v>
          </cell>
        </row>
        <row r="40">
          <cell r="Q40" t="str">
            <v>BILIRRUBINA DIRECTA</v>
          </cell>
          <cell r="R40">
            <v>25</v>
          </cell>
        </row>
        <row r="41">
          <cell r="Q41" t="str">
            <v>BILIRRUBINA INDIRECTA</v>
          </cell>
          <cell r="R41">
            <v>25</v>
          </cell>
        </row>
        <row r="42">
          <cell r="Q42" t="str">
            <v>BILIRRUBINA TOTAL</v>
          </cell>
          <cell r="R42">
            <v>25</v>
          </cell>
        </row>
        <row r="43">
          <cell r="Q43" t="str">
            <v>RECUENTO DE PLAQUETA</v>
          </cell>
          <cell r="R43">
            <v>287</v>
          </cell>
        </row>
        <row r="44">
          <cell r="Q44" t="str">
            <v>LDH</v>
          </cell>
          <cell r="R44">
            <v>36</v>
          </cell>
        </row>
        <row r="45">
          <cell r="Q45" t="str">
            <v>HEPATITIS A</v>
          </cell>
          <cell r="R45">
            <v>4</v>
          </cell>
        </row>
        <row r="46">
          <cell r="Q46" t="str">
            <v>HEPATITIS B</v>
          </cell>
          <cell r="R46">
            <v>19</v>
          </cell>
        </row>
        <row r="47">
          <cell r="Q47" t="str">
            <v>HEPATITIS C</v>
          </cell>
          <cell r="R47">
            <v>16</v>
          </cell>
        </row>
        <row r="48">
          <cell r="Q48" t="str">
            <v>TGO (AST)</v>
          </cell>
          <cell r="R48">
            <v>107</v>
          </cell>
        </row>
        <row r="49">
          <cell r="Q49" t="str">
            <v>TGP (ALT)</v>
          </cell>
          <cell r="R49">
            <v>107</v>
          </cell>
        </row>
        <row r="50">
          <cell r="Q50" t="str">
            <v>TOXOPLASMOSIS IGG</v>
          </cell>
          <cell r="R50">
            <v>2</v>
          </cell>
        </row>
        <row r="51">
          <cell r="Q51" t="str">
            <v>TOXOPLASMOSIS IGM</v>
          </cell>
          <cell r="R51">
            <v>2</v>
          </cell>
        </row>
        <row r="52">
          <cell r="Q52" t="str">
            <v>SIFILI (PRUEBA TREPONEMICA)</v>
          </cell>
          <cell r="R52">
            <v>19</v>
          </cell>
        </row>
        <row r="53">
          <cell r="Q53" t="str">
            <v>GAMMA GLUTAMIL TRANSFERASA (GGT)</v>
          </cell>
          <cell r="R53">
            <v>36</v>
          </cell>
        </row>
        <row r="54">
          <cell r="Q54" t="str">
            <v>FOSFATASA ALCALINA (FA)</v>
          </cell>
          <cell r="R54">
            <v>31</v>
          </cell>
        </row>
        <row r="55">
          <cell r="Q55" t="str">
            <v>NITROGENO UREICO (BUN)</v>
          </cell>
          <cell r="R55">
            <v>80</v>
          </cell>
        </row>
        <row r="56">
          <cell r="Q56" t="str">
            <v>DENGUE IGG</v>
          </cell>
          <cell r="R56">
            <v>9</v>
          </cell>
        </row>
        <row r="57">
          <cell r="Q57" t="str">
            <v>DENGUE IGM</v>
          </cell>
          <cell r="R57">
            <v>9</v>
          </cell>
        </row>
        <row r="58">
          <cell r="Q58" t="str">
            <v>ALBUMINA</v>
          </cell>
          <cell r="R58">
            <v>21</v>
          </cell>
        </row>
        <row r="59">
          <cell r="Q59" t="str">
            <v>GLOBULINA</v>
          </cell>
          <cell r="R59">
            <v>21</v>
          </cell>
        </row>
        <row r="60">
          <cell r="Q60" t="str">
            <v>PROTEINA C REACTIVA</v>
          </cell>
          <cell r="R60">
            <v>3</v>
          </cell>
        </row>
        <row r="61">
          <cell r="Q61" t="str">
            <v>PROTINAS TOTALES</v>
          </cell>
          <cell r="R61">
            <v>21</v>
          </cell>
        </row>
        <row r="62">
          <cell r="Q62" t="str">
            <v>LDL36 - VLDL136</v>
          </cell>
          <cell r="R62">
            <v>173</v>
          </cell>
        </row>
        <row r="63">
          <cell r="Q63" t="str">
            <v>OTROS</v>
          </cell>
          <cell r="R63">
            <v>86</v>
          </cell>
        </row>
        <row r="64">
          <cell r="Q64" t="str">
            <v>OTROS (DOPING)</v>
          </cell>
          <cell r="R64">
            <v>30</v>
          </cell>
        </row>
      </sheetData>
      <sheetData sheetId="4" refreshError="1"/>
      <sheetData sheetId="5">
        <row r="2">
          <cell r="B2" t="str">
            <v>FEMENINO</v>
          </cell>
          <cell r="C2" t="str">
            <v>MASCULINO</v>
          </cell>
        </row>
        <row r="3">
          <cell r="A3" t="str">
            <v>GASTROENTEROLOGIA</v>
          </cell>
          <cell r="B3">
            <v>45</v>
          </cell>
          <cell r="C3">
            <v>57</v>
          </cell>
          <cell r="I3" t="str">
            <v>OF.GENERALES</v>
          </cell>
          <cell r="J3" t="str">
            <v>OF.  SUPERIORES</v>
          </cell>
          <cell r="K3" t="str">
            <v>OF.  SUBALTERNOS</v>
          </cell>
          <cell r="L3" t="str">
            <v>ALISTADOS</v>
          </cell>
          <cell r="M3" t="str">
            <v>A/M</v>
          </cell>
          <cell r="N3" t="str">
            <v>IGUALADOS</v>
          </cell>
          <cell r="O3" t="str">
            <v>RETIRADOS</v>
          </cell>
          <cell r="P3" t="str">
            <v>ACCION CIVICA</v>
          </cell>
          <cell r="Q3" t="str">
            <v>CIVILES</v>
          </cell>
          <cell r="R3" t="str">
            <v>FAMILIARES</v>
          </cell>
        </row>
        <row r="4">
          <cell r="A4" t="str">
            <v>GINECOLOGIA</v>
          </cell>
          <cell r="B4">
            <v>54</v>
          </cell>
          <cell r="H4" t="str">
            <v>GASTROENTEROLOGIA</v>
          </cell>
          <cell r="I4">
            <v>0</v>
          </cell>
          <cell r="J4">
            <v>7</v>
          </cell>
          <cell r="K4">
            <v>28</v>
          </cell>
          <cell r="L4">
            <v>17</v>
          </cell>
          <cell r="M4">
            <v>10</v>
          </cell>
          <cell r="N4">
            <v>11</v>
          </cell>
          <cell r="O4">
            <v>0</v>
          </cell>
          <cell r="P4">
            <v>5</v>
          </cell>
          <cell r="Q4">
            <v>6</v>
          </cell>
          <cell r="R4">
            <v>18</v>
          </cell>
        </row>
        <row r="5">
          <cell r="A5" t="str">
            <v>OFTALMOLOGIA</v>
          </cell>
          <cell r="B5">
            <v>10</v>
          </cell>
          <cell r="C5">
            <v>10</v>
          </cell>
          <cell r="H5" t="str">
            <v>GINECOLOGIA</v>
          </cell>
          <cell r="I5">
            <v>0</v>
          </cell>
          <cell r="J5">
            <v>1</v>
          </cell>
          <cell r="K5">
            <v>5</v>
          </cell>
          <cell r="L5">
            <v>8</v>
          </cell>
          <cell r="M5">
            <v>4</v>
          </cell>
          <cell r="N5">
            <v>13</v>
          </cell>
          <cell r="O5">
            <v>0</v>
          </cell>
          <cell r="P5">
            <v>2</v>
          </cell>
          <cell r="Q5">
            <v>0</v>
          </cell>
          <cell r="R5">
            <v>21</v>
          </cell>
        </row>
        <row r="6">
          <cell r="A6" t="str">
            <v>PEDIATRIA</v>
          </cell>
          <cell r="B6">
            <v>21</v>
          </cell>
          <cell r="C6">
            <v>17</v>
          </cell>
          <cell r="H6" t="str">
            <v>OFTALMOLOGIA</v>
          </cell>
          <cell r="I6">
            <v>0</v>
          </cell>
          <cell r="J6">
            <v>2</v>
          </cell>
          <cell r="K6">
            <v>9</v>
          </cell>
          <cell r="L6">
            <v>4</v>
          </cell>
          <cell r="N6">
            <v>3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</row>
        <row r="7">
          <cell r="A7" t="str">
            <v>PSICOLOGIA</v>
          </cell>
          <cell r="B7">
            <v>30</v>
          </cell>
          <cell r="C7">
            <v>25</v>
          </cell>
          <cell r="H7" t="str">
            <v>PEDIATRIA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O7">
            <v>0</v>
          </cell>
          <cell r="P7">
            <v>26</v>
          </cell>
          <cell r="Q7">
            <v>0</v>
          </cell>
          <cell r="R7">
            <v>12</v>
          </cell>
        </row>
        <row r="8">
          <cell r="A8" t="str">
            <v>ORTOPEDIA</v>
          </cell>
          <cell r="B8">
            <v>31</v>
          </cell>
          <cell r="C8">
            <v>25</v>
          </cell>
          <cell r="H8" t="str">
            <v>PSICOLOGIA</v>
          </cell>
          <cell r="I8">
            <v>0</v>
          </cell>
          <cell r="J8">
            <v>5</v>
          </cell>
          <cell r="K8">
            <v>7</v>
          </cell>
          <cell r="L8">
            <v>4</v>
          </cell>
          <cell r="M8">
            <v>13</v>
          </cell>
          <cell r="N8">
            <v>5</v>
          </cell>
          <cell r="O8">
            <v>0</v>
          </cell>
          <cell r="P8">
            <v>4</v>
          </cell>
          <cell r="Q8">
            <v>7</v>
          </cell>
          <cell r="R8">
            <v>10</v>
          </cell>
        </row>
        <row r="9">
          <cell r="A9" t="str">
            <v>DERMATOLOGIA</v>
          </cell>
          <cell r="B9">
            <v>27</v>
          </cell>
          <cell r="C9">
            <v>30</v>
          </cell>
          <cell r="H9" t="str">
            <v>ORTOPEDIA</v>
          </cell>
          <cell r="I9">
            <v>0</v>
          </cell>
          <cell r="J9">
            <v>5</v>
          </cell>
          <cell r="K9">
            <v>7</v>
          </cell>
          <cell r="L9">
            <v>15</v>
          </cell>
          <cell r="M9">
            <v>6</v>
          </cell>
          <cell r="N9">
            <v>5</v>
          </cell>
          <cell r="O9">
            <v>0</v>
          </cell>
          <cell r="P9">
            <v>6</v>
          </cell>
          <cell r="Q9">
            <v>3</v>
          </cell>
          <cell r="R9">
            <v>9</v>
          </cell>
        </row>
        <row r="10">
          <cell r="A10" t="str">
            <v>OTORRINOLARINGOLOGIA</v>
          </cell>
          <cell r="B10">
            <v>24</v>
          </cell>
          <cell r="C10">
            <v>19</v>
          </cell>
          <cell r="H10" t="str">
            <v>DERMATOLOGIA</v>
          </cell>
          <cell r="I10">
            <v>0</v>
          </cell>
          <cell r="J10">
            <v>7</v>
          </cell>
          <cell r="K10">
            <v>16</v>
          </cell>
          <cell r="L10">
            <v>11</v>
          </cell>
          <cell r="M10">
            <v>4</v>
          </cell>
          <cell r="N10">
            <v>7</v>
          </cell>
          <cell r="O10">
            <v>0</v>
          </cell>
          <cell r="P10">
            <v>3</v>
          </cell>
          <cell r="Q10">
            <v>1</v>
          </cell>
          <cell r="R10">
            <v>8</v>
          </cell>
        </row>
        <row r="11">
          <cell r="A11" t="str">
            <v>MEDICINA FAMILIAR</v>
          </cell>
          <cell r="B11">
            <v>13</v>
          </cell>
          <cell r="C11">
            <v>9</v>
          </cell>
          <cell r="H11" t="str">
            <v>OTORRINOLARINGOLOGIA</v>
          </cell>
          <cell r="I11">
            <v>1</v>
          </cell>
          <cell r="J11">
            <v>5</v>
          </cell>
          <cell r="K11">
            <v>2</v>
          </cell>
          <cell r="L11">
            <v>6</v>
          </cell>
          <cell r="M11">
            <v>7</v>
          </cell>
          <cell r="N11">
            <v>1</v>
          </cell>
          <cell r="O11">
            <v>0</v>
          </cell>
          <cell r="P11">
            <v>1</v>
          </cell>
          <cell r="Q11">
            <v>6</v>
          </cell>
          <cell r="R11">
            <v>14</v>
          </cell>
        </row>
        <row r="12">
          <cell r="A12" t="str">
            <v>ENDOCRINILOGIA</v>
          </cell>
          <cell r="H12" t="str">
            <v>MEDICINA FAMILIAR</v>
          </cell>
          <cell r="I12">
            <v>0</v>
          </cell>
          <cell r="J12">
            <v>1</v>
          </cell>
          <cell r="K12">
            <v>3</v>
          </cell>
          <cell r="L12">
            <v>3</v>
          </cell>
          <cell r="M12">
            <v>3</v>
          </cell>
          <cell r="N12">
            <v>4</v>
          </cell>
          <cell r="O12">
            <v>0</v>
          </cell>
          <cell r="P12">
            <v>3</v>
          </cell>
          <cell r="Q12">
            <v>2</v>
          </cell>
          <cell r="R12">
            <v>3</v>
          </cell>
        </row>
        <row r="13">
          <cell r="A13" t="str">
            <v>UROLOGIA</v>
          </cell>
          <cell r="B13">
            <v>6</v>
          </cell>
          <cell r="C13">
            <v>22</v>
          </cell>
          <cell r="H13" t="str">
            <v>UROLOGIA</v>
          </cell>
          <cell r="I13">
            <v>0</v>
          </cell>
          <cell r="J13">
            <v>5</v>
          </cell>
          <cell r="K13">
            <v>10</v>
          </cell>
          <cell r="L13">
            <v>4</v>
          </cell>
          <cell r="M13">
            <v>3</v>
          </cell>
          <cell r="N13">
            <v>0</v>
          </cell>
          <cell r="O13">
            <v>0</v>
          </cell>
          <cell r="P13">
            <v>3</v>
          </cell>
          <cell r="Q13">
            <v>3</v>
          </cell>
          <cell r="R13">
            <v>0</v>
          </cell>
        </row>
        <row r="14">
          <cell r="A14" t="str">
            <v>NUTRICIONISTA</v>
          </cell>
          <cell r="B14">
            <v>7</v>
          </cell>
          <cell r="C14">
            <v>3</v>
          </cell>
          <cell r="H14" t="str">
            <v>NUTRICIONISTA</v>
          </cell>
          <cell r="I14">
            <v>0</v>
          </cell>
          <cell r="J14">
            <v>2</v>
          </cell>
          <cell r="K14">
            <v>2</v>
          </cell>
          <cell r="L14">
            <v>0</v>
          </cell>
          <cell r="M14">
            <v>4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2</v>
          </cell>
        </row>
        <row r="15">
          <cell r="A15" t="str">
            <v>MEDICINA GENERAL</v>
          </cell>
          <cell r="B15">
            <v>68</v>
          </cell>
          <cell r="C15">
            <v>110</v>
          </cell>
          <cell r="H15" t="str">
            <v>MEDICINA GENERAL</v>
          </cell>
          <cell r="I15">
            <v>0</v>
          </cell>
          <cell r="J15">
            <v>10</v>
          </cell>
          <cell r="K15">
            <v>60</v>
          </cell>
          <cell r="L15">
            <v>43</v>
          </cell>
          <cell r="M15">
            <v>22</v>
          </cell>
          <cell r="N15">
            <v>0</v>
          </cell>
          <cell r="O15">
            <v>2</v>
          </cell>
          <cell r="P15">
            <v>19</v>
          </cell>
          <cell r="Q15">
            <v>14</v>
          </cell>
          <cell r="R15">
            <v>8</v>
          </cell>
        </row>
      </sheetData>
      <sheetData sheetId="6" refreshError="1"/>
      <sheetData sheetId="7">
        <row r="2">
          <cell r="B2" t="str">
            <v>OF. GENERAL</v>
          </cell>
          <cell r="C2" t="str">
            <v>OF. SUPERIOR</v>
          </cell>
          <cell r="D2" t="str">
            <v>OF. SUBALTERNO</v>
          </cell>
          <cell r="E2" t="str">
            <v>ALISTADOS</v>
          </cell>
          <cell r="F2" t="str">
            <v>A/M</v>
          </cell>
          <cell r="G2" t="str">
            <v>IGUALADOS</v>
          </cell>
          <cell r="H2" t="str">
            <v>RETIRADOS</v>
          </cell>
          <cell r="I2" t="str">
            <v>FAMILIARES /ACCION</v>
          </cell>
          <cell r="U2" t="str">
            <v>FEMENINO</v>
          </cell>
          <cell r="V2" t="str">
            <v>MASCULINO</v>
          </cell>
        </row>
        <row r="3">
          <cell r="A3" t="str">
            <v>DIAGNOSTICO</v>
          </cell>
          <cell r="B3">
            <v>2</v>
          </cell>
          <cell r="C3">
            <v>18</v>
          </cell>
          <cell r="D3">
            <v>33</v>
          </cell>
          <cell r="E3">
            <v>54</v>
          </cell>
          <cell r="F3">
            <v>21</v>
          </cell>
          <cell r="G3">
            <v>4</v>
          </cell>
          <cell r="H3">
            <v>5</v>
          </cell>
          <cell r="I3">
            <v>163</v>
          </cell>
          <cell r="T3" t="str">
            <v>DENTISTICA</v>
          </cell>
          <cell r="U3">
            <v>345</v>
          </cell>
          <cell r="V3">
            <v>381</v>
          </cell>
        </row>
        <row r="4">
          <cell r="A4" t="str">
            <v>ENDODONCIA</v>
          </cell>
          <cell r="B4">
            <v>0</v>
          </cell>
          <cell r="C4">
            <v>4</v>
          </cell>
          <cell r="D4">
            <v>11</v>
          </cell>
          <cell r="E4">
            <v>32</v>
          </cell>
          <cell r="F4">
            <v>5</v>
          </cell>
          <cell r="G4">
            <v>0</v>
          </cell>
          <cell r="H4">
            <v>0</v>
          </cell>
          <cell r="I4">
            <v>51</v>
          </cell>
          <cell r="T4" t="str">
            <v>DIAGNOSTICOS</v>
          </cell>
          <cell r="U4">
            <v>138</v>
          </cell>
          <cell r="V4">
            <v>162</v>
          </cell>
        </row>
        <row r="5">
          <cell r="A5" t="str">
            <v>PERIODONCIA</v>
          </cell>
          <cell r="B5">
            <v>2</v>
          </cell>
          <cell r="C5">
            <v>49</v>
          </cell>
          <cell r="D5">
            <v>47</v>
          </cell>
          <cell r="E5">
            <v>81</v>
          </cell>
          <cell r="F5">
            <v>36</v>
          </cell>
          <cell r="G5">
            <v>12</v>
          </cell>
          <cell r="H5">
            <v>4</v>
          </cell>
          <cell r="I5">
            <v>217</v>
          </cell>
          <cell r="T5" t="str">
            <v>MAXILO FACIAL</v>
          </cell>
          <cell r="U5">
            <v>99</v>
          </cell>
          <cell r="V5">
            <v>102</v>
          </cell>
        </row>
        <row r="6">
          <cell r="A6" t="str">
            <v>PROSTODONCIA</v>
          </cell>
          <cell r="B6">
            <v>6</v>
          </cell>
          <cell r="C6">
            <v>21</v>
          </cell>
          <cell r="D6">
            <v>24</v>
          </cell>
          <cell r="E6">
            <v>18</v>
          </cell>
          <cell r="F6">
            <v>13</v>
          </cell>
          <cell r="G6">
            <v>9</v>
          </cell>
          <cell r="H6">
            <v>7</v>
          </cell>
          <cell r="I6">
            <v>116</v>
          </cell>
          <cell r="T6" t="str">
            <v>MEDICACION</v>
          </cell>
          <cell r="U6">
            <v>116</v>
          </cell>
          <cell r="V6">
            <v>122</v>
          </cell>
        </row>
        <row r="7">
          <cell r="A7" t="str">
            <v xml:space="preserve">RADIOGRAFIAS </v>
          </cell>
          <cell r="B7">
            <v>2</v>
          </cell>
          <cell r="C7">
            <v>15</v>
          </cell>
          <cell r="D7">
            <v>26</v>
          </cell>
          <cell r="E7">
            <v>56</v>
          </cell>
          <cell r="F7">
            <v>10</v>
          </cell>
          <cell r="G7">
            <v>1</v>
          </cell>
          <cell r="H7">
            <v>3</v>
          </cell>
          <cell r="I7">
            <v>111</v>
          </cell>
          <cell r="T7" t="str">
            <v>PERIODONCIA</v>
          </cell>
          <cell r="U7">
            <v>199</v>
          </cell>
          <cell r="V7">
            <v>249</v>
          </cell>
        </row>
        <row r="8">
          <cell r="A8" t="str">
            <v>RETIRO DE SUTURA</v>
          </cell>
          <cell r="B8">
            <v>2</v>
          </cell>
          <cell r="C8">
            <v>3</v>
          </cell>
          <cell r="D8">
            <v>4</v>
          </cell>
          <cell r="E8">
            <v>5</v>
          </cell>
          <cell r="F8">
            <v>5</v>
          </cell>
          <cell r="G8">
            <v>1</v>
          </cell>
          <cell r="H8">
            <v>0</v>
          </cell>
          <cell r="I8">
            <v>17</v>
          </cell>
          <cell r="T8" t="str">
            <v>PROSTODONCIA</v>
          </cell>
          <cell r="U8">
            <v>99</v>
          </cell>
          <cell r="V8">
            <v>115</v>
          </cell>
        </row>
        <row r="9">
          <cell r="A9" t="str">
            <v xml:space="preserve">MEDICACION </v>
          </cell>
          <cell r="B9">
            <v>2</v>
          </cell>
          <cell r="C9">
            <v>14</v>
          </cell>
          <cell r="D9">
            <v>23</v>
          </cell>
          <cell r="E9">
            <v>44</v>
          </cell>
          <cell r="F9">
            <v>12</v>
          </cell>
          <cell r="G9">
            <v>8</v>
          </cell>
          <cell r="H9">
            <v>0</v>
          </cell>
          <cell r="I9">
            <v>135</v>
          </cell>
          <cell r="T9" t="str">
            <v>RADIOGRAFIAS</v>
          </cell>
          <cell r="U9">
            <v>109</v>
          </cell>
          <cell r="V9">
            <v>115</v>
          </cell>
        </row>
        <row r="10">
          <cell r="A10" t="str">
            <v xml:space="preserve">MAXILO FACIAL </v>
          </cell>
          <cell r="B10">
            <v>0</v>
          </cell>
          <cell r="C10">
            <v>5</v>
          </cell>
          <cell r="D10">
            <v>17</v>
          </cell>
          <cell r="E10">
            <v>17</v>
          </cell>
          <cell r="F10">
            <v>4</v>
          </cell>
          <cell r="G10">
            <v>1</v>
          </cell>
          <cell r="H10">
            <v>0</v>
          </cell>
          <cell r="I10">
            <v>157</v>
          </cell>
          <cell r="T10" t="str">
            <v>RETIRO DE SUTURA</v>
          </cell>
          <cell r="U10">
            <v>21</v>
          </cell>
          <cell r="V10">
            <v>16</v>
          </cell>
        </row>
        <row r="11">
          <cell r="A11" t="str">
            <v>DENTISTICA</v>
          </cell>
          <cell r="B11">
            <v>1</v>
          </cell>
          <cell r="C11">
            <v>73</v>
          </cell>
          <cell r="D11">
            <v>71</v>
          </cell>
          <cell r="E11">
            <v>111</v>
          </cell>
          <cell r="F11">
            <v>56</v>
          </cell>
          <cell r="G11">
            <v>24</v>
          </cell>
          <cell r="H11">
            <v>1</v>
          </cell>
          <cell r="I11">
            <v>389</v>
          </cell>
          <cell r="T11" t="str">
            <v>ODONTOPEDIATRIA</v>
          </cell>
          <cell r="U11">
            <v>83</v>
          </cell>
          <cell r="V11">
            <v>108</v>
          </cell>
        </row>
        <row r="12">
          <cell r="A12" t="str">
            <v>ODONTOPEDIATRIA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191</v>
          </cell>
          <cell r="T12" t="str">
            <v>ENDODONCIA</v>
          </cell>
          <cell r="U12">
            <v>48</v>
          </cell>
          <cell r="V12">
            <v>55</v>
          </cell>
        </row>
        <row r="13">
          <cell r="A13" t="str">
            <v>PLACAS PANORAMICAS</v>
          </cell>
          <cell r="B13">
            <v>0</v>
          </cell>
          <cell r="C13">
            <v>25</v>
          </cell>
          <cell r="D13">
            <v>22</v>
          </cell>
          <cell r="E13">
            <v>32</v>
          </cell>
          <cell r="F13">
            <v>9</v>
          </cell>
          <cell r="G13">
            <v>4</v>
          </cell>
          <cell r="H13">
            <v>3</v>
          </cell>
          <cell r="I13">
            <v>83</v>
          </cell>
          <cell r="T13" t="str">
            <v>PLACAS PANORAMICAS</v>
          </cell>
          <cell r="U13">
            <v>71</v>
          </cell>
          <cell r="V13">
            <v>107</v>
          </cell>
        </row>
        <row r="14">
          <cell r="A14" t="str">
            <v>IMPLANTOLOGIA DENTAL</v>
          </cell>
          <cell r="B14">
            <v>3</v>
          </cell>
          <cell r="C14">
            <v>4</v>
          </cell>
          <cell r="E14">
            <v>2</v>
          </cell>
          <cell r="F14">
            <v>5</v>
          </cell>
          <cell r="H14">
            <v>1</v>
          </cell>
          <cell r="I14">
            <v>3</v>
          </cell>
          <cell r="T14" t="str">
            <v>IMPLANTOLOGIA DENTAL</v>
          </cell>
          <cell r="U14">
            <v>8</v>
          </cell>
          <cell r="V14">
            <v>10</v>
          </cell>
        </row>
        <row r="15">
          <cell r="A15" t="str">
            <v>PLACA LATERAL DE CRANEO</v>
          </cell>
          <cell r="B15">
            <v>0</v>
          </cell>
          <cell r="C15">
            <v>3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2</v>
          </cell>
          <cell r="T15" t="str">
            <v>PLACA LATERAL DE CRANEO</v>
          </cell>
          <cell r="U15">
            <v>1</v>
          </cell>
          <cell r="V15">
            <v>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 fuer"/>
      <sheetName val="bajas 2"/>
      <sheetName val="graf. baja"/>
      <sheetName val="personal fuera"/>
      <sheetName val="ING Y PERD "/>
      <sheetName val="GRAF ING"/>
      <sheetName val="DETE. EMBARC"/>
      <sheetName val="graf. emb"/>
      <sheetName val="SOMETIDOS A LA JUSTUCIA"/>
      <sheetName val="MISIONES"/>
      <sheetName val="GRAF MISONES"/>
      <sheetName val="ACCION CIVICA"/>
      <sheetName val="GRAF. ACC"/>
    </sheetNames>
    <sheetDataSet>
      <sheetData sheetId="0" refreshError="1"/>
      <sheetData sheetId="1">
        <row r="3">
          <cell r="F3" t="str">
            <v>MASCULINO</v>
          </cell>
          <cell r="G3">
            <v>10406</v>
          </cell>
        </row>
        <row r="4">
          <cell r="F4" t="str">
            <v>FEMENUNO</v>
          </cell>
          <cell r="G4">
            <v>2549</v>
          </cell>
        </row>
      </sheetData>
      <sheetData sheetId="2" refreshError="1"/>
      <sheetData sheetId="3">
        <row r="2">
          <cell r="A2" t="str">
            <v>EXPIRACION DE ALISTAMIENTO (NO REALISTO)</v>
          </cell>
          <cell r="B2">
            <v>3</v>
          </cell>
          <cell r="K2" t="str">
            <v>CONTRALMIRANTE</v>
          </cell>
          <cell r="L2">
            <v>2</v>
          </cell>
        </row>
        <row r="3">
          <cell r="A3" t="str">
            <v>FALLECIMIENTO</v>
          </cell>
          <cell r="B3">
            <v>2</v>
          </cell>
          <cell r="K3" t="str">
            <v>CAPITÁN DE NAVÍO</v>
          </cell>
          <cell r="L3">
            <v>1</v>
          </cell>
        </row>
        <row r="4">
          <cell r="A4" t="str">
            <v>FALTAS GRAVES DEBIDAMENTE COMPROBADAS</v>
          </cell>
          <cell r="B4">
            <v>23</v>
          </cell>
          <cell r="K4" t="str">
            <v>CAPITÁN DE FRAGATA</v>
          </cell>
          <cell r="L4">
            <v>10</v>
          </cell>
        </row>
        <row r="5">
          <cell r="A5" t="str">
            <v>INHABILIDAD FÍSICA</v>
          </cell>
          <cell r="B5">
            <v>12</v>
          </cell>
          <cell r="K5" t="str">
            <v>CAPITÁN DE CORBETA</v>
          </cell>
          <cell r="L5">
            <v>16</v>
          </cell>
        </row>
        <row r="6">
          <cell r="A6" t="str">
            <v>RETIRO VOLUNTARIO</v>
          </cell>
          <cell r="B6">
            <v>115</v>
          </cell>
          <cell r="K6" t="str">
            <v>TENIENTE DE NAVÍO</v>
          </cell>
          <cell r="L6">
            <v>22</v>
          </cell>
        </row>
        <row r="7">
          <cell r="A7" t="str">
            <v>SOLICITUD ACEPTADA</v>
          </cell>
          <cell r="B7">
            <v>22</v>
          </cell>
          <cell r="K7" t="str">
            <v>TENIENTE DE FRAGATA</v>
          </cell>
          <cell r="L7">
            <v>36</v>
          </cell>
        </row>
        <row r="8">
          <cell r="A8" t="str">
            <v>CONCESIÓN DE PENSIÓN</v>
          </cell>
          <cell r="B8">
            <v>14</v>
          </cell>
          <cell r="K8" t="str">
            <v>TENIENTE DE CORBETA</v>
          </cell>
          <cell r="L8">
            <v>32</v>
          </cell>
        </row>
        <row r="9">
          <cell r="A9" t="str">
            <v>DISPOSICION PRESIDENCIAL</v>
          </cell>
          <cell r="B9">
            <v>1</v>
          </cell>
          <cell r="K9" t="str">
            <v>GUARDIAMARINA 3ER. AÑO</v>
          </cell>
          <cell r="L9">
            <v>1</v>
          </cell>
        </row>
        <row r="10">
          <cell r="A10" t="str">
            <v>POR LA RELACION DE RANGO Y EDAD</v>
          </cell>
          <cell r="B10">
            <v>1</v>
          </cell>
          <cell r="K10" t="str">
            <v>GUARDIAMARINA 2DO. AÑO</v>
          </cell>
          <cell r="L10">
            <v>1</v>
          </cell>
        </row>
        <row r="11">
          <cell r="K11" t="str">
            <v>GUARDIAMARINA 1ER. AÑO</v>
          </cell>
          <cell r="L11">
            <v>5</v>
          </cell>
        </row>
        <row r="12">
          <cell r="K12" t="str">
            <v>SARGENTO MAYOR</v>
          </cell>
          <cell r="L12">
            <v>15</v>
          </cell>
        </row>
        <row r="13">
          <cell r="K13" t="str">
            <v>SARGENTO</v>
          </cell>
          <cell r="L13">
            <v>5</v>
          </cell>
        </row>
        <row r="14">
          <cell r="K14" t="str">
            <v>CABO</v>
          </cell>
          <cell r="L14">
            <v>8</v>
          </cell>
        </row>
        <row r="15">
          <cell r="K15" t="str">
            <v>MARINERO ESPECIALISTA</v>
          </cell>
          <cell r="L15">
            <v>18</v>
          </cell>
        </row>
        <row r="16">
          <cell r="K16" t="str">
            <v>MARINERO</v>
          </cell>
          <cell r="L16">
            <v>5</v>
          </cell>
        </row>
        <row r="17">
          <cell r="K17" t="str">
            <v>MARINERO AUXILIAR</v>
          </cell>
          <cell r="L17">
            <v>10</v>
          </cell>
        </row>
        <row r="18">
          <cell r="K18" t="str">
            <v>ASIMILADO</v>
          </cell>
          <cell r="L18">
            <v>6</v>
          </cell>
        </row>
      </sheetData>
      <sheetData sheetId="4" refreshError="1"/>
      <sheetData sheetId="5" refreshError="1"/>
      <sheetData sheetId="6" refreshError="1"/>
      <sheetData sheetId="7" refreshError="1"/>
      <sheetData sheetId="8">
        <row r="2">
          <cell r="A2" t="str">
            <v>CAYUCOS</v>
          </cell>
          <cell r="B2">
            <v>2</v>
          </cell>
        </row>
        <row r="3">
          <cell r="A3" t="str">
            <v>CLANDESTINAS</v>
          </cell>
          <cell r="B3">
            <v>66</v>
          </cell>
          <cell r="G3" t="str">
            <v>DOMINICANOS</v>
          </cell>
          <cell r="H3">
            <v>769</v>
          </cell>
        </row>
        <row r="4">
          <cell r="A4" t="str">
            <v>FIBRA DE VIDRIO</v>
          </cell>
          <cell r="B4">
            <v>9</v>
          </cell>
          <cell r="G4" t="str">
            <v>HAITIANOS</v>
          </cell>
          <cell r="H4">
            <v>105</v>
          </cell>
        </row>
        <row r="5">
          <cell r="A5" t="str">
            <v>GO FAST</v>
          </cell>
          <cell r="B5">
            <v>5</v>
          </cell>
          <cell r="G5" t="str">
            <v>VENEZOLANO</v>
          </cell>
          <cell r="H5">
            <v>4</v>
          </cell>
        </row>
        <row r="6">
          <cell r="A6" t="str">
            <v>HAITIANAS</v>
          </cell>
          <cell r="B6">
            <v>6</v>
          </cell>
          <cell r="G6" t="str">
            <v>PUERTO RIQUEÑOS</v>
          </cell>
          <cell r="H6">
            <v>0</v>
          </cell>
        </row>
        <row r="7">
          <cell r="A7" t="str">
            <v>MATRICULADAS</v>
          </cell>
          <cell r="B7">
            <v>11</v>
          </cell>
          <cell r="G7" t="str">
            <v>EATADO UNIDENSES</v>
          </cell>
          <cell r="H7">
            <v>2</v>
          </cell>
        </row>
        <row r="8">
          <cell r="A8" t="str">
            <v>VELERO</v>
          </cell>
          <cell r="B8">
            <v>1</v>
          </cell>
        </row>
        <row r="9">
          <cell r="A9" t="str">
            <v>LANCHA</v>
          </cell>
          <cell r="B9">
            <v>2</v>
          </cell>
        </row>
        <row r="10">
          <cell r="A10" t="str">
            <v>MATRICULA EXTRANJERA</v>
          </cell>
          <cell r="B10">
            <v>1</v>
          </cell>
        </row>
      </sheetData>
      <sheetData sheetId="9" refreshError="1"/>
      <sheetData sheetId="10" refreshError="1"/>
      <sheetData sheetId="11">
        <row r="2">
          <cell r="A2" t="str">
            <v>Apoyo 9-1-1</v>
          </cell>
          <cell r="B2">
            <v>10</v>
          </cell>
        </row>
        <row r="3">
          <cell r="A3" t="str">
            <v>Apoyo DNCD</v>
          </cell>
          <cell r="B3">
            <v>102</v>
          </cell>
        </row>
        <row r="4">
          <cell r="A4" t="str">
            <v>Apoyo Naviero</v>
          </cell>
          <cell r="B4">
            <v>5</v>
          </cell>
        </row>
        <row r="5">
          <cell r="A5" t="str">
            <v>Asistencia marítima</v>
          </cell>
          <cell r="B5">
            <v>54</v>
          </cell>
        </row>
        <row r="6">
          <cell r="A6" t="str">
            <v>Ejercicios Instrucción</v>
          </cell>
          <cell r="B6">
            <v>32</v>
          </cell>
        </row>
        <row r="7">
          <cell r="A7" t="str">
            <v>Migración Ilegal</v>
          </cell>
          <cell r="B7">
            <v>22</v>
          </cell>
        </row>
        <row r="8">
          <cell r="A8" t="str">
            <v>Patrulla y vigilancia</v>
          </cell>
          <cell r="B8">
            <v>111</v>
          </cell>
        </row>
        <row r="9">
          <cell r="A9" t="str">
            <v xml:space="preserve">Prueba// Mantenimiento </v>
          </cell>
          <cell r="B9">
            <v>43</v>
          </cell>
        </row>
        <row r="10">
          <cell r="A10" t="str">
            <v>Seguridad Marítima</v>
          </cell>
          <cell r="B10">
            <v>35</v>
          </cell>
        </row>
      </sheetData>
      <sheetData sheetId="12" refreshError="1"/>
      <sheetData sheetId="1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"/>
      <sheetName val="GRAF CONS"/>
      <sheetName val="XCAT"/>
      <sheetName val="GRAF CAT"/>
      <sheetName val="ANESTESIOLOGIA"/>
      <sheetName val="EST. RADIOLOGICOS"/>
      <sheetName val="TOMOGRAFIA"/>
      <sheetName val="EMER"/>
      <sheetName val="graf emer"/>
      <sheetName val="NACIMIENTOS "/>
      <sheetName val="GRAF NAC"/>
      <sheetName val="PARTOS"/>
      <sheetName val="GRAF PART"/>
      <sheetName val="CIRUGIAS"/>
      <sheetName val="GRAF CIRU"/>
      <sheetName val="XSEXO"/>
      <sheetName val="GRAF SEX"/>
      <sheetName val="XEDAD"/>
      <sheetName val="GRAF GRUP ED"/>
      <sheetName val="OXI. Y ELE"/>
      <sheetName val="ANATOM PAT"/>
      <sheetName val="PEDIATRIA"/>
      <sheetName val="GRAF PEDIA"/>
      <sheetName val="LABORATORIO"/>
      <sheetName val="GRAF LAB"/>
      <sheetName val="AXILOFACIAL "/>
      <sheetName val="GRAF MAX"/>
      <sheetName val="VACUNACION"/>
      <sheetName val="GARF VAC"/>
      <sheetName val="MALARIA"/>
      <sheetName val="ETS"/>
      <sheetName val="GRAF ETS"/>
      <sheetName val="ODONT"/>
      <sheetName val="GRAF ODON"/>
      <sheetName val="PROC"/>
      <sheetName val="GRAF PROC"/>
      <sheetName val="enfermedesades febriles"/>
      <sheetName val="GRAF FEB"/>
      <sheetName val="LICENCIA"/>
      <sheetName val="PIE DIAB"/>
      <sheetName val="CAUSAS DE ING"/>
      <sheetName val="PERSONAL"/>
    </sheetNames>
    <sheetDataSet>
      <sheetData sheetId="0" refreshError="1"/>
      <sheetData sheetId="1">
        <row r="3">
          <cell r="A3" t="str">
            <v>CIRUGIA EN GENERAL</v>
          </cell>
          <cell r="B3">
            <v>9517</v>
          </cell>
        </row>
        <row r="4">
          <cell r="A4" t="str">
            <v>GINECO-OBSTETRICIA</v>
          </cell>
          <cell r="B4">
            <v>1631</v>
          </cell>
        </row>
        <row r="5">
          <cell r="A5" t="str">
            <v>MEDICINA INTERNA</v>
          </cell>
          <cell r="B5">
            <v>16145</v>
          </cell>
        </row>
        <row r="6">
          <cell r="A6" t="str">
            <v>ODONTOLOGIA</v>
          </cell>
          <cell r="B6">
            <v>1367</v>
          </cell>
        </row>
        <row r="7">
          <cell r="A7" t="str">
            <v>PEDIATRIA</v>
          </cell>
          <cell r="B7">
            <v>2506</v>
          </cell>
        </row>
      </sheetData>
      <sheetData sheetId="2" refreshError="1"/>
      <sheetData sheetId="3">
        <row r="2">
          <cell r="A2" t="str">
            <v>OFICIALES DEL E.R.D.</v>
          </cell>
          <cell r="B2">
            <v>2801</v>
          </cell>
        </row>
        <row r="3">
          <cell r="A3" t="str">
            <v>OFICIALES DE LA  A.R.D.</v>
          </cell>
          <cell r="B3">
            <v>568</v>
          </cell>
        </row>
        <row r="4">
          <cell r="A4" t="str">
            <v>OFICIALES DE LA   F.A.R.D.</v>
          </cell>
          <cell r="B4">
            <v>106</v>
          </cell>
          <cell r="D4" t="str">
            <v>OFICIALES DEL E.R.D.</v>
          </cell>
          <cell r="E4">
            <v>98</v>
          </cell>
        </row>
        <row r="5">
          <cell r="A5" t="str">
            <v>OFICIALES DE LA P.N.</v>
          </cell>
          <cell r="B5">
            <v>87</v>
          </cell>
          <cell r="D5" t="str">
            <v>OFICIALES DE LA  A.R.D.</v>
          </cell>
          <cell r="E5">
            <v>36</v>
          </cell>
          <cell r="G5" t="str">
            <v>MILITARES</v>
          </cell>
          <cell r="H5">
            <v>32</v>
          </cell>
        </row>
        <row r="6">
          <cell r="A6" t="str">
            <v>CADETES DEL MIDE Y P.N.</v>
          </cell>
          <cell r="B6">
            <v>64</v>
          </cell>
          <cell r="D6" t="str">
            <v>OFICIALES DE LA   F.A.R.D.</v>
          </cell>
          <cell r="E6">
            <v>3</v>
          </cell>
          <cell r="G6" t="str">
            <v xml:space="preserve">CIVILES   </v>
          </cell>
          <cell r="H6">
            <v>34</v>
          </cell>
        </row>
        <row r="7">
          <cell r="A7" t="str">
            <v>ALISTADOS E.R.D.</v>
          </cell>
          <cell r="B7">
            <v>3597</v>
          </cell>
          <cell r="D7" t="str">
            <v>OFICIALES DE LA P.N.</v>
          </cell>
          <cell r="E7">
            <v>6</v>
          </cell>
        </row>
        <row r="8">
          <cell r="A8" t="str">
            <v>ALISTADOS DE LA  A.R.D.</v>
          </cell>
          <cell r="B8">
            <v>728</v>
          </cell>
          <cell r="D8" t="str">
            <v>CADETES DEL MIDE Y P.N.</v>
          </cell>
          <cell r="E8">
            <v>7</v>
          </cell>
        </row>
        <row r="9">
          <cell r="A9" t="str">
            <v>ALISTADOS DE LA  F.A.R.D.</v>
          </cell>
          <cell r="B9">
            <v>199</v>
          </cell>
          <cell r="D9" t="str">
            <v>ALISTADOS E.R.D.</v>
          </cell>
          <cell r="E9">
            <v>197</v>
          </cell>
        </row>
        <row r="10">
          <cell r="A10" t="str">
            <v>ALISTADOS DE LA P.N.</v>
          </cell>
          <cell r="B10">
            <v>91</v>
          </cell>
          <cell r="D10" t="str">
            <v>ALISTADOS DE LA  A.R.D.</v>
          </cell>
          <cell r="E10">
            <v>52</v>
          </cell>
        </row>
        <row r="11">
          <cell r="A11" t="str">
            <v>ASIMILADOS MIDE Y P.N.</v>
          </cell>
          <cell r="B11">
            <v>679</v>
          </cell>
          <cell r="D11" t="str">
            <v>ALISTADOS DE LA  F.A.R.D.</v>
          </cell>
          <cell r="E11">
            <v>14</v>
          </cell>
        </row>
        <row r="12">
          <cell r="A12" t="str">
            <v>RETIRADOS Y PENSIONADOS</v>
          </cell>
          <cell r="B12">
            <v>687</v>
          </cell>
          <cell r="D12" t="str">
            <v>ALISTADOS DE LA P.N.</v>
          </cell>
          <cell r="E12">
            <v>7</v>
          </cell>
        </row>
        <row r="13">
          <cell r="A13" t="str">
            <v>IGUALADOS MIDE Y P.N.</v>
          </cell>
          <cell r="B13">
            <v>48</v>
          </cell>
          <cell r="D13" t="str">
            <v>ASIMILADOS MIDE Y P.N.</v>
          </cell>
          <cell r="E13">
            <v>29</v>
          </cell>
        </row>
        <row r="14">
          <cell r="A14" t="str">
            <v>CIVILES FAMILIARES MIEMBROS E.R.D.</v>
          </cell>
          <cell r="B14">
            <v>4488</v>
          </cell>
          <cell r="D14" t="str">
            <v>IGUALADOS MIDE Y P.N.</v>
          </cell>
          <cell r="E14">
            <v>3</v>
          </cell>
        </row>
        <row r="15">
          <cell r="A15" t="str">
            <v>CIVILES FAMILIARES MIEMBROS DE LA A.R.D..</v>
          </cell>
          <cell r="B15">
            <v>816</v>
          </cell>
          <cell r="D15" t="str">
            <v>RETIRADOS Y PENSIONADOS</v>
          </cell>
          <cell r="E15">
            <v>86</v>
          </cell>
        </row>
        <row r="16">
          <cell r="A16" t="str">
            <v>CIVILES FAMILIARES MIEMBROS DE LA F.A.R.D.</v>
          </cell>
          <cell r="B16">
            <v>323</v>
          </cell>
          <cell r="D16" t="str">
            <v>CIVILES FAMILIARES MIEMBROS E.R.D.</v>
          </cell>
          <cell r="E16">
            <v>282</v>
          </cell>
        </row>
        <row r="17">
          <cell r="A17" t="str">
            <v>CIVILES FAMILIARES MIEMBROS DE LA P.N.</v>
          </cell>
          <cell r="B17">
            <v>182</v>
          </cell>
          <cell r="D17" t="str">
            <v>CIVILES FAMILIARES MIEMBROS DE LA A.R.D..</v>
          </cell>
          <cell r="E17">
            <v>90</v>
          </cell>
        </row>
        <row r="18">
          <cell r="A18" t="str">
            <v>SENASA</v>
          </cell>
          <cell r="B18">
            <v>15098</v>
          </cell>
          <cell r="D18" t="str">
            <v>CIVILES FAMILIARES MIEMBROS DE LA F.A.R.D.</v>
          </cell>
          <cell r="E18">
            <v>30</v>
          </cell>
        </row>
        <row r="19">
          <cell r="A19" t="str">
            <v>ACCION CIVICA</v>
          </cell>
          <cell r="B19">
            <v>604</v>
          </cell>
          <cell r="D19" t="str">
            <v>CIVILES FAMILIARES MIEMBROS DE LA P.N.</v>
          </cell>
          <cell r="E19">
            <v>10</v>
          </cell>
        </row>
        <row r="20">
          <cell r="D20" t="str">
            <v>SENASA</v>
          </cell>
          <cell r="E20">
            <v>191</v>
          </cell>
        </row>
        <row r="21">
          <cell r="D21" t="str">
            <v>ACCION CIVICA</v>
          </cell>
          <cell r="E21">
            <v>27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 t="str">
            <v>NACIDOS VIVOS</v>
          </cell>
          <cell r="B3">
            <v>77</v>
          </cell>
        </row>
        <row r="4">
          <cell r="A4" t="str">
            <v xml:space="preserve">NACIDOS MUERTOS </v>
          </cell>
          <cell r="B4">
            <v>0</v>
          </cell>
        </row>
      </sheetData>
      <sheetData sheetId="11" refreshError="1"/>
      <sheetData sheetId="12">
        <row r="3">
          <cell r="A3" t="str">
            <v>LEGRADOS</v>
          </cell>
          <cell r="B3">
            <v>14</v>
          </cell>
        </row>
        <row r="4">
          <cell r="A4" t="str">
            <v>PARTO NATURAL</v>
          </cell>
          <cell r="B4">
            <v>15</v>
          </cell>
        </row>
        <row r="5">
          <cell r="A5" t="str">
            <v>PARTO POR  CESAREA</v>
          </cell>
          <cell r="B5">
            <v>62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4">
          <cell r="A4" t="str">
            <v>Menos de 1</v>
          </cell>
          <cell r="B4">
            <v>1080</v>
          </cell>
          <cell r="I4" t="str">
            <v>15      -     19</v>
          </cell>
          <cell r="J4">
            <v>6</v>
          </cell>
          <cell r="O4" t="str">
            <v>15    -    64</v>
          </cell>
          <cell r="P4">
            <v>21</v>
          </cell>
        </row>
        <row r="5">
          <cell r="A5" t="str">
            <v>1     -     4</v>
          </cell>
          <cell r="B5">
            <v>1389</v>
          </cell>
          <cell r="I5" t="str">
            <v>20      -     24</v>
          </cell>
          <cell r="J5">
            <v>21</v>
          </cell>
          <cell r="O5" t="str">
            <v>65 y más</v>
          </cell>
          <cell r="P5">
            <v>44</v>
          </cell>
        </row>
        <row r="6">
          <cell r="A6" t="str">
            <v>15     -     64</v>
          </cell>
          <cell r="B6">
            <v>16173</v>
          </cell>
          <cell r="I6" t="str">
            <v>25      -     29</v>
          </cell>
          <cell r="J6">
            <v>23</v>
          </cell>
          <cell r="O6" t="str">
            <v>Menos de 1</v>
          </cell>
          <cell r="P6">
            <v>1</v>
          </cell>
        </row>
        <row r="7">
          <cell r="A7" t="str">
            <v>5     -     14</v>
          </cell>
          <cell r="B7">
            <v>2385</v>
          </cell>
          <cell r="I7" t="str">
            <v>30      -     34</v>
          </cell>
          <cell r="J7">
            <v>19</v>
          </cell>
        </row>
        <row r="8">
          <cell r="A8" t="str">
            <v>65 y más</v>
          </cell>
          <cell r="B8">
            <v>3357</v>
          </cell>
          <cell r="I8" t="str">
            <v>35 y más</v>
          </cell>
          <cell r="J8">
            <v>8</v>
          </cell>
        </row>
        <row r="9">
          <cell r="A9" t="str">
            <v>IGNORADOS</v>
          </cell>
          <cell r="B9">
            <v>2974</v>
          </cell>
        </row>
      </sheetData>
      <sheetData sheetId="19" refreshError="1"/>
      <sheetData sheetId="20" refreshError="1"/>
      <sheetData sheetId="21" refreshError="1"/>
      <sheetData sheetId="22">
        <row r="1">
          <cell r="A1" t="str">
            <v>CIRUGIAS. PEDIATRICAS</v>
          </cell>
          <cell r="B1">
            <v>9</v>
          </cell>
        </row>
        <row r="2">
          <cell r="A2" t="str">
            <v>CONSULTAS PEDIATRICAS</v>
          </cell>
          <cell r="B2">
            <v>2506</v>
          </cell>
        </row>
        <row r="3">
          <cell r="A3" t="str">
            <v>DEFUNCIONES PERINATO</v>
          </cell>
          <cell r="B3">
            <v>1</v>
          </cell>
        </row>
        <row r="4">
          <cell r="A4" t="str">
            <v>EGRESOS DE PEDIATRIA</v>
          </cell>
          <cell r="B4">
            <v>86</v>
          </cell>
        </row>
        <row r="5">
          <cell r="A5" t="str">
            <v>EMERGENCIAS PEDIATRICAS</v>
          </cell>
          <cell r="B5">
            <v>1550</v>
          </cell>
        </row>
        <row r="6">
          <cell r="A6" t="str">
            <v>INGRESOS DE PEDIATRIA</v>
          </cell>
          <cell r="B6">
            <v>97</v>
          </cell>
        </row>
        <row r="7">
          <cell r="A7" t="str">
            <v>INGRESOS DE PERINATOLOGIA</v>
          </cell>
          <cell r="B7">
            <v>13</v>
          </cell>
        </row>
        <row r="8">
          <cell r="A8" t="str">
            <v>NACIMIENTOS DE PERINATOS</v>
          </cell>
          <cell r="B8">
            <v>77</v>
          </cell>
        </row>
      </sheetData>
      <sheetData sheetId="23" refreshError="1"/>
      <sheetData sheetId="24">
        <row r="3">
          <cell r="A3" t="str">
            <v xml:space="preserve">  BACTERIOLOGIA</v>
          </cell>
          <cell r="B3">
            <v>1396</v>
          </cell>
        </row>
        <row r="4">
          <cell r="A4" t="str">
            <v xml:space="preserve">  BANCO DE SANGRE</v>
          </cell>
          <cell r="B4">
            <v>2046</v>
          </cell>
        </row>
        <row r="5">
          <cell r="A5" t="str">
            <v xml:space="preserve">  ELECTROLITICOS SERICOS Y GASES ARTERIALES</v>
          </cell>
          <cell r="B5">
            <v>934</v>
          </cell>
        </row>
        <row r="6">
          <cell r="A6" t="str">
            <v xml:space="preserve">  HEMATOLOGIA</v>
          </cell>
          <cell r="B6">
            <v>8726</v>
          </cell>
        </row>
        <row r="7">
          <cell r="A7" t="str">
            <v xml:space="preserve">  PARASITOLOGIA</v>
          </cell>
          <cell r="B7">
            <v>1378</v>
          </cell>
        </row>
        <row r="8">
          <cell r="A8" t="str">
            <v xml:space="preserve">  QUIMICA</v>
          </cell>
          <cell r="B8">
            <v>45877</v>
          </cell>
        </row>
        <row r="9">
          <cell r="A9" t="str">
            <v xml:space="preserve">  SEROLOGIA</v>
          </cell>
          <cell r="B9">
            <v>1965</v>
          </cell>
        </row>
        <row r="10">
          <cell r="A10" t="str">
            <v xml:space="preserve">  URIANALISIS</v>
          </cell>
          <cell r="B10">
            <v>3020</v>
          </cell>
        </row>
        <row r="11">
          <cell r="A11" t="str">
            <v xml:space="preserve">  VIROLOGIA</v>
          </cell>
          <cell r="B11">
            <v>4456</v>
          </cell>
        </row>
        <row r="12">
          <cell r="A12" t="str">
            <v>COAGULACION</v>
          </cell>
          <cell r="B12">
            <v>3000</v>
          </cell>
        </row>
        <row r="13">
          <cell r="A13" t="str">
            <v xml:space="preserve">PRUEBAS ESPECIALES </v>
          </cell>
          <cell r="B13">
            <v>2282</v>
          </cell>
        </row>
      </sheetData>
      <sheetData sheetId="25" refreshError="1"/>
      <sheetData sheetId="26" refreshError="1"/>
      <sheetData sheetId="27" refreshError="1"/>
      <sheetData sheetId="28">
        <row r="3">
          <cell r="A3" t="str">
            <v>PENTAVALENTE</v>
          </cell>
          <cell r="B3">
            <v>157</v>
          </cell>
        </row>
        <row r="4">
          <cell r="A4" t="str">
            <v>TDAP</v>
          </cell>
          <cell r="B4">
            <v>42</v>
          </cell>
        </row>
        <row r="5">
          <cell r="A5" t="str">
            <v>VPH</v>
          </cell>
          <cell r="B5">
            <v>16</v>
          </cell>
        </row>
        <row r="6">
          <cell r="A6" t="str">
            <v>BCG</v>
          </cell>
          <cell r="B6">
            <v>55</v>
          </cell>
        </row>
        <row r="7">
          <cell r="A7" t="str">
            <v>DPT</v>
          </cell>
          <cell r="B7">
            <v>50</v>
          </cell>
        </row>
        <row r="8">
          <cell r="A8" t="str">
            <v>SRP</v>
          </cell>
          <cell r="B8">
            <v>87</v>
          </cell>
        </row>
        <row r="9">
          <cell r="A9" t="str">
            <v>SR</v>
          </cell>
          <cell r="B9">
            <v>38</v>
          </cell>
        </row>
        <row r="10">
          <cell r="A10" t="str">
            <v>HEPATITIS B</v>
          </cell>
          <cell r="B10">
            <v>63</v>
          </cell>
        </row>
        <row r="11">
          <cell r="A11" t="str">
            <v>POLIO IPV</v>
          </cell>
          <cell r="B11">
            <v>157</v>
          </cell>
        </row>
        <row r="12">
          <cell r="A12" t="str">
            <v>POLIO OPV</v>
          </cell>
          <cell r="B12">
            <v>50</v>
          </cell>
        </row>
        <row r="13">
          <cell r="A13" t="str">
            <v>DT</v>
          </cell>
          <cell r="B13">
            <v>224</v>
          </cell>
        </row>
        <row r="14">
          <cell r="A14" t="str">
            <v>NEUMOCOCO</v>
          </cell>
          <cell r="B14">
            <v>176</v>
          </cell>
        </row>
        <row r="15">
          <cell r="A15" t="str">
            <v>ROTAVIRUS</v>
          </cell>
          <cell r="B15">
            <v>104</v>
          </cell>
        </row>
      </sheetData>
      <sheetData sheetId="29" refreshError="1"/>
      <sheetData sheetId="30" refreshError="1"/>
      <sheetData sheetId="31">
        <row r="3">
          <cell r="A3" t="str">
            <v xml:space="preserve">  NUMERO DE CONSULTAS DE I.T.S.</v>
          </cell>
          <cell r="B3">
            <v>23</v>
          </cell>
        </row>
        <row r="4">
          <cell r="A4" t="str">
            <v xml:space="preserve">  NUMERO DE CONSULTAS PRE-CONSEJERIA</v>
          </cell>
          <cell r="B4">
            <v>882</v>
          </cell>
        </row>
        <row r="5">
          <cell r="A5" t="str">
            <v xml:space="preserve">  NUMEROS DE CHARLAS IMPARTIDAS</v>
          </cell>
          <cell r="B5">
            <v>600</v>
          </cell>
        </row>
        <row r="6">
          <cell r="A6" t="str">
            <v xml:space="preserve">  PACIENTES  MEDICACION  ANTIRRETROVIRAL</v>
          </cell>
          <cell r="B6">
            <v>3</v>
          </cell>
        </row>
        <row r="7">
          <cell r="A7" t="str">
            <v xml:space="preserve">  PACIENTES INGRESADOS VIH- SIDA</v>
          </cell>
          <cell r="B7">
            <v>4</v>
          </cell>
        </row>
        <row r="8">
          <cell r="A8" t="str">
            <v xml:space="preserve">  TOTAL  DE PRUEBAS V.I.H.</v>
          </cell>
          <cell r="B8">
            <v>559</v>
          </cell>
        </row>
        <row r="9">
          <cell r="A9" t="str">
            <v xml:space="preserve">  TOTAL CONSULTA  DE PACIENTES</v>
          </cell>
          <cell r="B9">
            <v>584</v>
          </cell>
        </row>
        <row r="10">
          <cell r="A10" t="str">
            <v xml:space="preserve">  TOTAL DE PRUEBAS ( V.I.H) POSITIVA</v>
          </cell>
          <cell r="B10">
            <v>2</v>
          </cell>
        </row>
        <row r="11">
          <cell r="A11" t="str">
            <v xml:space="preserve"> CONSULTAS POST CONSEJERIA</v>
          </cell>
          <cell r="B11">
            <v>559</v>
          </cell>
        </row>
      </sheetData>
      <sheetData sheetId="32" refreshError="1"/>
      <sheetData sheetId="33" refreshError="1"/>
      <sheetData sheetId="34" refreshError="1"/>
      <sheetData sheetId="35">
        <row r="3">
          <cell r="A3" t="str">
            <v>PROCEDIMIENTOS GENERALES</v>
          </cell>
          <cell r="B3">
            <v>1543</v>
          </cell>
        </row>
        <row r="4">
          <cell r="A4" t="str">
            <v>PROCEDIMIENTOS DE ODONTOPEDIATRIA</v>
          </cell>
          <cell r="B4">
            <v>143</v>
          </cell>
        </row>
        <row r="5">
          <cell r="A5" t="str">
            <v>PROCEDIMIENTOS DE ORTODONCIA</v>
          </cell>
          <cell r="B5">
            <v>63</v>
          </cell>
        </row>
        <row r="6">
          <cell r="A6" t="str">
            <v>PROCEDIMIENTOS DE PROTESIS</v>
          </cell>
          <cell r="B6">
            <v>106</v>
          </cell>
        </row>
        <row r="7">
          <cell r="A7" t="str">
            <v>PROCEDIMIENTOS DE MAXILO FACIAL</v>
          </cell>
          <cell r="B7">
            <v>299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ULT"/>
      <sheetName val="GRAF CONS"/>
      <sheetName val="POR SEX"/>
      <sheetName val="RAF SEX"/>
      <sheetName val="ANA"/>
      <sheetName val="X CAT"/>
      <sheetName val="GRAF CAT"/>
      <sheetName val="EMERGENCIA"/>
      <sheetName val="GRAF EMER"/>
      <sheetName val="IN-EGR"/>
      <sheetName val="GRAF IN-EGR"/>
      <sheetName val="PARTOS"/>
      <sheetName val="GRAF PARTO"/>
      <sheetName val="GRUP EDA"/>
      <sheetName val="GRAF GRUP"/>
      <sheetName val="RAYOS X"/>
    </sheetNames>
    <sheetDataSet>
      <sheetData sheetId="0" refreshError="1"/>
      <sheetData sheetId="1">
        <row r="3">
          <cell r="A3" t="str">
            <v>CIRUGIA TORAXICA</v>
          </cell>
          <cell r="B3">
            <v>259</v>
          </cell>
        </row>
        <row r="4">
          <cell r="A4" t="str">
            <v>CIRUGIA VASCULAR</v>
          </cell>
          <cell r="B4">
            <v>1206</v>
          </cell>
        </row>
        <row r="5">
          <cell r="A5" t="str">
            <v>DERMATOLOGIA</v>
          </cell>
          <cell r="B5">
            <v>1404</v>
          </cell>
        </row>
        <row r="6">
          <cell r="A6" t="str">
            <v>DIABETOLOGIA</v>
          </cell>
          <cell r="B6">
            <v>779</v>
          </cell>
        </row>
        <row r="7">
          <cell r="A7" t="str">
            <v>ENDOCRINOLOGIA</v>
          </cell>
          <cell r="B7">
            <v>1203</v>
          </cell>
        </row>
        <row r="8">
          <cell r="A8" t="str">
            <v>FISIATRIA</v>
          </cell>
          <cell r="B8">
            <v>3056</v>
          </cell>
        </row>
        <row r="9">
          <cell r="A9" t="str">
            <v>GASTROENTEROLOGIA</v>
          </cell>
          <cell r="B9">
            <v>1099</v>
          </cell>
        </row>
        <row r="10">
          <cell r="A10" t="str">
            <v>GERIATRIA</v>
          </cell>
          <cell r="B10">
            <v>444</v>
          </cell>
        </row>
        <row r="11">
          <cell r="A11" t="str">
            <v>GINECOLOGIA</v>
          </cell>
          <cell r="B11">
            <v>1586</v>
          </cell>
        </row>
        <row r="12">
          <cell r="A12" t="str">
            <v>HEMATOLOGIA</v>
          </cell>
          <cell r="B12">
            <v>444</v>
          </cell>
        </row>
        <row r="13">
          <cell r="A13" t="str">
            <v xml:space="preserve">INFECTOLOGIA </v>
          </cell>
          <cell r="B13">
            <v>708</v>
          </cell>
        </row>
        <row r="14">
          <cell r="A14" t="str">
            <v>MEDICINA FAMILIAR</v>
          </cell>
          <cell r="B14">
            <v>1248</v>
          </cell>
        </row>
        <row r="15">
          <cell r="A15" t="str">
            <v>MEDICINA GENERAL</v>
          </cell>
          <cell r="B15">
            <v>1233</v>
          </cell>
        </row>
        <row r="16">
          <cell r="A16" t="str">
            <v>MEDICINA INTERNA</v>
          </cell>
          <cell r="B16">
            <v>2172</v>
          </cell>
        </row>
        <row r="17">
          <cell r="A17" t="str">
            <v>NEFROLOGIA</v>
          </cell>
          <cell r="B17">
            <v>852</v>
          </cell>
        </row>
        <row r="18">
          <cell r="A18" t="str">
            <v>NEUMOLOGIA</v>
          </cell>
          <cell r="B18">
            <v>615</v>
          </cell>
        </row>
        <row r="19">
          <cell r="A19" t="str">
            <v>NEUMOLOGIA PEDIATRICA</v>
          </cell>
          <cell r="B19">
            <v>621</v>
          </cell>
        </row>
        <row r="20">
          <cell r="A20" t="str">
            <v>NEUROCIRUGIA</v>
          </cell>
          <cell r="B20">
            <v>831</v>
          </cell>
        </row>
        <row r="21">
          <cell r="A21" t="str">
            <v>NEUROLOGIA</v>
          </cell>
          <cell r="B21">
            <v>525</v>
          </cell>
        </row>
        <row r="22">
          <cell r="A22" t="str">
            <v>NUTRICION</v>
          </cell>
          <cell r="B22">
            <v>462</v>
          </cell>
        </row>
        <row r="23">
          <cell r="A23" t="str">
            <v>OBSTETRICIA</v>
          </cell>
          <cell r="B23">
            <v>843</v>
          </cell>
        </row>
        <row r="24">
          <cell r="A24" t="str">
            <v>ODONTOLOGIA</v>
          </cell>
          <cell r="B24">
            <v>3522</v>
          </cell>
        </row>
        <row r="25">
          <cell r="A25" t="str">
            <v>OFTALMOLOGIA</v>
          </cell>
          <cell r="B25">
            <v>1170</v>
          </cell>
        </row>
        <row r="26">
          <cell r="A26" t="str">
            <v>ORTOPEDIA</v>
          </cell>
          <cell r="B26">
            <v>2730</v>
          </cell>
        </row>
        <row r="27">
          <cell r="A27" t="str">
            <v>OTORRINO</v>
          </cell>
          <cell r="B27">
            <v>762</v>
          </cell>
        </row>
        <row r="28">
          <cell r="A28" t="str">
            <v>PEDIATRIA</v>
          </cell>
          <cell r="B28">
            <v>3474</v>
          </cell>
        </row>
        <row r="29">
          <cell r="A29" t="str">
            <v>PSICOLOGIA</v>
          </cell>
          <cell r="B29">
            <v>1647.0000000000014</v>
          </cell>
        </row>
        <row r="30">
          <cell r="A30" t="str">
            <v>PSIQUIATRIA</v>
          </cell>
          <cell r="B30">
            <v>1098</v>
          </cell>
        </row>
        <row r="31">
          <cell r="A31" t="str">
            <v>UROLOGIA</v>
          </cell>
          <cell r="B31">
            <v>663</v>
          </cell>
        </row>
      </sheetData>
      <sheetData sheetId="2" refreshError="1"/>
      <sheetData sheetId="3">
        <row r="2">
          <cell r="A2" t="str">
            <v>MASCULINO</v>
          </cell>
          <cell r="B2">
            <v>10786</v>
          </cell>
          <cell r="K2" t="str">
            <v>FEMENINO</v>
          </cell>
          <cell r="L2">
            <v>15</v>
          </cell>
        </row>
        <row r="3">
          <cell r="A3" t="str">
            <v>FEMENINO</v>
          </cell>
          <cell r="B3">
            <v>12534</v>
          </cell>
          <cell r="K3" t="str">
            <v>MASCULINO</v>
          </cell>
          <cell r="L3">
            <v>20</v>
          </cell>
        </row>
      </sheetData>
      <sheetData sheetId="4" refreshError="1"/>
      <sheetData sheetId="5" refreshError="1"/>
      <sheetData sheetId="6">
        <row r="3">
          <cell r="E3" t="str">
            <v>MILITARES</v>
          </cell>
          <cell r="F3">
            <v>6534</v>
          </cell>
        </row>
        <row r="4">
          <cell r="A4" t="str">
            <v>MILITAR</v>
          </cell>
          <cell r="B4">
            <v>208</v>
          </cell>
          <cell r="E4" t="str">
            <v>FAMILIAS DE MILITARES</v>
          </cell>
          <cell r="F4">
            <v>11346</v>
          </cell>
        </row>
        <row r="5">
          <cell r="A5" t="str">
            <v>MILITAR RETIRADO</v>
          </cell>
          <cell r="B5">
            <v>30</v>
          </cell>
          <cell r="E5" t="str">
            <v>CIVILES</v>
          </cell>
          <cell r="F5">
            <v>23279</v>
          </cell>
          <cell r="I5" t="str">
            <v>MILITAR</v>
          </cell>
          <cell r="J5">
            <v>1944</v>
          </cell>
        </row>
        <row r="6">
          <cell r="A6" t="str">
            <v>FAMILIAR DE MILITAR</v>
          </cell>
          <cell r="B6">
            <v>191</v>
          </cell>
          <cell r="I6" t="str">
            <v>MILITARES DE OTRA INSTITUCION</v>
          </cell>
          <cell r="J6">
            <v>831</v>
          </cell>
        </row>
        <row r="7">
          <cell r="A7" t="str">
            <v>CIVIL</v>
          </cell>
          <cell r="B7">
            <v>559</v>
          </cell>
          <cell r="I7" t="str">
            <v>MILITAR RETIRADO</v>
          </cell>
          <cell r="J7">
            <v>102</v>
          </cell>
        </row>
        <row r="8">
          <cell r="I8" t="str">
            <v>FAMILIAR DE MILITAR</v>
          </cell>
          <cell r="J8">
            <v>3951</v>
          </cell>
        </row>
        <row r="9">
          <cell r="I9" t="str">
            <v>ACCION CIVICA</v>
          </cell>
          <cell r="J9">
            <v>8880</v>
          </cell>
        </row>
      </sheetData>
      <sheetData sheetId="7" refreshError="1"/>
      <sheetData sheetId="8">
        <row r="3">
          <cell r="A3" t="str">
            <v>CIRUGIA</v>
          </cell>
          <cell r="B3">
            <v>1361</v>
          </cell>
        </row>
        <row r="4">
          <cell r="A4" t="str">
            <v>GINECOBSTETRICIA</v>
          </cell>
          <cell r="B4">
            <v>761</v>
          </cell>
        </row>
        <row r="5">
          <cell r="A5" t="str">
            <v>MEDICINA INTERNA</v>
          </cell>
          <cell r="B5">
            <v>4562</v>
          </cell>
        </row>
        <row r="6">
          <cell r="A6" t="str">
            <v>PEDIATRIA</v>
          </cell>
          <cell r="B6">
            <v>3085</v>
          </cell>
        </row>
      </sheetData>
      <sheetData sheetId="9" refreshError="1"/>
      <sheetData sheetId="10">
        <row r="3">
          <cell r="C3" t="str">
            <v>CANT</v>
          </cell>
        </row>
        <row r="4">
          <cell r="B4" t="str">
            <v>CIRUGIA</v>
          </cell>
          <cell r="C4">
            <v>136</v>
          </cell>
          <cell r="E4" t="str">
            <v>CIRUGIA</v>
          </cell>
          <cell r="F4">
            <v>120</v>
          </cell>
        </row>
        <row r="5">
          <cell r="B5" t="str">
            <v>GINECOOBSTETRICIA</v>
          </cell>
          <cell r="C5">
            <v>128</v>
          </cell>
          <cell r="E5" t="str">
            <v>GINECO- OBSTETRICIA</v>
          </cell>
          <cell r="F5">
            <v>119</v>
          </cell>
        </row>
        <row r="6">
          <cell r="B6" t="str">
            <v>MEDICINA INTERNA</v>
          </cell>
          <cell r="C6">
            <v>509</v>
          </cell>
          <cell r="E6" t="str">
            <v>MEDICINA INTERNA</v>
          </cell>
          <cell r="F6">
            <v>482</v>
          </cell>
        </row>
        <row r="7">
          <cell r="B7" t="str">
            <v>PEDIATRIA</v>
          </cell>
          <cell r="C7">
            <v>211</v>
          </cell>
          <cell r="E7" t="str">
            <v>PEDIATRIA</v>
          </cell>
          <cell r="F7">
            <v>210</v>
          </cell>
        </row>
      </sheetData>
      <sheetData sheetId="11" refreshError="1"/>
      <sheetData sheetId="12">
        <row r="3">
          <cell r="A3" t="str">
            <v>NORMALES</v>
          </cell>
          <cell r="B3">
            <v>15</v>
          </cell>
        </row>
        <row r="4">
          <cell r="A4" t="str">
            <v>CESÁREAS</v>
          </cell>
          <cell r="B4">
            <v>25</v>
          </cell>
        </row>
      </sheetData>
      <sheetData sheetId="13" refreshError="1"/>
      <sheetData sheetId="14">
        <row r="4">
          <cell r="A4" t="str">
            <v>15-24 AÑOS</v>
          </cell>
          <cell r="B4">
            <v>4</v>
          </cell>
          <cell r="I4" t="str">
            <v>20 - 24</v>
          </cell>
          <cell r="J4">
            <v>12</v>
          </cell>
          <cell r="P4" t="str">
            <v>0-1</v>
          </cell>
          <cell r="Q4">
            <v>3247</v>
          </cell>
        </row>
        <row r="5">
          <cell r="A5" t="str">
            <v>25- 64 AÑOS</v>
          </cell>
          <cell r="B5">
            <v>29</v>
          </cell>
          <cell r="I5" t="str">
            <v xml:space="preserve">30 - 34 </v>
          </cell>
          <cell r="J5">
            <v>2</v>
          </cell>
          <cell r="P5" t="str">
            <v>1_4</v>
          </cell>
          <cell r="Q5">
            <v>3458</v>
          </cell>
        </row>
        <row r="6">
          <cell r="A6" t="str">
            <v>65 Y + AÑOS</v>
          </cell>
          <cell r="B6">
            <v>40</v>
          </cell>
          <cell r="I6" t="str">
            <v>15 - 19</v>
          </cell>
          <cell r="J6">
            <v>4</v>
          </cell>
          <cell r="P6" t="str">
            <v>5_14</v>
          </cell>
          <cell r="Q6">
            <v>5127</v>
          </cell>
        </row>
        <row r="7">
          <cell r="I7" t="str">
            <v>25 - 29</v>
          </cell>
          <cell r="J7">
            <v>11</v>
          </cell>
          <cell r="P7" t="str">
            <v>15-64</v>
          </cell>
          <cell r="Q7">
            <v>23515</v>
          </cell>
        </row>
        <row r="8">
          <cell r="I8" t="str">
            <v>35 - 39</v>
          </cell>
          <cell r="J8">
            <v>6</v>
          </cell>
          <cell r="P8" t="str">
            <v>65 +</v>
          </cell>
          <cell r="Q8">
            <v>5812</v>
          </cell>
        </row>
        <row r="9">
          <cell r="I9" t="str">
            <v>40-44</v>
          </cell>
          <cell r="J9">
            <v>5</v>
          </cell>
        </row>
      </sheetData>
      <sheetData sheetId="15">
        <row r="4">
          <cell r="K4" t="str">
            <v>BRAZO</v>
          </cell>
          <cell r="L4">
            <v>328</v>
          </cell>
        </row>
        <row r="5">
          <cell r="K5" t="str">
            <v>HOMBROS</v>
          </cell>
          <cell r="L5">
            <v>243</v>
          </cell>
        </row>
        <row r="6">
          <cell r="K6" t="str">
            <v>MANO</v>
          </cell>
          <cell r="L6">
            <v>141</v>
          </cell>
        </row>
        <row r="7">
          <cell r="K7" t="str">
            <v>MUÑECA</v>
          </cell>
          <cell r="L7">
            <v>113</v>
          </cell>
        </row>
        <row r="8">
          <cell r="K8" t="str">
            <v>PELVIS</v>
          </cell>
          <cell r="L8">
            <v>82</v>
          </cell>
        </row>
        <row r="9">
          <cell r="K9" t="str">
            <v>SENOS PARANASALES</v>
          </cell>
          <cell r="L9">
            <v>255</v>
          </cell>
        </row>
        <row r="10">
          <cell r="K10" t="str">
            <v>TORAX</v>
          </cell>
          <cell r="L10">
            <v>537</v>
          </cell>
        </row>
        <row r="11">
          <cell r="K11" t="str">
            <v>CRÁNEO</v>
          </cell>
          <cell r="L11">
            <v>160</v>
          </cell>
        </row>
        <row r="12">
          <cell r="K12" t="str">
            <v>COL. LUMBAR</v>
          </cell>
          <cell r="L12">
            <v>219</v>
          </cell>
        </row>
        <row r="13">
          <cell r="K13" t="str">
            <v>FÉMUR</v>
          </cell>
          <cell r="L13">
            <v>100</v>
          </cell>
        </row>
        <row r="14">
          <cell r="K14" t="str">
            <v>COL. CERVICAL</v>
          </cell>
          <cell r="L14">
            <v>274</v>
          </cell>
        </row>
        <row r="15">
          <cell r="K15" t="str">
            <v>ANTE-BRAZOS</v>
          </cell>
          <cell r="L15">
            <v>144</v>
          </cell>
        </row>
        <row r="16">
          <cell r="K16" t="str">
            <v>COL. DOR.</v>
          </cell>
          <cell r="L16">
            <v>191</v>
          </cell>
        </row>
        <row r="17">
          <cell r="K17" t="str">
            <v>EXTREMI INFER</v>
          </cell>
          <cell r="L17">
            <v>105</v>
          </cell>
        </row>
        <row r="18">
          <cell r="K18" t="str">
            <v>COL, CER</v>
          </cell>
          <cell r="L18">
            <v>224</v>
          </cell>
        </row>
        <row r="19">
          <cell r="K19" t="str">
            <v>ABDOMEN</v>
          </cell>
          <cell r="L19">
            <v>170</v>
          </cell>
        </row>
        <row r="20">
          <cell r="K20" t="str">
            <v>EXTREMI SUP</v>
          </cell>
          <cell r="L20">
            <v>107</v>
          </cell>
        </row>
        <row r="21">
          <cell r="K21" t="str">
            <v>MAMOGRAFIA</v>
          </cell>
          <cell r="L21">
            <v>73</v>
          </cell>
        </row>
      </sheetData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MERGENCIAS"/>
      <sheetName val="GRAF EMER"/>
      <sheetName val="CONSULTA"/>
      <sheetName val="Hoja2"/>
      <sheetName val="ODONTOLOGIA"/>
    </sheetNames>
    <sheetDataSet>
      <sheetData sheetId="0" refreshError="1"/>
      <sheetData sheetId="1">
        <row r="2">
          <cell r="E2" t="str">
            <v>OF.  SUPERIORES</v>
          </cell>
          <cell r="F2">
            <v>55</v>
          </cell>
        </row>
        <row r="3">
          <cell r="A3" t="str">
            <v>FEMENINO</v>
          </cell>
          <cell r="B3">
            <v>943</v>
          </cell>
          <cell r="E3" t="str">
            <v>OF.  SUBALTERNOS</v>
          </cell>
          <cell r="F3">
            <v>65</v>
          </cell>
        </row>
        <row r="4">
          <cell r="A4" t="str">
            <v>MASCULINO</v>
          </cell>
          <cell r="B4">
            <v>929</v>
          </cell>
          <cell r="E4" t="str">
            <v>ALISTADOS</v>
          </cell>
          <cell r="F4">
            <v>234</v>
          </cell>
        </row>
        <row r="5">
          <cell r="E5" t="str">
            <v>FAMILIARES</v>
          </cell>
          <cell r="F5">
            <v>3</v>
          </cell>
        </row>
        <row r="6">
          <cell r="E6" t="str">
            <v>CIVILES</v>
          </cell>
          <cell r="F6">
            <v>895</v>
          </cell>
        </row>
        <row r="7">
          <cell r="E7" t="str">
            <v>ACCION CIVICA</v>
          </cell>
          <cell r="F7">
            <v>620</v>
          </cell>
        </row>
      </sheetData>
      <sheetData sheetId="2" refreshError="1"/>
      <sheetData sheetId="3">
        <row r="1">
          <cell r="H1" t="str">
            <v>OF.GENERALES</v>
          </cell>
          <cell r="I1">
            <v>4</v>
          </cell>
        </row>
        <row r="2">
          <cell r="A2" t="str">
            <v>FEMENINO</v>
          </cell>
          <cell r="B2">
            <v>3976</v>
          </cell>
          <cell r="H2" t="str">
            <v>OF.  SUPERIORES</v>
          </cell>
          <cell r="I2">
            <v>274</v>
          </cell>
        </row>
        <row r="3">
          <cell r="A3" t="str">
            <v>MASCULINO</v>
          </cell>
          <cell r="B3">
            <v>4140</v>
          </cell>
          <cell r="H3" t="str">
            <v>OF.  SUBALTERNOS</v>
          </cell>
          <cell r="I3">
            <v>530</v>
          </cell>
        </row>
        <row r="4">
          <cell r="H4" t="str">
            <v>CADETE/GUARDIAMARINA</v>
          </cell>
          <cell r="I4">
            <v>21</v>
          </cell>
        </row>
        <row r="5">
          <cell r="H5" t="str">
            <v>ALISTADOS</v>
          </cell>
          <cell r="I5">
            <v>1208</v>
          </cell>
        </row>
        <row r="6">
          <cell r="H6" t="str">
            <v>A/M</v>
          </cell>
          <cell r="I6">
            <v>111</v>
          </cell>
        </row>
        <row r="7">
          <cell r="H7" t="str">
            <v>IGUALADOS</v>
          </cell>
          <cell r="I7">
            <v>17</v>
          </cell>
        </row>
        <row r="8">
          <cell r="H8" t="str">
            <v>FAMILIARES</v>
          </cell>
          <cell r="I8">
            <v>635</v>
          </cell>
        </row>
        <row r="9">
          <cell r="H9" t="str">
            <v>RETIRADOS</v>
          </cell>
          <cell r="I9">
            <v>2</v>
          </cell>
        </row>
        <row r="10">
          <cell r="H10" t="str">
            <v>ACCION CIVICA</v>
          </cell>
          <cell r="I10">
            <v>5314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. FUER"/>
      <sheetName val="BAJAS"/>
      <sheetName val="GRAF BAJ"/>
      <sheetName val="OPERACIONES"/>
      <sheetName val="graf op"/>
      <sheetName val="PERS FUERA"/>
      <sheetName val="graf pers"/>
      <sheetName val="INGRESOS"/>
      <sheetName val="graf ing"/>
    </sheetNames>
    <sheetDataSet>
      <sheetData sheetId="0" refreshError="1"/>
      <sheetData sheetId="1">
        <row r="2">
          <cell r="I2" t="str">
            <v>MASCULINO</v>
          </cell>
          <cell r="J2">
            <v>13689</v>
          </cell>
        </row>
        <row r="3">
          <cell r="I3" t="str">
            <v>FEMENINO</v>
          </cell>
          <cell r="J3">
            <v>4665</v>
          </cell>
        </row>
      </sheetData>
      <sheetData sheetId="2" refreshError="1"/>
      <sheetData sheetId="3">
        <row r="2">
          <cell r="A2" t="str">
            <v>FALLECIDO POR QUEBRANTO DE SALUD</v>
          </cell>
        </row>
      </sheetData>
      <sheetData sheetId="4" refreshError="1"/>
      <sheetData sheetId="5">
        <row r="2">
          <cell r="A2" t="str">
            <v>ESC. DE COMBATE</v>
          </cell>
        </row>
      </sheetData>
      <sheetData sheetId="6" refreshError="1"/>
      <sheetData sheetId="7">
        <row r="2">
          <cell r="A2" t="str">
            <v>CUERPO DE SEGURIDAD PRESIDENCIAL -CUSEP-</v>
          </cell>
        </row>
      </sheetData>
      <sheetData sheetId="8" refreshError="1"/>
      <sheetData sheetId="9">
        <row r="2">
          <cell r="A2" t="str">
            <v>SARGENTO MAYOR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ERZA "/>
      <sheetName val="GRAF. FUER"/>
      <sheetName val="BAJAS"/>
      <sheetName val="GRAF BAJ"/>
      <sheetName val="OPERACIONES"/>
      <sheetName val="graf op"/>
      <sheetName val="PERS FUERA"/>
      <sheetName val="graf pers"/>
      <sheetName val="INGRESOS"/>
      <sheetName val="graf ing"/>
    </sheetNames>
    <sheetDataSet>
      <sheetData sheetId="0" refreshError="1"/>
      <sheetData sheetId="1" refreshError="1"/>
      <sheetData sheetId="2" refreshError="1"/>
      <sheetData sheetId="3">
        <row r="2">
          <cell r="A2" t="str">
            <v>FALLECIDO POR QUEBRANTO DE SALUD</v>
          </cell>
          <cell r="B2">
            <v>2</v>
          </cell>
          <cell r="F2" t="str">
            <v>CORONEL</v>
          </cell>
          <cell r="G2">
            <v>9</v>
          </cell>
        </row>
        <row r="3">
          <cell r="A3" t="str">
            <v>FALTA GRAVE DEBIDAMENTE COMPROBADA</v>
          </cell>
          <cell r="B3">
            <v>36</v>
          </cell>
          <cell r="F3" t="str">
            <v>TENIENTE CORONEL</v>
          </cell>
          <cell r="G3">
            <v>8</v>
          </cell>
        </row>
        <row r="4">
          <cell r="A4" t="str">
            <v>RENUNCIA</v>
          </cell>
          <cell r="B4">
            <v>6</v>
          </cell>
          <cell r="F4" t="str">
            <v>MAYOR</v>
          </cell>
          <cell r="G4">
            <v>8</v>
          </cell>
        </row>
        <row r="5">
          <cell r="A5" t="str">
            <v>RETIRO CON PENSION</v>
          </cell>
          <cell r="B5">
            <v>48</v>
          </cell>
          <cell r="F5" t="str">
            <v>CAPITAN</v>
          </cell>
          <cell r="G5">
            <v>9</v>
          </cell>
        </row>
        <row r="6">
          <cell r="A6" t="str">
            <v>EXPIRACION ALISTAMIENTO NO REALISTO</v>
          </cell>
          <cell r="B6">
            <v>1</v>
          </cell>
          <cell r="F6" t="str">
            <v>1ER. TENIENTE</v>
          </cell>
          <cell r="G6">
            <v>11</v>
          </cell>
        </row>
        <row r="7">
          <cell r="A7" t="str">
            <v>CANCELADO</v>
          </cell>
          <cell r="B7">
            <v>16</v>
          </cell>
          <cell r="F7" t="str">
            <v>2DO. TENIENTE</v>
          </cell>
          <cell r="G7">
            <v>11</v>
          </cell>
        </row>
        <row r="8">
          <cell r="A8" t="str">
            <v>RECISION DE CONTRATO DE TRABAJO</v>
          </cell>
          <cell r="B8">
            <v>5</v>
          </cell>
          <cell r="F8" t="str">
            <v>SUB-TENIENTE</v>
          </cell>
          <cell r="G8">
            <v>1</v>
          </cell>
        </row>
        <row r="9">
          <cell r="A9" t="str">
            <v>BAJO NIVEL DE DESEMPEÑO</v>
          </cell>
          <cell r="B9">
            <v>5</v>
          </cell>
          <cell r="F9" t="str">
            <v>SARGENTO MAYOR</v>
          </cell>
          <cell r="G9">
            <v>2</v>
          </cell>
        </row>
        <row r="10">
          <cell r="A10" t="str">
            <v xml:space="preserve">SOLICITUD ACEPTADA </v>
          </cell>
          <cell r="B10">
            <v>9</v>
          </cell>
          <cell r="F10" t="str">
            <v xml:space="preserve">SARGENTO </v>
          </cell>
          <cell r="G10">
            <v>3</v>
          </cell>
        </row>
        <row r="11">
          <cell r="A11" t="str">
            <v xml:space="preserve">NO ADAPTARSE A LA VIDA MILITAR </v>
          </cell>
          <cell r="B11">
            <v>17</v>
          </cell>
          <cell r="F11" t="str">
            <v>CABO</v>
          </cell>
          <cell r="G11">
            <v>10</v>
          </cell>
        </row>
        <row r="12">
          <cell r="A12" t="str">
            <v>RESICION DE CONTRATO DE TRABAJO</v>
          </cell>
          <cell r="B12">
            <v>6</v>
          </cell>
          <cell r="F12" t="str">
            <v>RASO</v>
          </cell>
          <cell r="G12">
            <v>55</v>
          </cell>
        </row>
        <row r="13">
          <cell r="F13" t="str">
            <v>ASIMILADO MILITAR</v>
          </cell>
          <cell r="G13">
            <v>13</v>
          </cell>
        </row>
        <row r="14">
          <cell r="F14" t="str">
            <v>EMP. CONT. TEMP.</v>
          </cell>
          <cell r="G14">
            <v>11</v>
          </cell>
        </row>
      </sheetData>
      <sheetData sheetId="4" refreshError="1"/>
      <sheetData sheetId="5">
        <row r="2">
          <cell r="A2" t="str">
            <v>ESC. DE COMBATE</v>
          </cell>
          <cell r="B2">
            <v>64</v>
          </cell>
        </row>
        <row r="3">
          <cell r="A3" t="str">
            <v>ESC. DE RESCATE</v>
          </cell>
          <cell r="B3">
            <v>724</v>
          </cell>
        </row>
        <row r="4">
          <cell r="A4" t="str">
            <v>ESC. DE TRANS. AEREO</v>
          </cell>
          <cell r="B4">
            <v>141</v>
          </cell>
        </row>
      </sheetData>
      <sheetData sheetId="6" refreshError="1"/>
      <sheetData sheetId="7">
        <row r="2">
          <cell r="A2" t="str">
            <v>CUERPO DE SEGURIDAD PRESIDENCIAL -CUSEP-</v>
          </cell>
          <cell r="B2">
            <v>327</v>
          </cell>
        </row>
        <row r="3">
          <cell r="A3" t="str">
            <v xml:space="preserve">DPTO.NACIONAL DE INVEST.(DNI) </v>
          </cell>
          <cell r="B3">
            <v>64</v>
          </cell>
        </row>
        <row r="4">
          <cell r="A4" t="str">
            <v xml:space="preserve">DIREC.NAC.DE CONTROL DE DROGAS -DNCD  </v>
          </cell>
          <cell r="B4">
            <v>132</v>
          </cell>
        </row>
        <row r="5">
          <cell r="A5" t="str">
            <v xml:space="preserve">REGIMIENTO GUARDIA DE HONOR -MIDE-  </v>
          </cell>
          <cell r="B5">
            <v>56</v>
          </cell>
        </row>
        <row r="6">
          <cell r="A6" t="str">
            <v>CUERPO ESPECIALIZADO EN SEGURIDAD TURISTICA (CESTUR)</v>
          </cell>
          <cell r="B6">
            <v>135</v>
          </cell>
        </row>
        <row r="7">
          <cell r="A7" t="str">
            <v xml:space="preserve">CUERPO ESPECIALIZADO SEG. FRONTERIZA TERRESTRE -CESFRONT-  </v>
          </cell>
          <cell r="B7">
            <v>187</v>
          </cell>
        </row>
        <row r="8">
          <cell r="A8" t="str">
            <v>DIRECCION GRAL. DE TRANSITO Y TRANSP. TERRESTRES -DIGESETT-</v>
          </cell>
          <cell r="B8">
            <v>18</v>
          </cell>
        </row>
        <row r="9">
          <cell r="A9" t="str">
            <v>CUERPO ESPECIALIZADO DE SEGURIDAD DEL METRO</v>
          </cell>
          <cell r="B9">
            <v>171</v>
          </cell>
        </row>
        <row r="10">
          <cell r="A10" t="str">
            <v>SERVICIO NACIONAL DE PROTECCION AMBIENTAL -SENPA-</v>
          </cell>
          <cell r="B10">
            <v>59</v>
          </cell>
        </row>
        <row r="11">
          <cell r="A11" t="str">
            <v>CUERPO ESP. DE CONTROL DE LOS COMBUSTIBLES -CECCOM-</v>
          </cell>
          <cell r="B11">
            <v>40</v>
          </cell>
        </row>
        <row r="12">
          <cell r="A12" t="str">
            <v xml:space="preserve">CUERPO ESPECIALIZADO DE SEGURIDAD PORTUARIA </v>
          </cell>
          <cell r="B12">
            <v>29</v>
          </cell>
        </row>
        <row r="13">
          <cell r="A13" t="str">
            <v xml:space="preserve">FUERZA DE TAREA CONJUNTA CIUDAD TRANQUILA "CIUTRAN"  </v>
          </cell>
          <cell r="B13">
            <v>305</v>
          </cell>
        </row>
        <row r="14">
          <cell r="A14" t="str">
            <v>MINISTERIO DE OBRAS PUBLICAS Y COMUNICACIONES</v>
          </cell>
          <cell r="B14">
            <v>602</v>
          </cell>
        </row>
        <row r="15">
          <cell r="A15" t="str">
            <v xml:space="preserve">CUERPO ESPEC.EN SEGURIDAD AEROPORTUARIA (CESAC)  </v>
          </cell>
          <cell r="B15">
            <v>1011</v>
          </cell>
        </row>
        <row r="16">
          <cell r="A16" t="str">
            <v xml:space="preserve">1ER. REGIMIENTO DOMINICANO, GUARDIA PRESIDENCIAL, E.N.  </v>
          </cell>
          <cell r="B16">
            <v>9</v>
          </cell>
        </row>
      </sheetData>
      <sheetData sheetId="8" refreshError="1"/>
      <sheetData sheetId="9">
        <row r="2">
          <cell r="A2" t="str">
            <v>MAYOR</v>
          </cell>
          <cell r="B2">
            <v>1</v>
          </cell>
        </row>
        <row r="3">
          <cell r="A3" t="str">
            <v>CABO</v>
          </cell>
          <cell r="B3">
            <v>1</v>
          </cell>
        </row>
        <row r="4">
          <cell r="A4" t="str">
            <v>RASO</v>
          </cell>
          <cell r="B4">
            <v>21</v>
          </cell>
        </row>
        <row r="5">
          <cell r="A5" t="str">
            <v>EMP. DE CONT. TEMP.</v>
          </cell>
          <cell r="B5">
            <v>70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"/>
      <sheetName val="GRAF"/>
    </sheetNames>
    <sheetDataSet>
      <sheetData sheetId="0" refreshError="1"/>
      <sheetData sheetId="1">
        <row r="2">
          <cell r="B2" t="str">
            <v>ACCIDENTES DE USUARIOS EN LAS INSTALACIONES</v>
          </cell>
          <cell r="C2">
            <v>26</v>
          </cell>
        </row>
        <row r="3">
          <cell r="B3" t="str">
            <v>AGENTES DEL CESMET CON PROBLEMAS DE SALUD</v>
          </cell>
          <cell r="C3">
            <v>2</v>
          </cell>
        </row>
        <row r="4">
          <cell r="B4" t="str">
            <v>BILLETES FALSOS</v>
          </cell>
          <cell r="C4">
            <v>16</v>
          </cell>
        </row>
        <row r="5">
          <cell r="B5" t="str">
            <v>DETENCIONES POR AGRESIONES</v>
          </cell>
          <cell r="C5">
            <v>7</v>
          </cell>
        </row>
        <row r="6">
          <cell r="B6" t="str">
            <v>DETENCIONES POR DAÑOS AL PATRIMONIO</v>
          </cell>
          <cell r="C6">
            <v>2</v>
          </cell>
        </row>
        <row r="7">
          <cell r="B7" t="str">
            <v>FALLAS ELÉCTRICAS EN LAS INSTALACIONES</v>
          </cell>
          <cell r="C7">
            <v>13</v>
          </cell>
        </row>
        <row r="8">
          <cell r="B8" t="str">
            <v>INCIDENCIAS EN EL MSD</v>
          </cell>
          <cell r="C8">
            <v>27</v>
          </cell>
        </row>
        <row r="9">
          <cell r="B9" t="str">
            <v>INCIDENCIAS EN EL TSD</v>
          </cell>
          <cell r="C9">
            <v>3</v>
          </cell>
        </row>
        <row r="10">
          <cell r="B10" t="str">
            <v>RIÑAS ENTRE USUARIOS</v>
          </cell>
          <cell r="C10">
            <v>8</v>
          </cell>
        </row>
        <row r="11">
          <cell r="B11" t="str">
            <v>USUARIOS CON PROBLEMAS DE SALUD</v>
          </cell>
          <cell r="C11">
            <v>114</v>
          </cell>
        </row>
        <row r="12">
          <cell r="B12" t="str">
            <v>USUARIOS QUE HAN BAJADO A LAS VÍAS FÉRREAS</v>
          </cell>
          <cell r="C12">
            <v>5</v>
          </cell>
        </row>
        <row r="13">
          <cell r="B13" t="str">
            <v>PERSONAS U OBJETOS EXTRAVIADOS</v>
          </cell>
          <cell r="C13">
            <v>2</v>
          </cell>
        </row>
        <row r="14">
          <cell r="B14" t="str">
            <v>DETENCIONES POR ROBO</v>
          </cell>
          <cell r="C14">
            <v>3</v>
          </cell>
        </row>
        <row r="15">
          <cell r="B15" t="str">
            <v>INGRESAR ILEGALMENTE AL SISTEMA</v>
          </cell>
          <cell r="C15">
            <v>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OCUMENTADOS"/>
      <sheetName val="GRAF IND"/>
      <sheetName val="INCAUTACIONES"/>
      <sheetName val="GRAF MER"/>
      <sheetName val="VEHICULOS"/>
      <sheetName val="GRAF VEH"/>
      <sheetName val="DROGAS Y ARMAS"/>
      <sheetName val="GRAF DRO"/>
      <sheetName val="ENT-SAL"/>
      <sheetName val="Hoja1"/>
    </sheetNames>
    <sheetDataSet>
      <sheetData sheetId="0" refreshError="1"/>
      <sheetData sheetId="1">
        <row r="2">
          <cell r="A2" t="str">
            <v>Cubana</v>
          </cell>
          <cell r="B2">
            <v>1</v>
          </cell>
        </row>
        <row r="3">
          <cell r="A3" t="str">
            <v>Norteamericano</v>
          </cell>
          <cell r="B3">
            <v>4</v>
          </cell>
        </row>
        <row r="4">
          <cell r="A4" t="str">
            <v>Cubano</v>
          </cell>
          <cell r="B4">
            <v>2</v>
          </cell>
        </row>
        <row r="5">
          <cell r="A5" t="str">
            <v>Estadounidense</v>
          </cell>
          <cell r="B5">
            <v>3</v>
          </cell>
        </row>
        <row r="6">
          <cell r="A6" t="str">
            <v>HAITIANA</v>
          </cell>
          <cell r="B6">
            <v>4278</v>
          </cell>
        </row>
        <row r="7">
          <cell r="A7" t="str">
            <v>Bélgica</v>
          </cell>
          <cell r="B7">
            <v>3</v>
          </cell>
        </row>
        <row r="8">
          <cell r="A8" t="str">
            <v>Alemán</v>
          </cell>
          <cell r="B8">
            <v>1</v>
          </cell>
        </row>
        <row r="9">
          <cell r="A9" t="str">
            <v>Jamaiquino</v>
          </cell>
          <cell r="B9">
            <v>1</v>
          </cell>
        </row>
        <row r="10">
          <cell r="A10" t="str">
            <v>República del Congo</v>
          </cell>
          <cell r="B10">
            <v>1</v>
          </cell>
        </row>
        <row r="11">
          <cell r="A11" t="str">
            <v>Canadienses</v>
          </cell>
          <cell r="B11">
            <v>3</v>
          </cell>
        </row>
      </sheetData>
      <sheetData sheetId="2" refreshError="1"/>
      <sheetData sheetId="3">
        <row r="2">
          <cell r="A2" t="str">
            <v>Paquetes de Sopita  (240 unidades)</v>
          </cell>
          <cell r="B2">
            <v>1198.1375</v>
          </cell>
          <cell r="I2" t="str">
            <v>Bebidas energizantes  (Botellas de 750 ml)</v>
          </cell>
          <cell r="J2">
            <v>1054</v>
          </cell>
        </row>
        <row r="3">
          <cell r="A3" t="str">
            <v>Sacos de ajo  (22 Libras )</v>
          </cell>
          <cell r="B3">
            <v>66</v>
          </cell>
          <cell r="I3" t="str">
            <v>Cigarrillos Comme il faut (Paquetes  de 10 cajetillas de 10 unidades)</v>
          </cell>
          <cell r="J3">
            <v>467</v>
          </cell>
        </row>
        <row r="4">
          <cell r="A4" t="str">
            <v>Sacos de maiz (50 libras)</v>
          </cell>
          <cell r="B4">
            <v>2</v>
          </cell>
          <cell r="I4" t="str">
            <v>Cigarrillos Comme il faut (Paquetes  de 10 cajetillas de 20 unidades)</v>
          </cell>
          <cell r="J4">
            <v>71</v>
          </cell>
        </row>
        <row r="5">
          <cell r="A5" t="str">
            <v>Sazón Líquido</v>
          </cell>
          <cell r="B5">
            <v>31</v>
          </cell>
          <cell r="I5" t="str">
            <v>Cigarrillos Point (Paquetes  de 10 cajetillas de 20 unidades)</v>
          </cell>
          <cell r="J5">
            <v>885</v>
          </cell>
        </row>
        <row r="6">
          <cell r="A6" t="str">
            <v>Tarros de Mantequilla</v>
          </cell>
          <cell r="B6">
            <v>502</v>
          </cell>
          <cell r="I6" t="str">
            <v>Clerén (Galones)</v>
          </cell>
          <cell r="J6">
            <v>139.5</v>
          </cell>
        </row>
        <row r="7">
          <cell r="A7" t="str">
            <v>Salsa Picante</v>
          </cell>
          <cell r="B7">
            <v>216</v>
          </cell>
          <cell r="I7" t="str">
            <v>Medicamentos</v>
          </cell>
          <cell r="J7">
            <v>17896</v>
          </cell>
        </row>
        <row r="8">
          <cell r="A8" t="str">
            <v>Sacos de arroz (25 libras)</v>
          </cell>
          <cell r="B8">
            <v>1912.2</v>
          </cell>
          <cell r="I8" t="str">
            <v>Pelo Postizo</v>
          </cell>
          <cell r="J8">
            <v>24</v>
          </cell>
        </row>
        <row r="9">
          <cell r="A9" t="str">
            <v>Sacos de arroz (55 libras)</v>
          </cell>
          <cell r="B9">
            <v>396.5</v>
          </cell>
          <cell r="I9" t="str">
            <v>Ron Chevalier  (Botella de 750ml)</v>
          </cell>
          <cell r="J9">
            <v>89143</v>
          </cell>
        </row>
        <row r="10">
          <cell r="A10" t="str">
            <v>Paquetes de Galletas</v>
          </cell>
          <cell r="B10">
            <v>8</v>
          </cell>
          <cell r="I10" t="str">
            <v>Sacos de Carbón</v>
          </cell>
          <cell r="J10">
            <v>67</v>
          </cell>
        </row>
        <row r="11">
          <cell r="A11" t="str">
            <v xml:space="preserve">Leche evaporada Bongu </v>
          </cell>
          <cell r="B11">
            <v>2886</v>
          </cell>
          <cell r="I11" t="str">
            <v>Whisky 8 P.M. (Botellas de 750 ml)</v>
          </cell>
          <cell r="J11">
            <v>4395</v>
          </cell>
        </row>
        <row r="12">
          <cell r="A12" t="str">
            <v>Aceite Mazola  (Galones)</v>
          </cell>
          <cell r="B12">
            <v>129</v>
          </cell>
          <cell r="I12" t="str">
            <v>Whisky Barbancourt (Botellas de 750 ml)</v>
          </cell>
          <cell r="J12">
            <v>258</v>
          </cell>
        </row>
        <row r="13">
          <cell r="A13" t="str">
            <v>Aceite Sol de Oro (Galones)</v>
          </cell>
          <cell r="B13">
            <v>12</v>
          </cell>
          <cell r="I13" t="str">
            <v>Whisky Chanceler  (Botella de 750 ml)</v>
          </cell>
          <cell r="J13">
            <v>92</v>
          </cell>
        </row>
        <row r="14">
          <cell r="A14" t="str">
            <v>Paquetes de pasta</v>
          </cell>
          <cell r="B14">
            <v>13</v>
          </cell>
          <cell r="I14" t="str">
            <v>Whisky Gold  (Botella de 750 ml)</v>
          </cell>
          <cell r="J14">
            <v>9658</v>
          </cell>
        </row>
        <row r="15">
          <cell r="A15" t="str">
            <v>Sacos de puntilla (125 libras)</v>
          </cell>
          <cell r="B15">
            <v>69</v>
          </cell>
          <cell r="I15" t="str">
            <v>Whisky Napoleón (Botellas de 750 ml)</v>
          </cell>
          <cell r="J15">
            <v>15</v>
          </cell>
        </row>
        <row r="16">
          <cell r="A16" t="str">
            <v>Sacos de arroz (125 libras)</v>
          </cell>
          <cell r="B16">
            <v>3064</v>
          </cell>
          <cell r="I16" t="str">
            <v>Whisky Oficce  (Botella de 750 ml)</v>
          </cell>
          <cell r="J16">
            <v>1666</v>
          </cell>
        </row>
        <row r="17">
          <cell r="A17" t="str">
            <v>Sacos de arroz (100 libras)</v>
          </cell>
          <cell r="B17">
            <v>13</v>
          </cell>
          <cell r="I17" t="str">
            <v>Celulares</v>
          </cell>
          <cell r="J17">
            <v>49</v>
          </cell>
        </row>
        <row r="18">
          <cell r="A18" t="str">
            <v>Sacos de Plátanos</v>
          </cell>
          <cell r="B18">
            <v>720.5</v>
          </cell>
          <cell r="I18" t="str">
            <v>Prendas de vestir</v>
          </cell>
          <cell r="J18">
            <v>48</v>
          </cell>
        </row>
        <row r="19">
          <cell r="A19" t="str">
            <v>Racimos de Plátanos</v>
          </cell>
          <cell r="B19">
            <v>83</v>
          </cell>
          <cell r="I19" t="str">
            <v>Pacas de Ropa</v>
          </cell>
          <cell r="J19">
            <v>4</v>
          </cell>
        </row>
        <row r="20">
          <cell r="A20" t="str">
            <v>Sacos de arroz (62 libras)</v>
          </cell>
          <cell r="B20">
            <v>277</v>
          </cell>
          <cell r="I20" t="str">
            <v>Vodka (Botellas de 750 ml)</v>
          </cell>
          <cell r="J20">
            <v>13</v>
          </cell>
        </row>
        <row r="21">
          <cell r="A21" t="str">
            <v>Sacos de habichuelas (50 libras)</v>
          </cell>
          <cell r="B21">
            <v>2</v>
          </cell>
          <cell r="I21" t="str">
            <v>Verifone</v>
          </cell>
          <cell r="J21">
            <v>50</v>
          </cell>
        </row>
        <row r="22">
          <cell r="A22" t="str">
            <v>Sacos de puntilla (100 libras)</v>
          </cell>
          <cell r="B22">
            <v>150</v>
          </cell>
          <cell r="I22" t="str">
            <v>Cigarrillos  Capital  (Paquetes  de 10 cajetillas de 20 unidades)</v>
          </cell>
          <cell r="J22">
            <v>11245.5</v>
          </cell>
        </row>
        <row r="23">
          <cell r="A23" t="str">
            <v>Sacos de puntilla (50 libras)</v>
          </cell>
          <cell r="B23">
            <v>102</v>
          </cell>
          <cell r="I23" t="str">
            <v>Whisky Green Label (Botellas de 750 ml)</v>
          </cell>
          <cell r="J23">
            <v>28</v>
          </cell>
        </row>
        <row r="24">
          <cell r="A24" t="str">
            <v>Aceite de Higuereta (Galones)</v>
          </cell>
          <cell r="B24">
            <v>15</v>
          </cell>
          <cell r="I24" t="str">
            <v>Productos higiene personal</v>
          </cell>
          <cell r="J24">
            <v>213</v>
          </cell>
        </row>
        <row r="25">
          <cell r="A25" t="str">
            <v>Galones de Amoniaco</v>
          </cell>
          <cell r="B25">
            <v>6</v>
          </cell>
          <cell r="I25" t="str">
            <v>Cajas de Medicamentos</v>
          </cell>
          <cell r="J25">
            <v>24</v>
          </cell>
        </row>
        <row r="26">
          <cell r="I26" t="str">
            <v>Hornos para incinerar Carbón</v>
          </cell>
          <cell r="J26">
            <v>9</v>
          </cell>
        </row>
        <row r="27">
          <cell r="I27" t="str">
            <v>Planta eléctrica</v>
          </cell>
          <cell r="J27">
            <v>1</v>
          </cell>
        </row>
      </sheetData>
      <sheetData sheetId="4" refreshError="1"/>
      <sheetData sheetId="5">
        <row r="2">
          <cell r="A2" t="str">
            <v>AUTOBUS</v>
          </cell>
          <cell r="B2">
            <v>6</v>
          </cell>
        </row>
        <row r="3">
          <cell r="A3" t="str">
            <v>CAMION</v>
          </cell>
          <cell r="B3">
            <v>23</v>
          </cell>
        </row>
        <row r="4">
          <cell r="A4" t="str">
            <v>CAMIONETA</v>
          </cell>
          <cell r="B4">
            <v>13</v>
          </cell>
        </row>
        <row r="5">
          <cell r="A5" t="str">
            <v>CARRO</v>
          </cell>
          <cell r="B5">
            <v>10</v>
          </cell>
        </row>
        <row r="6">
          <cell r="A6" t="str">
            <v>JEEPETA</v>
          </cell>
          <cell r="B6">
            <v>7</v>
          </cell>
        </row>
        <row r="7">
          <cell r="A7" t="str">
            <v>MOTOCICLETA</v>
          </cell>
          <cell r="B7">
            <v>111</v>
          </cell>
        </row>
        <row r="8">
          <cell r="A8" t="str">
            <v>PATANA</v>
          </cell>
          <cell r="B8">
            <v>2</v>
          </cell>
        </row>
      </sheetData>
      <sheetData sheetId="6" refreshError="1"/>
      <sheetData sheetId="7">
        <row r="2">
          <cell r="A2" t="str">
            <v>ARMAS BLANCAS</v>
          </cell>
          <cell r="B2">
            <v>303</v>
          </cell>
        </row>
        <row r="3">
          <cell r="A3" t="str">
            <v>GALONES DE GASOLINA</v>
          </cell>
          <cell r="B3">
            <v>4065</v>
          </cell>
        </row>
        <row r="4">
          <cell r="A4" t="str">
            <v>GALONES DE GASOIL</v>
          </cell>
          <cell r="B4">
            <v>2257</v>
          </cell>
        </row>
        <row r="5">
          <cell r="A5" t="str">
            <v>ARMA DE FUEGO</v>
          </cell>
          <cell r="B5">
            <v>3</v>
          </cell>
        </row>
        <row r="6">
          <cell r="A6" t="str">
            <v>LIBRAS DE MARIHUANA</v>
          </cell>
          <cell r="B6">
            <v>67.3</v>
          </cell>
        </row>
        <row r="7">
          <cell r="A7" t="str">
            <v>CARGADOR 9MM</v>
          </cell>
          <cell r="B7">
            <v>2</v>
          </cell>
        </row>
        <row r="8">
          <cell r="A8" t="str">
            <v>CAPSULAS 9MM</v>
          </cell>
          <cell r="B8">
            <v>27</v>
          </cell>
        </row>
      </sheetData>
      <sheetData sheetId="8" refreshError="1"/>
      <sheetData sheetId="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RIES"/>
      <sheetName val="GRAF. FERRIES"/>
      <sheetName val="ENTRADA DE BUQUES DE CRUCERO"/>
      <sheetName val="ENROLOS Y DESENROLOS"/>
      <sheetName val="PATRULLAS ACUATICAS"/>
      <sheetName val="PATRUL. MOT"/>
      <sheetName val="SALIDAD E BUQUES HACIA EEU"/>
      <sheetName val="GRAF EEUU"/>
      <sheetName val="DOLARES"/>
      <sheetName val="DROGA"/>
      <sheetName val="SUST. QUI, RET"/>
      <sheetName val="SALIDA BUQUES"/>
      <sheetName val="GRA SAL"/>
      <sheetName val="LLEGADA"/>
      <sheetName val="GRAF LLEGADA"/>
      <sheetName val="ARMAS"/>
      <sheetName val="GRAF ARM"/>
      <sheetName val="BUQ, REQUIZADOS"/>
      <sheetName val="POLIZONES"/>
      <sheetName val="GRAF. POL"/>
      <sheetName val="SHIP CHANDLERS"/>
      <sheetName val="PERSONAL POR SEX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">
          <cell r="A2" t="str">
            <v>Amber Cove</v>
          </cell>
          <cell r="B2">
            <v>39</v>
          </cell>
        </row>
        <row r="3">
          <cell r="A3" t="str">
            <v>Azua</v>
          </cell>
          <cell r="B3">
            <v>3</v>
          </cell>
        </row>
        <row r="4">
          <cell r="A4" t="str">
            <v>Barahona</v>
          </cell>
          <cell r="B4">
            <v>9</v>
          </cell>
        </row>
        <row r="5">
          <cell r="A5" t="str">
            <v>Caucedo</v>
          </cell>
          <cell r="B5">
            <v>29</v>
          </cell>
        </row>
        <row r="6">
          <cell r="A6" t="str">
            <v>Manzanillo</v>
          </cell>
          <cell r="B6">
            <v>3</v>
          </cell>
        </row>
        <row r="7">
          <cell r="A7" t="str">
            <v>Puerto Plata</v>
          </cell>
          <cell r="B7">
            <v>42</v>
          </cell>
        </row>
        <row r="8">
          <cell r="A8" t="str">
            <v>Santo Domingo</v>
          </cell>
          <cell r="B8">
            <v>37</v>
          </cell>
        </row>
        <row r="9">
          <cell r="A9" t="str">
            <v>Haina Oriental</v>
          </cell>
          <cell r="B9">
            <v>120</v>
          </cell>
        </row>
        <row r="10">
          <cell r="A10" t="str">
            <v>Haina Occidental</v>
          </cell>
          <cell r="B10">
            <v>17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>
        <row r="2">
          <cell r="A2" t="str">
            <v>Azua</v>
          </cell>
          <cell r="B2">
            <v>108</v>
          </cell>
        </row>
        <row r="3">
          <cell r="A3" t="str">
            <v>Barahona</v>
          </cell>
          <cell r="B3">
            <v>9</v>
          </cell>
        </row>
        <row r="4">
          <cell r="A4" t="str">
            <v>Boca Chica</v>
          </cell>
          <cell r="B4">
            <v>15</v>
          </cell>
        </row>
        <row r="5">
          <cell r="A5" t="str">
            <v>Caucedo</v>
          </cell>
          <cell r="B5">
            <v>254</v>
          </cell>
        </row>
        <row r="6">
          <cell r="A6" t="str">
            <v>La Romana</v>
          </cell>
          <cell r="B6">
            <v>3</v>
          </cell>
        </row>
        <row r="7">
          <cell r="A7" t="str">
            <v>Manzanillo</v>
          </cell>
          <cell r="B7">
            <v>24</v>
          </cell>
        </row>
        <row r="8">
          <cell r="A8" t="str">
            <v>Puerto Plata</v>
          </cell>
          <cell r="B8">
            <v>111</v>
          </cell>
        </row>
        <row r="9">
          <cell r="A9" t="str">
            <v>Punta Catalina</v>
          </cell>
          <cell r="B9">
            <v>8</v>
          </cell>
        </row>
        <row r="10">
          <cell r="A10" t="str">
            <v>San Pedro de Macorís</v>
          </cell>
          <cell r="B10">
            <v>33</v>
          </cell>
        </row>
        <row r="11">
          <cell r="A11" t="str">
            <v>Santo Domingo</v>
          </cell>
          <cell r="B11">
            <v>43</v>
          </cell>
        </row>
        <row r="12">
          <cell r="A12" t="str">
            <v>Haina Oriental</v>
          </cell>
          <cell r="B12">
            <v>193</v>
          </cell>
        </row>
        <row r="13">
          <cell r="A13" t="str">
            <v>Haina Occidental</v>
          </cell>
          <cell r="B13">
            <v>92</v>
          </cell>
        </row>
        <row r="14">
          <cell r="A14" t="str">
            <v>La Cana</v>
          </cell>
          <cell r="B14">
            <v>60</v>
          </cell>
        </row>
        <row r="15">
          <cell r="A15" t="str">
            <v>Duarte, Arroyo Barril</v>
          </cell>
          <cell r="B15">
            <v>3</v>
          </cell>
        </row>
        <row r="16">
          <cell r="A16" t="str">
            <v>Amber Cove</v>
          </cell>
          <cell r="B16">
            <v>39</v>
          </cell>
        </row>
      </sheetData>
      <sheetData sheetId="13" refreshError="1"/>
      <sheetData sheetId="14">
        <row r="2">
          <cell r="A2" t="str">
            <v>Azua</v>
          </cell>
          <cell r="B2">
            <v>114</v>
          </cell>
        </row>
        <row r="3">
          <cell r="A3" t="str">
            <v>Barahona</v>
          </cell>
          <cell r="B3">
            <v>6</v>
          </cell>
        </row>
        <row r="4">
          <cell r="A4" t="str">
            <v>Boca Chica</v>
          </cell>
          <cell r="B4">
            <v>12</v>
          </cell>
        </row>
        <row r="5">
          <cell r="A5" t="str">
            <v>Caucedo</v>
          </cell>
          <cell r="B5">
            <v>252</v>
          </cell>
        </row>
        <row r="6">
          <cell r="A6" t="str">
            <v>La Cana</v>
          </cell>
          <cell r="B6">
            <v>64</v>
          </cell>
        </row>
        <row r="7">
          <cell r="A7" t="str">
            <v>La Romana</v>
          </cell>
          <cell r="B7">
            <v>3</v>
          </cell>
        </row>
        <row r="8">
          <cell r="A8" t="str">
            <v>Manzanillo</v>
          </cell>
          <cell r="B8">
            <v>24</v>
          </cell>
        </row>
        <row r="9">
          <cell r="A9" t="str">
            <v>Puerto Plata</v>
          </cell>
          <cell r="B9">
            <v>93</v>
          </cell>
        </row>
        <row r="10">
          <cell r="A10" t="str">
            <v>Punta Catalina</v>
          </cell>
          <cell r="B10">
            <v>8</v>
          </cell>
        </row>
        <row r="11">
          <cell r="A11" t="str">
            <v>San Pedro de Macorís</v>
          </cell>
          <cell r="B11">
            <v>33</v>
          </cell>
        </row>
        <row r="12">
          <cell r="A12" t="str">
            <v>Santo Domingo</v>
          </cell>
          <cell r="B12">
            <v>47</v>
          </cell>
        </row>
        <row r="13">
          <cell r="A13" t="str">
            <v>Haina Oriental</v>
          </cell>
          <cell r="B13">
            <v>313</v>
          </cell>
        </row>
        <row r="14">
          <cell r="A14" t="str">
            <v>Haina Occidental</v>
          </cell>
          <cell r="B14">
            <v>92</v>
          </cell>
        </row>
        <row r="15">
          <cell r="A15" t="str">
            <v>Duarte, Arroyo Barril</v>
          </cell>
          <cell r="B15">
            <v>6</v>
          </cell>
        </row>
        <row r="16">
          <cell r="A16" t="str">
            <v xml:space="preserve">Amber Cove </v>
          </cell>
          <cell r="B16">
            <v>36</v>
          </cell>
        </row>
      </sheetData>
      <sheetData sheetId="15" refreshError="1"/>
      <sheetData sheetId="16">
        <row r="2">
          <cell r="A2" t="str">
            <v>MUNICIONES 22MM</v>
          </cell>
          <cell r="B2">
            <v>4061</v>
          </cell>
        </row>
        <row r="3">
          <cell r="A3" t="str">
            <v>MUNICIONES 38MM</v>
          </cell>
          <cell r="B3">
            <v>5548</v>
          </cell>
        </row>
        <row r="4">
          <cell r="A4" t="str">
            <v>MUNICIONES 9MM</v>
          </cell>
          <cell r="B4">
            <v>7792</v>
          </cell>
        </row>
        <row r="5">
          <cell r="A5" t="str">
            <v>MUNICIONES 40MM</v>
          </cell>
          <cell r="B5">
            <v>7144</v>
          </cell>
        </row>
        <row r="6">
          <cell r="A6" t="str">
            <v>MUNICIONES 45MM</v>
          </cell>
          <cell r="B6">
            <v>3615</v>
          </cell>
        </row>
        <row r="7">
          <cell r="A7" t="str">
            <v xml:space="preserve"> CARTUCHOS 12MM</v>
          </cell>
          <cell r="B7">
            <v>10013</v>
          </cell>
        </row>
        <row r="8">
          <cell r="A8" t="str">
            <v xml:space="preserve">PERDIGON </v>
          </cell>
          <cell r="B8">
            <v>4951</v>
          </cell>
        </row>
        <row r="9">
          <cell r="A9" t="str">
            <v>RIFLE PERDIGON</v>
          </cell>
          <cell r="B9">
            <v>18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V "/>
    </sheetNames>
    <sheetDataSet>
      <sheetData sheetId="0" refreshError="1"/>
      <sheetData sheetId="1">
        <row r="2">
          <cell r="A2" t="str">
            <v>ARMAS DE FUEGO ILEGALES</v>
          </cell>
          <cell r="B2">
            <v>6202</v>
          </cell>
          <cell r="H2" t="str">
            <v xml:space="preserve"> DEPORTADOS, NO ADMITIDOS, DEVUELTOS, EXTRADITADOS,  INTENTOS DE SALIDA ILEGAL Y REPATRIADOS</v>
          </cell>
          <cell r="I2">
            <v>774</v>
          </cell>
          <cell r="M2" t="str">
            <v xml:space="preserve"> AEROPUERTO INTERNACIONAL DOCTOR JOAQUIN BALAGUER </v>
          </cell>
          <cell r="N2">
            <v>33</v>
          </cell>
        </row>
        <row r="3">
          <cell r="A3" t="str">
            <v>ARMAS DE FUEGO LEGALES</v>
          </cell>
          <cell r="B3">
            <v>28713</v>
          </cell>
          <cell r="H3" t="str">
            <v>ARMAS DE FUEGO ILEGALES</v>
          </cell>
          <cell r="I3">
            <v>6202</v>
          </cell>
          <cell r="M3" t="str">
            <v xml:space="preserve"> AEROPUERTO INTERNACIONALDE  LA ROMANA</v>
          </cell>
          <cell r="N3">
            <v>501</v>
          </cell>
        </row>
        <row r="4">
          <cell r="A4" t="str">
            <v>ARMAS BLANCAS ILEGALES</v>
          </cell>
          <cell r="B4">
            <v>6</v>
          </cell>
          <cell r="H4" t="str">
            <v>ARMAS DE FUEGO LEGALES</v>
          </cell>
          <cell r="I4">
            <v>28713</v>
          </cell>
          <cell r="M4" t="str">
            <v xml:space="preserve"> AEROPUERTO INTERNACIONAL DE PUNTA CANA</v>
          </cell>
          <cell r="N4">
            <v>6234</v>
          </cell>
        </row>
        <row r="5">
          <cell r="A5" t="str">
            <v>CASOS DE DROGAS</v>
          </cell>
          <cell r="B5">
            <v>22</v>
          </cell>
          <cell r="H5" t="str">
            <v>CASOS DE DROGAS, ROBO, DINERO INCAUTADOS, PASAJEROS PERTURBADOR Y ARMAS BLANCAS</v>
          </cell>
          <cell r="I5">
            <v>55</v>
          </cell>
          <cell r="M5" t="str">
            <v xml:space="preserve"> AEROPUERTO INTERNACIONAL GREGORIO LUPERÓN</v>
          </cell>
          <cell r="N5">
            <v>306</v>
          </cell>
        </row>
        <row r="6">
          <cell r="A6" t="str">
            <v xml:space="preserve">DEPORTADOS </v>
          </cell>
          <cell r="B6">
            <v>701</v>
          </cell>
          <cell r="M6" t="str">
            <v xml:space="preserve"> AEROPUERTO INTERNACIONAL JOSÉ FRANCISCO PEÑA GÓMEZ </v>
          </cell>
          <cell r="N6">
            <v>22609</v>
          </cell>
        </row>
        <row r="7">
          <cell r="A7" t="str">
            <v>DEVUELTOS</v>
          </cell>
          <cell r="B7">
            <v>14</v>
          </cell>
          <cell r="M7" t="str">
            <v xml:space="preserve"> AEROPUERTO INTERNACIONAL CIBAO</v>
          </cell>
          <cell r="N7">
            <v>6061</v>
          </cell>
        </row>
        <row r="8">
          <cell r="A8" t="str">
            <v>DINERO INCAUTADO</v>
          </cell>
          <cell r="B8">
            <v>4</v>
          </cell>
        </row>
        <row r="9">
          <cell r="A9" t="str">
            <v>EXTRADITADOS</v>
          </cell>
          <cell r="B9">
            <v>12</v>
          </cell>
        </row>
        <row r="10">
          <cell r="A10" t="str">
            <v>INTENTO DE SALIDA ILEGAL</v>
          </cell>
          <cell r="B10">
            <v>8</v>
          </cell>
        </row>
        <row r="11">
          <cell r="A11" t="str">
            <v>NO AMITIDOS</v>
          </cell>
          <cell r="B11">
            <v>39</v>
          </cell>
        </row>
        <row r="12">
          <cell r="A12" t="str">
            <v>PASAJERO PERTURBADOR</v>
          </cell>
          <cell r="B12">
            <v>23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PO DE OPERA"/>
      <sheetName val="GRAF. TIP-OP"/>
      <sheetName val="TIPO DE DELITO "/>
      <sheetName val="GRAF. TIP.DEL"/>
      <sheetName val="TIPO DE COM "/>
      <sheetName val="GRAF. TIP.COM"/>
      <sheetName val="MERCANCIAS RETENIDAS"/>
      <sheetName val="GRAF MER"/>
      <sheetName val="PERSONAL X SEXO"/>
    </sheetNames>
    <sheetDataSet>
      <sheetData sheetId="0" refreshError="1"/>
      <sheetData sheetId="1">
        <row r="3">
          <cell r="A3" t="str">
            <v>PATRULLAS</v>
          </cell>
          <cell r="B3">
            <v>1494</v>
          </cell>
        </row>
        <row r="4">
          <cell r="A4" t="str">
            <v>OPERATIVOS EN COMISIÓN MIXTA INTERINSTITUCIONAL</v>
          </cell>
          <cell r="B4">
            <v>32</v>
          </cell>
        </row>
        <row r="5">
          <cell r="A5" t="str">
            <v xml:space="preserve">OPERATIVOS EN APOYO A LA DIRECCIÓN DE SUPERVISIÓN Y CONTROL DE ESTACIONES DE EXPENDIO DE COMBUSTIBLES (CIERRE DE ESTACIONES DE COMBUSTIBLE)
</v>
          </cell>
          <cell r="B5">
            <v>93</v>
          </cell>
        </row>
        <row r="6">
          <cell r="A6" t="str">
            <v xml:space="preserve">ALLANAMIENTOS </v>
          </cell>
          <cell r="B6">
            <v>17</v>
          </cell>
        </row>
        <row r="7">
          <cell r="A7" t="str">
            <v xml:space="preserve">VIGILANCIA A PUNTOS DE INTERES </v>
          </cell>
          <cell r="B7">
            <v>90</v>
          </cell>
        </row>
        <row r="8">
          <cell r="A8" t="str">
            <v>INSPECCIÓN CAMIONES DE TRANSPORTAN DE COMBUSTIBLES Y MERCANCÍAS</v>
          </cell>
          <cell r="B8">
            <v>213</v>
          </cell>
        </row>
        <row r="9">
          <cell r="A9" t="str">
            <v>INSPECCIÓN CAMIONES DE DESECHOS OLEOSOS, SLOP, SLUDGE, Y AGUAS DE SENTINA EN LAS INSTALACIONES PORTUARIAS</v>
          </cell>
          <cell r="B9">
            <v>236</v>
          </cell>
        </row>
      </sheetData>
      <sheetData sheetId="2" refreshError="1"/>
      <sheetData sheetId="3">
        <row r="3">
          <cell r="A3" t="str">
            <v xml:space="preserve">ALMACENAMIENTO ILEGAL DE COMBUSTIBLES </v>
          </cell>
          <cell r="B3">
            <v>1</v>
          </cell>
        </row>
        <row r="4">
          <cell r="A4" t="str">
            <v>TRANSITAR CON STICKER FALSO</v>
          </cell>
          <cell r="B4">
            <v>1</v>
          </cell>
        </row>
        <row r="5">
          <cell r="A5" t="str">
            <v>TRANSITAR CON STICKER VENCIDO</v>
          </cell>
          <cell r="B5">
            <v>3</v>
          </cell>
        </row>
        <row r="6">
          <cell r="A6" t="str">
            <v>TRANSITAR SIN STICKER</v>
          </cell>
          <cell r="B6">
            <v>2</v>
          </cell>
        </row>
        <row r="7">
          <cell r="A7" t="str">
            <v xml:space="preserve">TRASIEGO ILEGAL DE COMBUSTIBLES </v>
          </cell>
          <cell r="B7">
            <v>27</v>
          </cell>
        </row>
        <row r="8">
          <cell r="A8" t="str">
            <v xml:space="preserve">VENTA ILEGAL DE COMBUSTIBLES / MERCANCIAS </v>
          </cell>
          <cell r="B8">
            <v>3</v>
          </cell>
        </row>
        <row r="9">
          <cell r="A9" t="str">
            <v xml:space="preserve">UNIDADES SIN PERMISOS DE ADUANAS </v>
          </cell>
          <cell r="B9">
            <v>1</v>
          </cell>
        </row>
      </sheetData>
      <sheetData sheetId="4" refreshError="1"/>
      <sheetData sheetId="5">
        <row r="3">
          <cell r="A3" t="str">
            <v>GLP</v>
          </cell>
          <cell r="B3">
            <v>2600</v>
          </cell>
        </row>
        <row r="4">
          <cell r="A4" t="str">
            <v xml:space="preserve">GASOLINA </v>
          </cell>
          <cell r="B4">
            <v>3485</v>
          </cell>
        </row>
        <row r="5">
          <cell r="A5" t="str">
            <v>GASOIL</v>
          </cell>
          <cell r="B5">
            <v>10987</v>
          </cell>
        </row>
      </sheetData>
      <sheetData sheetId="6" refreshError="1"/>
      <sheetData sheetId="7">
        <row r="1">
          <cell r="B1" t="str">
            <v>CANT</v>
          </cell>
        </row>
        <row r="2">
          <cell r="A2" t="str">
            <v>MEDICAMENTOS Y DERIVADOS (UNIDAD)</v>
          </cell>
          <cell r="B2">
            <v>214366</v>
          </cell>
        </row>
        <row r="3">
          <cell r="A3" t="str">
            <v>TABACO Y DERIVADOS (UNIDAD)</v>
          </cell>
          <cell r="B3">
            <v>10518092</v>
          </cell>
        </row>
        <row r="4">
          <cell r="A4" t="str">
            <v>ALCOHOL Y DERIVADOS (BOTELLAS)</v>
          </cell>
          <cell r="B4">
            <v>58891</v>
          </cell>
        </row>
        <row r="5">
          <cell r="A5" t="str">
            <v xml:space="preserve">ESTIMULANTE SEXUAL (UNIDAD / FRASCO) </v>
          </cell>
          <cell r="B5">
            <v>7356</v>
          </cell>
        </row>
      </sheetData>
      <sheetData sheetId="8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direc.nac.de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50:Q307"/>
  <sheetViews>
    <sheetView topLeftCell="A109" zoomScale="55" zoomScaleNormal="55" workbookViewId="0">
      <selection activeCell="H66" sqref="H66"/>
    </sheetView>
  </sheetViews>
  <sheetFormatPr baseColWidth="10" defaultColWidth="9.140625" defaultRowHeight="15" x14ac:dyDescent="0.25"/>
  <cols>
    <col min="2" max="2" width="60.140625" bestFit="1" customWidth="1"/>
    <col min="3" max="3" width="9.140625" customWidth="1"/>
    <col min="7" max="7" width="11.7109375" bestFit="1" customWidth="1"/>
    <col min="8" max="8" width="21.42578125" customWidth="1"/>
    <col min="9" max="9" width="9.7109375" bestFit="1" customWidth="1"/>
  </cols>
  <sheetData>
    <row r="50" spans="2:8" ht="15.75" thickBot="1" x14ac:dyDescent="0.3"/>
    <row r="51" spans="2:8" ht="32.25" thickBot="1" x14ac:dyDescent="0.3">
      <c r="B51" s="3" t="s">
        <v>0</v>
      </c>
      <c r="C51" s="3" t="s">
        <v>748</v>
      </c>
      <c r="D51" s="3" t="s">
        <v>749</v>
      </c>
      <c r="E51" s="3" t="s">
        <v>750</v>
      </c>
    </row>
    <row r="52" spans="2:8" ht="16.5" thickBot="1" x14ac:dyDescent="0.3">
      <c r="B52" s="4" t="s">
        <v>1</v>
      </c>
      <c r="C52" s="5">
        <v>1</v>
      </c>
      <c r="D52" s="5">
        <v>1</v>
      </c>
      <c r="E52" s="5">
        <v>1</v>
      </c>
      <c r="G52" t="s">
        <v>24</v>
      </c>
      <c r="H52" s="1">
        <v>26965</v>
      </c>
    </row>
    <row r="53" spans="2:8" ht="16.5" thickBot="1" x14ac:dyDescent="0.3">
      <c r="B53" s="4" t="s">
        <v>2</v>
      </c>
      <c r="C53" s="5">
        <v>13</v>
      </c>
      <c r="D53" s="5">
        <v>17</v>
      </c>
      <c r="E53" s="5">
        <v>17</v>
      </c>
      <c r="G53" t="s">
        <v>25</v>
      </c>
      <c r="H53" s="1">
        <v>4052</v>
      </c>
    </row>
    <row r="54" spans="2:8" ht="16.5" thickBot="1" x14ac:dyDescent="0.3">
      <c r="B54" s="4" t="s">
        <v>3</v>
      </c>
      <c r="C54" s="5">
        <v>38</v>
      </c>
      <c r="D54" s="5">
        <v>43</v>
      </c>
      <c r="E54" s="5">
        <v>43</v>
      </c>
      <c r="H54" s="1">
        <f>SUM(H52:H53)</f>
        <v>31017</v>
      </c>
    </row>
    <row r="55" spans="2:8" ht="16.5" thickBot="1" x14ac:dyDescent="0.3">
      <c r="B55" s="4" t="s">
        <v>4</v>
      </c>
      <c r="C55" s="5">
        <v>628</v>
      </c>
      <c r="D55" s="5">
        <v>672</v>
      </c>
      <c r="E55" s="5">
        <v>664</v>
      </c>
      <c r="H55" s="1"/>
    </row>
    <row r="56" spans="2:8" ht="16.5" thickBot="1" x14ac:dyDescent="0.3">
      <c r="B56" s="4" t="s">
        <v>5</v>
      </c>
      <c r="C56" s="5">
        <v>846</v>
      </c>
      <c r="D56" s="5">
        <v>885</v>
      </c>
      <c r="E56" s="5">
        <v>875</v>
      </c>
      <c r="H56" s="1"/>
    </row>
    <row r="57" spans="2:8" ht="16.5" thickBot="1" x14ac:dyDescent="0.3">
      <c r="B57" s="4" t="s">
        <v>6</v>
      </c>
      <c r="C57" s="5">
        <v>1281</v>
      </c>
      <c r="D57" s="5">
        <v>1291</v>
      </c>
      <c r="E57" s="5">
        <v>1264</v>
      </c>
      <c r="H57" s="1"/>
    </row>
    <row r="58" spans="2:8" ht="16.5" thickBot="1" x14ac:dyDescent="0.3">
      <c r="B58" s="4" t="s">
        <v>7</v>
      </c>
      <c r="C58" s="5">
        <v>1675</v>
      </c>
      <c r="D58" s="5">
        <v>1752</v>
      </c>
      <c r="E58" s="5">
        <v>1727</v>
      </c>
      <c r="H58" s="1"/>
    </row>
    <row r="59" spans="2:8" ht="16.5" thickBot="1" x14ac:dyDescent="0.3">
      <c r="B59" s="4" t="s">
        <v>8</v>
      </c>
      <c r="C59" s="5">
        <v>2149</v>
      </c>
      <c r="D59" s="5">
        <v>2386</v>
      </c>
      <c r="E59" s="5">
        <v>2364</v>
      </c>
      <c r="H59" s="1"/>
    </row>
    <row r="60" spans="2:8" ht="16.5" thickBot="1" x14ac:dyDescent="0.3">
      <c r="B60" s="4" t="s">
        <v>9</v>
      </c>
      <c r="C60" s="5">
        <v>3475</v>
      </c>
      <c r="D60" s="5">
        <v>3327</v>
      </c>
      <c r="E60" s="5">
        <v>3290</v>
      </c>
      <c r="H60" s="1"/>
    </row>
    <row r="61" spans="2:8" ht="16.5" thickBot="1" x14ac:dyDescent="0.3">
      <c r="B61" s="4" t="s">
        <v>10</v>
      </c>
      <c r="C61" s="5">
        <v>48</v>
      </c>
      <c r="D61" s="5">
        <v>48</v>
      </c>
      <c r="E61" s="5">
        <v>47</v>
      </c>
      <c r="H61" s="1"/>
    </row>
    <row r="62" spans="2:8" ht="16.5" thickBot="1" x14ac:dyDescent="0.3">
      <c r="B62" s="4" t="s">
        <v>11</v>
      </c>
      <c r="C62" s="5">
        <v>61</v>
      </c>
      <c r="D62" s="5">
        <v>60</v>
      </c>
      <c r="E62" s="5">
        <v>60</v>
      </c>
      <c r="H62" s="1"/>
    </row>
    <row r="63" spans="2:8" ht="16.5" thickBot="1" x14ac:dyDescent="0.3">
      <c r="B63" s="4" t="s">
        <v>12</v>
      </c>
      <c r="C63" s="5">
        <v>59</v>
      </c>
      <c r="D63" s="5">
        <v>59</v>
      </c>
      <c r="E63" s="5">
        <v>59</v>
      </c>
      <c r="H63" s="1"/>
    </row>
    <row r="64" spans="2:8" ht="16.5" thickBot="1" x14ac:dyDescent="0.3">
      <c r="B64" s="4" t="s">
        <v>13</v>
      </c>
      <c r="C64" s="5">
        <v>0</v>
      </c>
      <c r="D64" s="5">
        <v>0</v>
      </c>
      <c r="E64" s="5">
        <v>0</v>
      </c>
      <c r="H64" s="1"/>
    </row>
    <row r="65" spans="2:8" ht="16.5" thickBot="1" x14ac:dyDescent="0.3">
      <c r="B65" s="4" t="s">
        <v>14</v>
      </c>
      <c r="C65" s="5">
        <v>1</v>
      </c>
      <c r="D65" s="5">
        <v>150</v>
      </c>
      <c r="E65" s="5">
        <v>148</v>
      </c>
      <c r="H65" s="1"/>
    </row>
    <row r="66" spans="2:8" ht="16.5" thickBot="1" x14ac:dyDescent="0.3">
      <c r="B66" s="4" t="s">
        <v>15</v>
      </c>
      <c r="C66" s="5">
        <v>0</v>
      </c>
      <c r="D66" s="5">
        <v>0</v>
      </c>
      <c r="E66" s="5">
        <v>0</v>
      </c>
      <c r="H66" s="1"/>
    </row>
    <row r="67" spans="2:8" ht="16.5" thickBot="1" x14ac:dyDescent="0.3">
      <c r="B67" s="4" t="s">
        <v>16</v>
      </c>
      <c r="C67" s="5">
        <v>0</v>
      </c>
      <c r="D67" s="5">
        <v>0</v>
      </c>
      <c r="E67" s="5">
        <v>0</v>
      </c>
      <c r="H67" s="1"/>
    </row>
    <row r="68" spans="2:8" ht="16.5" thickBot="1" x14ac:dyDescent="0.3">
      <c r="B68" s="4" t="s">
        <v>17</v>
      </c>
      <c r="C68" s="5">
        <v>11</v>
      </c>
      <c r="D68" s="5">
        <v>11</v>
      </c>
      <c r="E68" s="5">
        <v>11</v>
      </c>
      <c r="H68" s="1"/>
    </row>
    <row r="69" spans="2:8" ht="16.5" thickBot="1" x14ac:dyDescent="0.3">
      <c r="B69" s="4" t="s">
        <v>18</v>
      </c>
      <c r="C69" s="5">
        <v>2979</v>
      </c>
      <c r="D69" s="5">
        <v>3190</v>
      </c>
      <c r="E69" s="5">
        <v>3178</v>
      </c>
      <c r="H69" s="1"/>
    </row>
    <row r="70" spans="2:8" ht="16.5" thickBot="1" x14ac:dyDescent="0.3">
      <c r="B70" s="4" t="s">
        <v>19</v>
      </c>
      <c r="C70" s="5">
        <v>4513</v>
      </c>
      <c r="D70" s="5">
        <v>4809</v>
      </c>
      <c r="E70" s="5">
        <v>4800</v>
      </c>
      <c r="H70" s="1"/>
    </row>
    <row r="71" spans="2:8" ht="16.5" thickBot="1" x14ac:dyDescent="0.3">
      <c r="B71" s="4" t="s">
        <v>20</v>
      </c>
      <c r="C71" s="5">
        <v>4463</v>
      </c>
      <c r="D71" s="5">
        <v>4449</v>
      </c>
      <c r="E71" s="5">
        <v>4441</v>
      </c>
      <c r="H71" s="1"/>
    </row>
    <row r="72" spans="2:8" ht="16.5" thickBot="1" x14ac:dyDescent="0.3">
      <c r="B72" s="4" t="s">
        <v>21</v>
      </c>
      <c r="C72" s="5">
        <v>6545</v>
      </c>
      <c r="D72" s="5">
        <v>6140</v>
      </c>
      <c r="E72" s="5">
        <v>6173</v>
      </c>
      <c r="H72" s="1"/>
    </row>
    <row r="73" spans="2:8" ht="16.5" thickBot="1" x14ac:dyDescent="0.3">
      <c r="B73" s="4" t="s">
        <v>22</v>
      </c>
      <c r="C73" s="5">
        <v>1011</v>
      </c>
      <c r="D73" s="5">
        <v>1145</v>
      </c>
      <c r="E73" s="5">
        <v>1135</v>
      </c>
      <c r="H73" s="1"/>
    </row>
    <row r="74" spans="2:8" ht="16.5" thickBot="1" x14ac:dyDescent="0.3">
      <c r="B74" s="4" t="s">
        <v>645</v>
      </c>
      <c r="C74" s="5">
        <v>117</v>
      </c>
      <c r="D74" s="5">
        <v>117</v>
      </c>
      <c r="E74" s="5">
        <v>116</v>
      </c>
      <c r="H74" s="1"/>
    </row>
    <row r="75" spans="2:8" ht="16.5" thickBot="1" x14ac:dyDescent="0.3">
      <c r="B75" s="4" t="s">
        <v>646</v>
      </c>
      <c r="C75" s="5">
        <v>8</v>
      </c>
      <c r="D75" s="5">
        <v>8</v>
      </c>
      <c r="E75" s="5">
        <v>8</v>
      </c>
      <c r="H75" s="1"/>
    </row>
    <row r="76" spans="2:8" ht="16.5" thickBot="1" x14ac:dyDescent="0.3">
      <c r="B76" s="4" t="s">
        <v>647</v>
      </c>
      <c r="C76" s="5">
        <v>2</v>
      </c>
      <c r="D76" s="5">
        <v>2</v>
      </c>
      <c r="E76" s="5">
        <v>2</v>
      </c>
      <c r="H76" s="1"/>
    </row>
    <row r="77" spans="2:8" ht="16.5" thickBot="1" x14ac:dyDescent="0.3">
      <c r="B77" s="4" t="s">
        <v>648</v>
      </c>
      <c r="C77" s="5">
        <v>111</v>
      </c>
      <c r="D77" s="5">
        <v>112</v>
      </c>
      <c r="E77" s="5">
        <v>113</v>
      </c>
      <c r="H77" s="1"/>
    </row>
    <row r="78" spans="2:8" ht="16.5" thickBot="1" x14ac:dyDescent="0.3">
      <c r="B78" s="4" t="s">
        <v>649</v>
      </c>
      <c r="C78" s="5">
        <v>5</v>
      </c>
      <c r="D78" s="5">
        <v>5</v>
      </c>
      <c r="E78" s="5">
        <v>5</v>
      </c>
      <c r="H78" s="1"/>
    </row>
    <row r="79" spans="2:8" ht="16.5" thickBot="1" x14ac:dyDescent="0.3">
      <c r="B79" s="4" t="s">
        <v>650</v>
      </c>
      <c r="C79" s="5">
        <v>14</v>
      </c>
      <c r="D79" s="5">
        <v>14</v>
      </c>
      <c r="E79" s="5">
        <v>17</v>
      </c>
      <c r="H79" s="1"/>
    </row>
    <row r="80" spans="2:8" ht="16.5" thickBot="1" x14ac:dyDescent="0.3">
      <c r="B80" s="4" t="s">
        <v>651</v>
      </c>
      <c r="C80" s="5">
        <v>126</v>
      </c>
      <c r="D80" s="5">
        <v>125</v>
      </c>
      <c r="E80" s="5">
        <v>126</v>
      </c>
      <c r="H80" s="1"/>
    </row>
    <row r="81" spans="2:8" ht="16.5" thickBot="1" x14ac:dyDescent="0.3">
      <c r="B81" s="4" t="s">
        <v>652</v>
      </c>
      <c r="C81" s="5">
        <v>334</v>
      </c>
      <c r="D81" s="5">
        <v>334</v>
      </c>
      <c r="E81" s="5">
        <v>333</v>
      </c>
      <c r="H81" s="1"/>
    </row>
    <row r="82" spans="2:8" ht="16.5" thickBot="1" x14ac:dyDescent="0.3">
      <c r="B82" s="3"/>
      <c r="C82" s="6">
        <f>SUM(C52:C81)</f>
        <v>30514</v>
      </c>
      <c r="D82" s="6">
        <f>SUM(D52:D81)</f>
        <v>31152</v>
      </c>
      <c r="E82" s="6">
        <f>SUM(E52:E81)</f>
        <v>31017</v>
      </c>
      <c r="H82" s="1"/>
    </row>
    <row r="83" spans="2:8" ht="15.75" x14ac:dyDescent="0.25">
      <c r="B83" s="7"/>
      <c r="C83" s="7"/>
      <c r="D83" s="7"/>
      <c r="E83" s="7"/>
      <c r="H83" s="1"/>
    </row>
    <row r="84" spans="2:8" ht="15.75" x14ac:dyDescent="0.25">
      <c r="B84" s="7" t="s">
        <v>447</v>
      </c>
      <c r="C84" s="7"/>
      <c r="D84" s="7"/>
      <c r="E84" s="7"/>
      <c r="H84" s="1"/>
    </row>
    <row r="85" spans="2:8" ht="15.75" x14ac:dyDescent="0.25">
      <c r="B85" s="7"/>
      <c r="C85" s="7"/>
      <c r="D85" s="7"/>
      <c r="E85" s="7"/>
      <c r="H85" s="1"/>
    </row>
    <row r="86" spans="2:8" x14ac:dyDescent="0.25">
      <c r="B86" t="s">
        <v>0</v>
      </c>
      <c r="C86" t="s">
        <v>26</v>
      </c>
    </row>
    <row r="87" spans="2:8" x14ac:dyDescent="0.25">
      <c r="B87" s="2" t="s">
        <v>751</v>
      </c>
      <c r="C87">
        <v>1</v>
      </c>
    </row>
    <row r="88" spans="2:8" x14ac:dyDescent="0.25">
      <c r="B88" s="2" t="s">
        <v>752</v>
      </c>
      <c r="C88">
        <v>128</v>
      </c>
    </row>
    <row r="89" spans="2:8" x14ac:dyDescent="0.25">
      <c r="B89" s="2" t="s">
        <v>87</v>
      </c>
      <c r="C89">
        <v>1</v>
      </c>
    </row>
    <row r="90" spans="2:8" x14ac:dyDescent="0.25">
      <c r="B90" s="2" t="s">
        <v>27</v>
      </c>
      <c r="C90">
        <v>2</v>
      </c>
    </row>
    <row r="91" spans="2:8" x14ac:dyDescent="0.25">
      <c r="B91" s="2" t="s">
        <v>21</v>
      </c>
      <c r="C91">
        <v>100</v>
      </c>
    </row>
    <row r="92" spans="2:8" x14ac:dyDescent="0.25">
      <c r="B92" s="2" t="s">
        <v>753</v>
      </c>
      <c r="C92">
        <v>1152</v>
      </c>
    </row>
    <row r="93" spans="2:8" x14ac:dyDescent="0.25">
      <c r="B93" s="2" t="s">
        <v>647</v>
      </c>
      <c r="C93">
        <v>1</v>
      </c>
    </row>
    <row r="94" spans="2:8" x14ac:dyDescent="0.25">
      <c r="B94" s="2" t="s">
        <v>648</v>
      </c>
      <c r="C94">
        <v>6</v>
      </c>
    </row>
    <row r="95" spans="2:8" x14ac:dyDescent="0.25">
      <c r="B95" s="2" t="s">
        <v>650</v>
      </c>
      <c r="C95">
        <v>5</v>
      </c>
    </row>
    <row r="96" spans="2:8" x14ac:dyDescent="0.25">
      <c r="B96" s="2" t="s">
        <v>651</v>
      </c>
      <c r="C96">
        <v>4</v>
      </c>
    </row>
    <row r="97" spans="2:7" x14ac:dyDescent="0.25">
      <c r="B97" s="2" t="s">
        <v>652</v>
      </c>
      <c r="C97">
        <v>7</v>
      </c>
    </row>
    <row r="98" spans="2:7" x14ac:dyDescent="0.25">
      <c r="C98">
        <f>SUM(C87:C97)</f>
        <v>1407</v>
      </c>
    </row>
    <row r="107" spans="2:7" x14ac:dyDescent="0.25">
      <c r="B107" s="2"/>
    </row>
    <row r="110" spans="2:7" x14ac:dyDescent="0.25">
      <c r="B110" t="s">
        <v>30</v>
      </c>
      <c r="C110" t="s">
        <v>26</v>
      </c>
      <c r="F110" t="s">
        <v>30</v>
      </c>
      <c r="G110" t="s">
        <v>26</v>
      </c>
    </row>
    <row r="111" spans="2:7" x14ac:dyDescent="0.25">
      <c r="B111" s="2" t="s">
        <v>31</v>
      </c>
      <c r="C111">
        <v>37</v>
      </c>
    </row>
    <row r="112" spans="2:7" x14ac:dyDescent="0.25">
      <c r="B112" s="2" t="s">
        <v>32</v>
      </c>
      <c r="C112">
        <v>12</v>
      </c>
      <c r="F112" s="2" t="s">
        <v>4</v>
      </c>
      <c r="G112">
        <v>11</v>
      </c>
    </row>
    <row r="113" spans="2:9" x14ac:dyDescent="0.25">
      <c r="B113" s="2" t="s">
        <v>33</v>
      </c>
      <c r="C113">
        <v>55</v>
      </c>
      <c r="F113" s="2" t="s">
        <v>70</v>
      </c>
      <c r="G113">
        <v>19</v>
      </c>
    </row>
    <row r="114" spans="2:9" x14ac:dyDescent="0.25">
      <c r="B114" s="2" t="s">
        <v>34</v>
      </c>
      <c r="C114">
        <v>36</v>
      </c>
      <c r="F114" s="2" t="s">
        <v>6</v>
      </c>
      <c r="G114">
        <v>41</v>
      </c>
    </row>
    <row r="115" spans="2:9" x14ac:dyDescent="0.25">
      <c r="B115" s="2" t="s">
        <v>35</v>
      </c>
      <c r="C115">
        <v>5</v>
      </c>
      <c r="F115" s="2" t="s">
        <v>7</v>
      </c>
      <c r="G115">
        <v>49</v>
      </c>
    </row>
    <row r="116" spans="2:9" x14ac:dyDescent="0.25">
      <c r="B116" s="2" t="s">
        <v>36</v>
      </c>
      <c r="C116">
        <v>24</v>
      </c>
      <c r="F116" s="2" t="s">
        <v>8</v>
      </c>
      <c r="G116">
        <v>59</v>
      </c>
    </row>
    <row r="117" spans="2:9" x14ac:dyDescent="0.25">
      <c r="B117" s="2" t="s">
        <v>37</v>
      </c>
      <c r="C117">
        <v>1</v>
      </c>
      <c r="F117" s="2" t="s">
        <v>9</v>
      </c>
      <c r="G117">
        <v>56</v>
      </c>
    </row>
    <row r="118" spans="2:9" x14ac:dyDescent="0.25">
      <c r="B118" s="2" t="s">
        <v>706</v>
      </c>
      <c r="C118">
        <v>9</v>
      </c>
      <c r="F118" s="2" t="s">
        <v>707</v>
      </c>
      <c r="G118">
        <v>2</v>
      </c>
    </row>
    <row r="119" spans="2:9" x14ac:dyDescent="0.25">
      <c r="B119" s="2" t="s">
        <v>38</v>
      </c>
      <c r="C119">
        <v>189</v>
      </c>
      <c r="F119" s="2" t="s">
        <v>708</v>
      </c>
      <c r="G119">
        <v>4</v>
      </c>
    </row>
    <row r="120" spans="2:9" x14ac:dyDescent="0.25">
      <c r="B120" s="2" t="s">
        <v>39</v>
      </c>
      <c r="C120">
        <v>69</v>
      </c>
      <c r="F120" s="2" t="s">
        <v>18</v>
      </c>
      <c r="G120">
        <v>32</v>
      </c>
    </row>
    <row r="121" spans="2:9" x14ac:dyDescent="0.25">
      <c r="B121" s="2" t="s">
        <v>40</v>
      </c>
      <c r="C121">
        <v>14</v>
      </c>
      <c r="F121" s="2" t="s">
        <v>43</v>
      </c>
      <c r="G121">
        <v>27</v>
      </c>
    </row>
    <row r="122" spans="2:9" x14ac:dyDescent="0.25">
      <c r="B122" s="2" t="s">
        <v>754</v>
      </c>
      <c r="C122">
        <v>4</v>
      </c>
      <c r="F122" s="2" t="s">
        <v>27</v>
      </c>
      <c r="G122">
        <v>34</v>
      </c>
    </row>
    <row r="123" spans="2:9" x14ac:dyDescent="0.25">
      <c r="B123" s="2" t="s">
        <v>755</v>
      </c>
      <c r="C123">
        <v>12</v>
      </c>
      <c r="F123" s="2" t="s">
        <v>21</v>
      </c>
      <c r="G123">
        <v>108</v>
      </c>
    </row>
    <row r="124" spans="2:9" x14ac:dyDescent="0.25">
      <c r="B124" s="2" t="s">
        <v>756</v>
      </c>
      <c r="C124">
        <v>1</v>
      </c>
      <c r="F124" s="2" t="s">
        <v>22</v>
      </c>
      <c r="G124">
        <v>29</v>
      </c>
      <c r="I124" s="2"/>
    </row>
    <row r="125" spans="2:9" x14ac:dyDescent="0.25">
      <c r="B125" s="2" t="s">
        <v>757</v>
      </c>
      <c r="C125">
        <v>2</v>
      </c>
      <c r="F125" s="2" t="s">
        <v>23</v>
      </c>
      <c r="G125">
        <v>5</v>
      </c>
    </row>
    <row r="126" spans="2:9" x14ac:dyDescent="0.25">
      <c r="B126" s="2" t="s">
        <v>758</v>
      </c>
      <c r="C126">
        <v>3</v>
      </c>
      <c r="G126">
        <f>SUM(G112:G125)</f>
        <v>476</v>
      </c>
    </row>
    <row r="127" spans="2:9" x14ac:dyDescent="0.25">
      <c r="B127" s="2" t="s">
        <v>759</v>
      </c>
      <c r="C127">
        <v>1</v>
      </c>
    </row>
    <row r="128" spans="2:9" x14ac:dyDescent="0.25">
      <c r="B128" s="2" t="s">
        <v>760</v>
      </c>
      <c r="C128">
        <v>2</v>
      </c>
    </row>
    <row r="129" spans="3:3" x14ac:dyDescent="0.25">
      <c r="C129">
        <f>SUM(C111:C128)</f>
        <v>476</v>
      </c>
    </row>
    <row r="149" spans="2:12" x14ac:dyDescent="0.25">
      <c r="B149" s="2"/>
      <c r="C149" s="2"/>
    </row>
    <row r="150" spans="2:12" x14ac:dyDescent="0.25">
      <c r="B150" s="2"/>
      <c r="C150" s="2"/>
    </row>
    <row r="151" spans="2:12" x14ac:dyDescent="0.25">
      <c r="B151" t="s">
        <v>41</v>
      </c>
      <c r="H151" t="s">
        <v>42</v>
      </c>
    </row>
    <row r="152" spans="2:12" x14ac:dyDescent="0.25">
      <c r="B152" s="2" t="s">
        <v>70</v>
      </c>
      <c r="C152">
        <v>1</v>
      </c>
      <c r="H152" s="2" t="s">
        <v>70</v>
      </c>
      <c r="I152">
        <v>1</v>
      </c>
    </row>
    <row r="153" spans="2:12" x14ac:dyDescent="0.25">
      <c r="B153" s="2" t="s">
        <v>709</v>
      </c>
      <c r="C153">
        <v>2</v>
      </c>
      <c r="H153" s="2" t="s">
        <v>7</v>
      </c>
      <c r="I153">
        <v>1</v>
      </c>
    </row>
    <row r="154" spans="2:12" x14ac:dyDescent="0.25">
      <c r="B154" s="2" t="s">
        <v>8</v>
      </c>
      <c r="C154">
        <v>5</v>
      </c>
      <c r="H154" s="2" t="s">
        <v>8</v>
      </c>
      <c r="I154">
        <v>4</v>
      </c>
      <c r="L154" s="2"/>
    </row>
    <row r="155" spans="2:12" x14ac:dyDescent="0.25">
      <c r="B155" s="2" t="s">
        <v>9</v>
      </c>
      <c r="C155">
        <v>4</v>
      </c>
      <c r="H155" s="2" t="s">
        <v>9</v>
      </c>
      <c r="I155">
        <v>6</v>
      </c>
      <c r="L155" s="2"/>
    </row>
    <row r="156" spans="2:12" x14ac:dyDescent="0.25">
      <c r="B156" s="2" t="s">
        <v>18</v>
      </c>
      <c r="C156">
        <v>1</v>
      </c>
      <c r="H156" s="2" t="s">
        <v>18</v>
      </c>
      <c r="I156">
        <v>3</v>
      </c>
      <c r="L156" s="2"/>
    </row>
    <row r="157" spans="2:12" x14ac:dyDescent="0.25">
      <c r="B157" s="2" t="s">
        <v>87</v>
      </c>
      <c r="C157">
        <v>2</v>
      </c>
      <c r="H157" s="2" t="s">
        <v>43</v>
      </c>
      <c r="I157">
        <v>15</v>
      </c>
      <c r="L157" s="2"/>
    </row>
    <row r="158" spans="2:12" x14ac:dyDescent="0.25">
      <c r="B158" s="2" t="s">
        <v>27</v>
      </c>
      <c r="C158">
        <v>8</v>
      </c>
      <c r="H158" s="2" t="s">
        <v>21</v>
      </c>
      <c r="I158">
        <v>85</v>
      </c>
      <c r="L158" s="2"/>
    </row>
    <row r="159" spans="2:12" x14ac:dyDescent="0.25">
      <c r="B159" s="2" t="s">
        <v>586</v>
      </c>
      <c r="C159">
        <v>15</v>
      </c>
      <c r="H159" s="2" t="s">
        <v>27</v>
      </c>
      <c r="I159">
        <v>16</v>
      </c>
      <c r="L159" s="2"/>
    </row>
    <row r="160" spans="2:12" x14ac:dyDescent="0.25">
      <c r="C160">
        <f>SUM(C152:C159)</f>
        <v>38</v>
      </c>
      <c r="H160" s="2" t="s">
        <v>22</v>
      </c>
      <c r="I160">
        <v>6</v>
      </c>
      <c r="L160" s="2"/>
    </row>
    <row r="161" spans="8:14" x14ac:dyDescent="0.25">
      <c r="H161" s="2" t="s">
        <v>761</v>
      </c>
      <c r="I161">
        <v>1</v>
      </c>
      <c r="L161" s="2"/>
    </row>
    <row r="162" spans="8:14" x14ac:dyDescent="0.25">
      <c r="I162">
        <f>SUM(I152:I161)</f>
        <v>138</v>
      </c>
    </row>
    <row r="165" spans="8:14" x14ac:dyDescent="0.25">
      <c r="N165" s="2"/>
    </row>
    <row r="166" spans="8:14" x14ac:dyDescent="0.25">
      <c r="N166" s="2"/>
    </row>
    <row r="167" spans="8:14" x14ac:dyDescent="0.25">
      <c r="N167" s="2"/>
    </row>
    <row r="168" spans="8:14" x14ac:dyDescent="0.25">
      <c r="N168" s="2"/>
    </row>
    <row r="169" spans="8:14" x14ac:dyDescent="0.25">
      <c r="N169" s="2"/>
    </row>
    <row r="170" spans="8:14" x14ac:dyDescent="0.25">
      <c r="N170" s="2"/>
    </row>
    <row r="171" spans="8:14" x14ac:dyDescent="0.25">
      <c r="N171" s="2"/>
    </row>
    <row r="172" spans="8:14" x14ac:dyDescent="0.25">
      <c r="N172" s="2"/>
    </row>
    <row r="173" spans="8:14" x14ac:dyDescent="0.25">
      <c r="N173" s="2"/>
    </row>
    <row r="174" spans="8:14" x14ac:dyDescent="0.25">
      <c r="N174" s="2"/>
    </row>
    <row r="175" spans="8:14" x14ac:dyDescent="0.25">
      <c r="N175" s="2"/>
    </row>
    <row r="176" spans="8:14" x14ac:dyDescent="0.25">
      <c r="N176" s="2"/>
    </row>
    <row r="187" spans="2:17" x14ac:dyDescent="0.25">
      <c r="B187" s="166" t="s">
        <v>45</v>
      </c>
      <c r="C187" s="166"/>
      <c r="M187" t="s">
        <v>46</v>
      </c>
      <c r="P187" s="2"/>
      <c r="Q187" s="2"/>
    </row>
    <row r="188" spans="2:17" x14ac:dyDescent="0.25">
      <c r="B188" t="s">
        <v>0</v>
      </c>
      <c r="C188" t="s">
        <v>26</v>
      </c>
      <c r="G188" s="2"/>
      <c r="M188" t="s">
        <v>0</v>
      </c>
      <c r="N188" t="s">
        <v>26</v>
      </c>
      <c r="P188" s="2"/>
    </row>
    <row r="189" spans="2:17" x14ac:dyDescent="0.25">
      <c r="B189" s="2" t="s">
        <v>70</v>
      </c>
      <c r="C189">
        <v>2</v>
      </c>
      <c r="M189" t="s">
        <v>70</v>
      </c>
      <c r="N189">
        <v>1</v>
      </c>
      <c r="P189" s="2"/>
    </row>
    <row r="190" spans="2:17" x14ac:dyDescent="0.25">
      <c r="B190" s="2" t="s">
        <v>6</v>
      </c>
      <c r="C190">
        <v>1</v>
      </c>
      <c r="M190" t="s">
        <v>165</v>
      </c>
      <c r="N190">
        <f>SUM(N189:N189)</f>
        <v>1</v>
      </c>
      <c r="P190" s="2"/>
    </row>
    <row r="191" spans="2:17" x14ac:dyDescent="0.25">
      <c r="B191" s="2" t="s">
        <v>7</v>
      </c>
      <c r="C191">
        <v>1</v>
      </c>
      <c r="M191" t="s">
        <v>165</v>
      </c>
      <c r="P191" s="2"/>
    </row>
    <row r="192" spans="2:17" x14ac:dyDescent="0.25">
      <c r="B192" s="2" t="s">
        <v>8</v>
      </c>
      <c r="C192">
        <v>3</v>
      </c>
      <c r="J192" s="2"/>
      <c r="M192" t="s">
        <v>165</v>
      </c>
      <c r="P192" s="2"/>
    </row>
    <row r="193" spans="2:16" x14ac:dyDescent="0.25">
      <c r="B193" s="2" t="s">
        <v>9</v>
      </c>
      <c r="C193">
        <v>4</v>
      </c>
      <c r="G193" s="2" t="s">
        <v>762</v>
      </c>
      <c r="M193" t="s">
        <v>165</v>
      </c>
      <c r="P193" s="2"/>
    </row>
    <row r="194" spans="2:16" x14ac:dyDescent="0.25">
      <c r="B194" s="2" t="s">
        <v>18</v>
      </c>
      <c r="C194">
        <v>3</v>
      </c>
      <c r="M194" t="s">
        <v>165</v>
      </c>
    </row>
    <row r="195" spans="2:16" x14ac:dyDescent="0.25">
      <c r="B195" s="2" t="s">
        <v>43</v>
      </c>
      <c r="C195">
        <v>6</v>
      </c>
      <c r="M195" t="s">
        <v>165</v>
      </c>
    </row>
    <row r="196" spans="2:16" x14ac:dyDescent="0.25">
      <c r="B196" s="2" t="s">
        <v>27</v>
      </c>
      <c r="C196">
        <v>4</v>
      </c>
      <c r="M196" t="s">
        <v>165</v>
      </c>
    </row>
    <row r="197" spans="2:16" x14ac:dyDescent="0.25">
      <c r="B197" s="2" t="s">
        <v>21</v>
      </c>
      <c r="C197">
        <v>10</v>
      </c>
      <c r="M197" t="s">
        <v>165</v>
      </c>
    </row>
    <row r="198" spans="2:16" x14ac:dyDescent="0.25">
      <c r="B198" s="2" t="s">
        <v>23</v>
      </c>
      <c r="C198">
        <v>2</v>
      </c>
      <c r="J198" s="2"/>
    </row>
    <row r="199" spans="2:16" x14ac:dyDescent="0.25">
      <c r="B199" s="2"/>
      <c r="C199">
        <f>SUM(C189:C198)</f>
        <v>36</v>
      </c>
      <c r="J199" s="2"/>
    </row>
    <row r="200" spans="2:16" x14ac:dyDescent="0.25">
      <c r="B200" s="2"/>
      <c r="J200" s="2"/>
    </row>
    <row r="201" spans="2:16" x14ac:dyDescent="0.25">
      <c r="J201" s="2"/>
    </row>
    <row r="202" spans="2:16" x14ac:dyDescent="0.25">
      <c r="J202" s="2"/>
    </row>
    <row r="203" spans="2:16" x14ac:dyDescent="0.25">
      <c r="E203" s="2"/>
      <c r="J203" s="2"/>
    </row>
    <row r="204" spans="2:16" x14ac:dyDescent="0.25">
      <c r="E204" s="2"/>
      <c r="J204" s="2"/>
    </row>
    <row r="205" spans="2:16" x14ac:dyDescent="0.25">
      <c r="D205" s="2"/>
      <c r="J205" s="2"/>
    </row>
    <row r="206" spans="2:16" x14ac:dyDescent="0.25">
      <c r="D206" s="2"/>
    </row>
    <row r="207" spans="2:16" x14ac:dyDescent="0.25">
      <c r="D207" s="2"/>
    </row>
    <row r="208" spans="2:16" x14ac:dyDescent="0.25">
      <c r="D208" s="2"/>
    </row>
    <row r="209" spans="2:4" x14ac:dyDescent="0.25">
      <c r="D209" s="2"/>
    </row>
    <row r="210" spans="2:4" x14ac:dyDescent="0.25">
      <c r="B210" s="2"/>
      <c r="D210" s="2"/>
    </row>
    <row r="211" spans="2:4" x14ac:dyDescent="0.25">
      <c r="B211" s="2"/>
      <c r="D211" s="2"/>
    </row>
    <row r="212" spans="2:4" x14ac:dyDescent="0.25">
      <c r="D212" s="2"/>
    </row>
    <row r="213" spans="2:4" x14ac:dyDescent="0.25">
      <c r="D213" s="2"/>
    </row>
    <row r="214" spans="2:4" x14ac:dyDescent="0.25">
      <c r="B214" s="2"/>
    </row>
    <row r="217" spans="2:4" x14ac:dyDescent="0.25">
      <c r="B217" t="s">
        <v>655</v>
      </c>
    </row>
    <row r="220" spans="2:4" x14ac:dyDescent="0.25">
      <c r="B220" t="s">
        <v>48</v>
      </c>
      <c r="C220" t="s">
        <v>49</v>
      </c>
    </row>
    <row r="221" spans="2:4" x14ac:dyDescent="0.25">
      <c r="B221" s="2" t="s">
        <v>653</v>
      </c>
      <c r="C221">
        <v>6</v>
      </c>
    </row>
    <row r="222" spans="2:4" x14ac:dyDescent="0.25">
      <c r="B222" s="2" t="s">
        <v>654</v>
      </c>
      <c r="C222">
        <v>1</v>
      </c>
    </row>
    <row r="223" spans="2:4" x14ac:dyDescent="0.25">
      <c r="B223" s="2" t="s">
        <v>763</v>
      </c>
      <c r="C223">
        <v>2</v>
      </c>
    </row>
    <row r="224" spans="2:4" x14ac:dyDescent="0.25">
      <c r="B224" s="2" t="s">
        <v>764</v>
      </c>
      <c r="C224">
        <v>1</v>
      </c>
    </row>
    <row r="225" spans="2:3" x14ac:dyDescent="0.25">
      <c r="B225" s="2" t="s">
        <v>765</v>
      </c>
      <c r="C225">
        <v>5</v>
      </c>
    </row>
    <row r="226" spans="2:3" x14ac:dyDescent="0.25">
      <c r="B226" s="2" t="s">
        <v>710</v>
      </c>
      <c r="C226">
        <v>3</v>
      </c>
    </row>
    <row r="227" spans="2:3" x14ac:dyDescent="0.25">
      <c r="B227" s="2" t="s">
        <v>766</v>
      </c>
      <c r="C227">
        <v>3</v>
      </c>
    </row>
    <row r="228" spans="2:3" x14ac:dyDescent="0.25">
      <c r="C228">
        <f>SUM(C221:C227)</f>
        <v>21</v>
      </c>
    </row>
    <row r="241" spans="2:3" x14ac:dyDescent="0.25">
      <c r="B241" t="s">
        <v>656</v>
      </c>
    </row>
    <row r="245" spans="2:3" x14ac:dyDescent="0.25">
      <c r="B245" t="s">
        <v>26</v>
      </c>
    </row>
    <row r="246" spans="2:3" x14ac:dyDescent="0.25">
      <c r="B246" s="2" t="s">
        <v>767</v>
      </c>
      <c r="C246">
        <v>76</v>
      </c>
    </row>
    <row r="247" spans="2:3" x14ac:dyDescent="0.25">
      <c r="B247" s="2" t="s">
        <v>768</v>
      </c>
      <c r="C247">
        <v>78</v>
      </c>
    </row>
    <row r="259" spans="2:4" x14ac:dyDescent="0.25">
      <c r="B259" t="s">
        <v>48</v>
      </c>
      <c r="C259" t="s">
        <v>26</v>
      </c>
    </row>
    <row r="260" spans="2:4" x14ac:dyDescent="0.25">
      <c r="B260" s="2" t="s">
        <v>50</v>
      </c>
      <c r="C260">
        <v>10</v>
      </c>
      <c r="D260" t="str">
        <f>+UPPER(B260)</f>
        <v>AUTOBÚS</v>
      </c>
    </row>
    <row r="261" spans="2:4" x14ac:dyDescent="0.25">
      <c r="B261" s="2" t="s">
        <v>51</v>
      </c>
      <c r="C261">
        <v>35</v>
      </c>
      <c r="D261" t="str">
        <f t="shared" ref="D261:D266" si="0">+UPPER(B261)</f>
        <v>CAMIONES</v>
      </c>
    </row>
    <row r="262" spans="2:4" x14ac:dyDescent="0.25">
      <c r="B262" s="58" t="s">
        <v>52</v>
      </c>
      <c r="C262" s="59">
        <v>34</v>
      </c>
      <c r="D262" t="str">
        <f t="shared" si="0"/>
        <v>JEEPETAS</v>
      </c>
    </row>
    <row r="263" spans="2:4" x14ac:dyDescent="0.25">
      <c r="B263" s="58" t="s">
        <v>53</v>
      </c>
      <c r="C263" s="59">
        <v>7</v>
      </c>
      <c r="D263" t="str">
        <f t="shared" si="0"/>
        <v>MINIBÚS</v>
      </c>
    </row>
    <row r="264" spans="2:4" x14ac:dyDescent="0.25">
      <c r="B264" s="58" t="s">
        <v>54</v>
      </c>
      <c r="C264" s="59">
        <v>30</v>
      </c>
      <c r="D264" t="str">
        <f t="shared" si="0"/>
        <v>CARROS</v>
      </c>
    </row>
    <row r="265" spans="2:4" x14ac:dyDescent="0.25">
      <c r="B265" s="58" t="s">
        <v>55</v>
      </c>
      <c r="C265" s="59">
        <v>22</v>
      </c>
      <c r="D265" t="str">
        <f t="shared" si="0"/>
        <v>CAMIONETAS</v>
      </c>
    </row>
    <row r="266" spans="2:4" x14ac:dyDescent="0.25">
      <c r="B266" s="2" t="s">
        <v>769</v>
      </c>
      <c r="C266">
        <v>320</v>
      </c>
      <c r="D266" t="str">
        <f t="shared" si="0"/>
        <v>MORTOCICLETA</v>
      </c>
    </row>
    <row r="267" spans="2:4" x14ac:dyDescent="0.25">
      <c r="C267">
        <f>SUM(C260:C266)</f>
        <v>458</v>
      </c>
    </row>
    <row r="279" spans="2:9" x14ac:dyDescent="0.25">
      <c r="I279" s="1"/>
    </row>
    <row r="280" spans="2:9" x14ac:dyDescent="0.25">
      <c r="B280" t="s">
        <v>56</v>
      </c>
      <c r="C280" t="s">
        <v>26</v>
      </c>
      <c r="H280" t="s">
        <v>771</v>
      </c>
      <c r="I280" s="1" t="s">
        <v>26</v>
      </c>
    </row>
    <row r="281" spans="2:9" x14ac:dyDescent="0.25">
      <c r="B281" s="2" t="s">
        <v>57</v>
      </c>
      <c r="C281" s="1">
        <v>714</v>
      </c>
      <c r="H281" s="2" t="s">
        <v>60</v>
      </c>
      <c r="I281" s="1">
        <v>36</v>
      </c>
    </row>
    <row r="282" spans="2:9" x14ac:dyDescent="0.25">
      <c r="B282" s="2" t="s">
        <v>58</v>
      </c>
      <c r="C282" s="1">
        <v>222</v>
      </c>
      <c r="H282" s="2" t="s">
        <v>61</v>
      </c>
      <c r="I282" s="1">
        <v>243</v>
      </c>
    </row>
    <row r="283" spans="2:9" x14ac:dyDescent="0.25">
      <c r="B283" s="2" t="s">
        <v>59</v>
      </c>
      <c r="C283" s="1">
        <v>55484</v>
      </c>
      <c r="H283" s="2" t="s">
        <v>62</v>
      </c>
      <c r="I283" s="1">
        <v>97</v>
      </c>
    </row>
    <row r="284" spans="2:9" x14ac:dyDescent="0.25">
      <c r="B284" s="2" t="s">
        <v>770</v>
      </c>
      <c r="C284" s="1">
        <v>10774</v>
      </c>
      <c r="H284" s="2" t="s">
        <v>772</v>
      </c>
      <c r="I284" s="1">
        <v>72</v>
      </c>
    </row>
    <row r="285" spans="2:9" x14ac:dyDescent="0.25">
      <c r="H285" s="2" t="s">
        <v>711</v>
      </c>
      <c r="I285" s="1">
        <v>24</v>
      </c>
    </row>
    <row r="286" spans="2:9" x14ac:dyDescent="0.25">
      <c r="H286" s="2" t="s">
        <v>63</v>
      </c>
      <c r="I286" s="1">
        <v>140</v>
      </c>
    </row>
    <row r="287" spans="2:9" x14ac:dyDescent="0.25">
      <c r="H287" s="2" t="s">
        <v>587</v>
      </c>
      <c r="I287" s="1">
        <v>16605</v>
      </c>
    </row>
    <row r="288" spans="2:9" x14ac:dyDescent="0.25">
      <c r="H288" s="2" t="s">
        <v>712</v>
      </c>
      <c r="I288" s="1">
        <v>2092</v>
      </c>
    </row>
    <row r="289" spans="8:9" x14ac:dyDescent="0.25">
      <c r="H289" s="2" t="s">
        <v>64</v>
      </c>
      <c r="I289" s="1">
        <v>518</v>
      </c>
    </row>
    <row r="290" spans="8:9" x14ac:dyDescent="0.25">
      <c r="H290" s="2" t="s">
        <v>713</v>
      </c>
      <c r="I290" s="1">
        <v>50</v>
      </c>
    </row>
    <row r="291" spans="8:9" x14ac:dyDescent="0.25">
      <c r="H291" s="2" t="s">
        <v>65</v>
      </c>
      <c r="I291" s="1">
        <v>842</v>
      </c>
    </row>
    <row r="292" spans="8:9" x14ac:dyDescent="0.25">
      <c r="H292" s="2" t="s">
        <v>66</v>
      </c>
      <c r="I292" s="1">
        <v>837</v>
      </c>
    </row>
    <row r="293" spans="8:9" x14ac:dyDescent="0.25">
      <c r="H293" s="2" t="s">
        <v>773</v>
      </c>
      <c r="I293" s="1">
        <v>20</v>
      </c>
    </row>
    <row r="294" spans="8:9" x14ac:dyDescent="0.25">
      <c r="H294" s="2" t="s">
        <v>67</v>
      </c>
      <c r="I294" s="1">
        <v>778</v>
      </c>
    </row>
    <row r="295" spans="8:9" x14ac:dyDescent="0.25">
      <c r="H295" t="s">
        <v>68</v>
      </c>
      <c r="I295" s="1">
        <v>103</v>
      </c>
    </row>
    <row r="296" spans="8:9" x14ac:dyDescent="0.25">
      <c r="H296" t="s">
        <v>774</v>
      </c>
      <c r="I296" s="1">
        <v>51</v>
      </c>
    </row>
    <row r="297" spans="8:9" x14ac:dyDescent="0.25">
      <c r="H297" t="s">
        <v>657</v>
      </c>
      <c r="I297" s="1">
        <v>1043800</v>
      </c>
    </row>
    <row r="298" spans="8:9" x14ac:dyDescent="0.25">
      <c r="H298" t="s">
        <v>775</v>
      </c>
      <c r="I298" s="1">
        <v>18</v>
      </c>
    </row>
    <row r="299" spans="8:9" x14ac:dyDescent="0.25">
      <c r="H299" t="s">
        <v>776</v>
      </c>
      <c r="I299" s="1">
        <v>384</v>
      </c>
    </row>
    <row r="300" spans="8:9" x14ac:dyDescent="0.25">
      <c r="H300" t="s">
        <v>777</v>
      </c>
      <c r="I300" s="1">
        <v>5932200</v>
      </c>
    </row>
    <row r="301" spans="8:9" x14ac:dyDescent="0.25">
      <c r="H301" t="s">
        <v>778</v>
      </c>
      <c r="I301" s="1">
        <v>144</v>
      </c>
    </row>
    <row r="302" spans="8:9" x14ac:dyDescent="0.25">
      <c r="H302" t="s">
        <v>779</v>
      </c>
      <c r="I302" s="1">
        <v>480</v>
      </c>
    </row>
    <row r="303" spans="8:9" x14ac:dyDescent="0.25">
      <c r="H303" t="s">
        <v>780</v>
      </c>
      <c r="I303" s="1">
        <v>73</v>
      </c>
    </row>
    <row r="304" spans="8:9" x14ac:dyDescent="0.25">
      <c r="I304" s="1"/>
    </row>
    <row r="305" spans="9:9" x14ac:dyDescent="0.25">
      <c r="I305" s="1"/>
    </row>
    <row r="306" spans="9:9" x14ac:dyDescent="0.25">
      <c r="I306" s="1"/>
    </row>
    <row r="307" spans="9:9" x14ac:dyDescent="0.25">
      <c r="I307" s="1"/>
    </row>
  </sheetData>
  <mergeCells count="1">
    <mergeCell ref="B187:C187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8:W106"/>
  <sheetViews>
    <sheetView topLeftCell="A22" zoomScale="70" zoomScaleNormal="70" workbookViewId="0">
      <selection activeCell="W24" sqref="W24"/>
    </sheetView>
  </sheetViews>
  <sheetFormatPr baseColWidth="10" defaultRowHeight="15" x14ac:dyDescent="0.25"/>
  <sheetData>
    <row r="18" spans="1:23" x14ac:dyDescent="0.25">
      <c r="T18" s="167"/>
      <c r="U18" s="167"/>
    </row>
    <row r="19" spans="1:23" x14ac:dyDescent="0.25">
      <c r="A19" s="167"/>
      <c r="B19" s="167"/>
      <c r="T19" s="26" t="s">
        <v>48</v>
      </c>
      <c r="U19" s="26" t="s">
        <v>26</v>
      </c>
      <c r="W19" s="2"/>
    </row>
    <row r="20" spans="1:23" x14ac:dyDescent="0.25">
      <c r="A20" s="26" t="s">
        <v>233</v>
      </c>
      <c r="B20" s="27" t="s">
        <v>26</v>
      </c>
      <c r="G20" s="2"/>
      <c r="K20" s="2"/>
      <c r="T20" s="26" t="s">
        <v>48</v>
      </c>
      <c r="U20" s="26" t="s">
        <v>26</v>
      </c>
      <c r="W20" s="2"/>
    </row>
    <row r="21" spans="1:23" x14ac:dyDescent="0.25">
      <c r="A21" s="2" t="s">
        <v>166</v>
      </c>
      <c r="B21" s="1">
        <v>662.4</v>
      </c>
      <c r="G21" s="2"/>
      <c r="K21" s="2"/>
      <c r="T21" s="2" t="s">
        <v>899</v>
      </c>
      <c r="U21" s="1">
        <v>2819</v>
      </c>
      <c r="W21" s="2"/>
    </row>
    <row r="22" spans="1:23" x14ac:dyDescent="0.25">
      <c r="A22" s="2" t="s">
        <v>234</v>
      </c>
      <c r="B22" s="1">
        <v>267</v>
      </c>
      <c r="G22" s="2"/>
      <c r="K22" s="2"/>
      <c r="T22" s="2" t="s">
        <v>900</v>
      </c>
      <c r="U22" s="1">
        <v>52456.619999999995</v>
      </c>
      <c r="W22" s="2"/>
    </row>
    <row r="23" spans="1:23" x14ac:dyDescent="0.25">
      <c r="A23" s="2" t="s">
        <v>167</v>
      </c>
      <c r="B23" s="1">
        <v>998.84</v>
      </c>
      <c r="G23" s="2"/>
      <c r="K23" s="2"/>
      <c r="T23" s="2" t="s">
        <v>901</v>
      </c>
      <c r="U23" s="1">
        <v>8394</v>
      </c>
      <c r="W23" s="2"/>
    </row>
    <row r="24" spans="1:23" x14ac:dyDescent="0.25">
      <c r="A24" s="2" t="s">
        <v>235</v>
      </c>
      <c r="B24" s="1">
        <v>2240</v>
      </c>
      <c r="G24" s="2"/>
      <c r="K24" s="2"/>
      <c r="T24" s="2" t="s">
        <v>902</v>
      </c>
      <c r="U24" s="1">
        <v>1125</v>
      </c>
      <c r="W24" s="2"/>
    </row>
    <row r="25" spans="1:23" x14ac:dyDescent="0.25">
      <c r="A25" s="2" t="s">
        <v>236</v>
      </c>
      <c r="B25" s="1">
        <v>646.5</v>
      </c>
      <c r="G25" s="2"/>
      <c r="K25" s="2"/>
      <c r="T25" s="2" t="s">
        <v>903</v>
      </c>
      <c r="U25" s="1">
        <v>796</v>
      </c>
      <c r="W25" s="2"/>
    </row>
    <row r="26" spans="1:23" x14ac:dyDescent="0.25">
      <c r="A26" s="2" t="s">
        <v>237</v>
      </c>
      <c r="B26" s="1">
        <v>963.45</v>
      </c>
      <c r="G26" s="2"/>
      <c r="K26" s="2"/>
      <c r="T26" s="2" t="s">
        <v>904</v>
      </c>
      <c r="U26" s="1">
        <v>406</v>
      </c>
    </row>
    <row r="27" spans="1:23" x14ac:dyDescent="0.25">
      <c r="A27" s="2" t="s">
        <v>238</v>
      </c>
      <c r="B27" s="1">
        <v>614.5</v>
      </c>
      <c r="T27" t="s">
        <v>165</v>
      </c>
      <c r="U27" s="1">
        <f>SUM(U21:U26)</f>
        <v>65996.62</v>
      </c>
    </row>
    <row r="28" spans="1:23" x14ac:dyDescent="0.25">
      <c r="A28" s="2" t="s">
        <v>239</v>
      </c>
      <c r="B28" s="1">
        <v>1417.3600000000001</v>
      </c>
      <c r="T28" t="s">
        <v>165</v>
      </c>
    </row>
    <row r="29" spans="1:23" x14ac:dyDescent="0.25">
      <c r="A29" s="2" t="s">
        <v>240</v>
      </c>
      <c r="B29" s="1">
        <v>299</v>
      </c>
      <c r="D29" t="s">
        <v>165</v>
      </c>
      <c r="T29" t="s">
        <v>165</v>
      </c>
    </row>
    <row r="30" spans="1:23" x14ac:dyDescent="0.25">
      <c r="A30" s="2" t="s">
        <v>241</v>
      </c>
      <c r="B30" s="1">
        <v>222</v>
      </c>
      <c r="D30" t="s">
        <v>165</v>
      </c>
      <c r="T30" t="s">
        <v>165</v>
      </c>
    </row>
    <row r="31" spans="1:23" x14ac:dyDescent="0.25">
      <c r="A31" s="2" t="s">
        <v>242</v>
      </c>
      <c r="B31" s="1">
        <v>94</v>
      </c>
      <c r="D31" t="s">
        <v>165</v>
      </c>
      <c r="T31" t="s">
        <v>165</v>
      </c>
    </row>
    <row r="32" spans="1:23" x14ac:dyDescent="0.25">
      <c r="A32" s="2" t="s">
        <v>243</v>
      </c>
      <c r="B32" s="1">
        <v>210.26999999999998</v>
      </c>
      <c r="D32" t="s">
        <v>165</v>
      </c>
      <c r="T32" t="s">
        <v>165</v>
      </c>
    </row>
    <row r="33" spans="1:20" x14ac:dyDescent="0.25">
      <c r="A33" s="2" t="s">
        <v>244</v>
      </c>
      <c r="B33" s="1">
        <v>2758.1</v>
      </c>
      <c r="D33" t="s">
        <v>165</v>
      </c>
      <c r="T33" t="s">
        <v>165</v>
      </c>
    </row>
    <row r="34" spans="1:20" x14ac:dyDescent="0.25">
      <c r="A34" s="2" t="s">
        <v>245</v>
      </c>
      <c r="B34" s="1">
        <v>178</v>
      </c>
      <c r="D34" t="s">
        <v>165</v>
      </c>
      <c r="T34" t="s">
        <v>165</v>
      </c>
    </row>
    <row r="35" spans="1:20" x14ac:dyDescent="0.25">
      <c r="A35" s="2" t="s">
        <v>246</v>
      </c>
      <c r="B35" s="1">
        <v>347.24</v>
      </c>
      <c r="D35" t="s">
        <v>165</v>
      </c>
      <c r="T35" t="s">
        <v>165</v>
      </c>
    </row>
    <row r="36" spans="1:20" x14ac:dyDescent="0.25">
      <c r="A36" s="2" t="s">
        <v>247</v>
      </c>
      <c r="B36" s="1">
        <v>198</v>
      </c>
      <c r="D36" t="s">
        <v>165</v>
      </c>
      <c r="T36" t="s">
        <v>165</v>
      </c>
    </row>
    <row r="37" spans="1:20" x14ac:dyDescent="0.25">
      <c r="A37" s="2" t="s">
        <v>248</v>
      </c>
      <c r="B37" s="1">
        <v>1051</v>
      </c>
      <c r="D37" t="s">
        <v>165</v>
      </c>
      <c r="T37" t="s">
        <v>165</v>
      </c>
    </row>
    <row r="38" spans="1:20" x14ac:dyDescent="0.25">
      <c r="A38" s="2" t="s">
        <v>249</v>
      </c>
      <c r="B38" s="1">
        <v>855</v>
      </c>
      <c r="D38" t="s">
        <v>165</v>
      </c>
      <c r="T38" t="s">
        <v>165</v>
      </c>
    </row>
    <row r="39" spans="1:20" x14ac:dyDescent="0.25">
      <c r="A39" s="2" t="s">
        <v>250</v>
      </c>
      <c r="B39" s="1">
        <v>1053</v>
      </c>
      <c r="D39" t="s">
        <v>165</v>
      </c>
      <c r="T39" t="s">
        <v>165</v>
      </c>
    </row>
    <row r="40" spans="1:20" x14ac:dyDescent="0.25">
      <c r="A40" s="2" t="s">
        <v>171</v>
      </c>
      <c r="B40" s="1">
        <v>196</v>
      </c>
      <c r="D40" t="s">
        <v>165</v>
      </c>
      <c r="T40" t="s">
        <v>165</v>
      </c>
    </row>
    <row r="41" spans="1:20" x14ac:dyDescent="0.25">
      <c r="A41" s="2" t="s">
        <v>251</v>
      </c>
      <c r="B41" s="1">
        <v>900.75</v>
      </c>
      <c r="D41" t="s">
        <v>165</v>
      </c>
    </row>
    <row r="42" spans="1:20" x14ac:dyDescent="0.25">
      <c r="A42" s="2" t="s">
        <v>252</v>
      </c>
      <c r="B42" s="1">
        <v>4506</v>
      </c>
      <c r="D42" t="s">
        <v>165</v>
      </c>
    </row>
    <row r="43" spans="1:20" x14ac:dyDescent="0.25">
      <c r="A43" s="2" t="s">
        <v>253</v>
      </c>
      <c r="B43" s="1">
        <v>227</v>
      </c>
      <c r="D43" t="s">
        <v>165</v>
      </c>
    </row>
    <row r="44" spans="1:20" x14ac:dyDescent="0.25">
      <c r="A44" s="2" t="s">
        <v>254</v>
      </c>
      <c r="B44" s="1">
        <v>285.89999999999998</v>
      </c>
      <c r="D44" t="s">
        <v>165</v>
      </c>
    </row>
    <row r="45" spans="1:20" x14ac:dyDescent="0.25">
      <c r="A45" s="2" t="s">
        <v>255</v>
      </c>
      <c r="B45" s="1">
        <v>1137</v>
      </c>
      <c r="D45" t="s">
        <v>165</v>
      </c>
    </row>
    <row r="46" spans="1:20" x14ac:dyDescent="0.25">
      <c r="A46" s="2" t="s">
        <v>256</v>
      </c>
      <c r="B46" s="1">
        <v>7164.75</v>
      </c>
      <c r="D46" t="s">
        <v>165</v>
      </c>
    </row>
    <row r="47" spans="1:20" x14ac:dyDescent="0.25">
      <c r="A47" s="2" t="s">
        <v>257</v>
      </c>
      <c r="B47" s="1">
        <v>541</v>
      </c>
      <c r="D47" t="s">
        <v>165</v>
      </c>
    </row>
    <row r="48" spans="1:20" x14ac:dyDescent="0.25">
      <c r="A48" s="2" t="s">
        <v>258</v>
      </c>
      <c r="B48" s="1">
        <v>0</v>
      </c>
    </row>
    <row r="49" spans="1:2" x14ac:dyDescent="0.25">
      <c r="A49" s="2" t="s">
        <v>259</v>
      </c>
      <c r="B49" s="1">
        <v>240.4</v>
      </c>
    </row>
    <row r="50" spans="1:2" x14ac:dyDescent="0.25">
      <c r="A50" s="2" t="s">
        <v>260</v>
      </c>
      <c r="B50" s="1">
        <v>2435</v>
      </c>
    </row>
    <row r="51" spans="1:2" x14ac:dyDescent="0.25">
      <c r="A51" s="2" t="s">
        <v>173</v>
      </c>
      <c r="B51" s="1">
        <v>2588.6</v>
      </c>
    </row>
    <row r="52" spans="1:2" x14ac:dyDescent="0.25">
      <c r="A52" s="2" t="s">
        <v>261</v>
      </c>
      <c r="B52" s="1">
        <v>6130</v>
      </c>
    </row>
    <row r="53" spans="1:2" x14ac:dyDescent="0.25">
      <c r="A53" s="2" t="s">
        <v>262</v>
      </c>
      <c r="B53" s="1">
        <v>129.75</v>
      </c>
    </row>
    <row r="54" spans="1:2" x14ac:dyDescent="0.25">
      <c r="A54" s="2" t="s">
        <v>175</v>
      </c>
      <c r="B54" s="1">
        <v>309</v>
      </c>
    </row>
    <row r="55" spans="1:2" x14ac:dyDescent="0.25">
      <c r="A55" s="2" t="s">
        <v>263</v>
      </c>
      <c r="B55" s="1">
        <v>7977.5</v>
      </c>
    </row>
    <row r="56" spans="1:2" x14ac:dyDescent="0.25">
      <c r="A56" s="2" t="s">
        <v>264</v>
      </c>
      <c r="B56" s="1">
        <v>224</v>
      </c>
    </row>
    <row r="57" spans="1:2" x14ac:dyDescent="0.25">
      <c r="A57" s="2" t="s">
        <v>265</v>
      </c>
      <c r="B57" s="1">
        <v>971.3</v>
      </c>
    </row>
    <row r="58" spans="1:2" x14ac:dyDescent="0.25">
      <c r="A58" s="2" t="s">
        <v>266</v>
      </c>
      <c r="B58" s="1">
        <v>1940.4</v>
      </c>
    </row>
    <row r="59" spans="1:2" x14ac:dyDescent="0.25">
      <c r="A59" s="2" t="s">
        <v>176</v>
      </c>
      <c r="B59" s="1">
        <v>299</v>
      </c>
    </row>
    <row r="60" spans="1:2" x14ac:dyDescent="0.25">
      <c r="A60" s="2" t="s">
        <v>267</v>
      </c>
      <c r="B60" s="1">
        <v>778</v>
      </c>
    </row>
    <row r="61" spans="1:2" x14ac:dyDescent="0.25">
      <c r="A61" s="2" t="s">
        <v>268</v>
      </c>
      <c r="B61" s="1">
        <v>6115</v>
      </c>
    </row>
    <row r="62" spans="1:2" x14ac:dyDescent="0.25">
      <c r="A62" s="2" t="s">
        <v>269</v>
      </c>
      <c r="B62" s="1">
        <v>1795</v>
      </c>
    </row>
    <row r="63" spans="1:2" x14ac:dyDescent="0.25">
      <c r="A63" s="2" t="s">
        <v>177</v>
      </c>
      <c r="B63" s="1">
        <v>233</v>
      </c>
    </row>
    <row r="64" spans="1:2" x14ac:dyDescent="0.25">
      <c r="A64" s="2" t="s">
        <v>270</v>
      </c>
      <c r="B64" s="1">
        <v>106</v>
      </c>
    </row>
    <row r="65" spans="1:2" x14ac:dyDescent="0.25">
      <c r="A65" s="2" t="s">
        <v>271</v>
      </c>
      <c r="B65" s="1">
        <v>3029.84</v>
      </c>
    </row>
    <row r="66" spans="1:2" x14ac:dyDescent="0.25">
      <c r="A66" s="2" t="s">
        <v>272</v>
      </c>
      <c r="B66" s="1">
        <v>0</v>
      </c>
    </row>
    <row r="67" spans="1:2" x14ac:dyDescent="0.25">
      <c r="A67" s="2" t="s">
        <v>273</v>
      </c>
      <c r="B67" s="1">
        <v>522</v>
      </c>
    </row>
    <row r="68" spans="1:2" x14ac:dyDescent="0.25">
      <c r="A68" s="2" t="s">
        <v>274</v>
      </c>
      <c r="B68" s="1">
        <v>138.76999999999998</v>
      </c>
    </row>
    <row r="69" spans="1:2" x14ac:dyDescent="0.25">
      <c r="B69" s="1">
        <f>SUM(B21:B68)</f>
        <v>65996.62000000001</v>
      </c>
    </row>
    <row r="70" spans="1:2" x14ac:dyDescent="0.25">
      <c r="B70" s="1"/>
    </row>
    <row r="71" spans="1:2" x14ac:dyDescent="0.25">
      <c r="B71" s="1"/>
    </row>
    <row r="72" spans="1:2" x14ac:dyDescent="0.25">
      <c r="B72" s="1"/>
    </row>
    <row r="73" spans="1:2" x14ac:dyDescent="0.25">
      <c r="B73" s="1"/>
    </row>
    <row r="74" spans="1:2" x14ac:dyDescent="0.25">
      <c r="B74" s="1"/>
    </row>
    <row r="75" spans="1:2" x14ac:dyDescent="0.25">
      <c r="B75" s="1"/>
    </row>
    <row r="76" spans="1:2" x14ac:dyDescent="0.25">
      <c r="B76" s="1"/>
    </row>
    <row r="77" spans="1:2" x14ac:dyDescent="0.25">
      <c r="B77" s="1"/>
    </row>
    <row r="78" spans="1:2" x14ac:dyDescent="0.25">
      <c r="B78" s="1"/>
    </row>
    <row r="79" spans="1:2" x14ac:dyDescent="0.25">
      <c r="B79" s="1"/>
    </row>
    <row r="80" spans="1:2" x14ac:dyDescent="0.25">
      <c r="B80" s="1"/>
    </row>
    <row r="81" spans="2:2" x14ac:dyDescent="0.25">
      <c r="B81" s="1"/>
    </row>
    <row r="82" spans="2:2" x14ac:dyDescent="0.25">
      <c r="B82" s="1"/>
    </row>
    <row r="83" spans="2:2" x14ac:dyDescent="0.25">
      <c r="B83" s="1"/>
    </row>
    <row r="84" spans="2:2" x14ac:dyDescent="0.25">
      <c r="B84" s="1"/>
    </row>
    <row r="85" spans="2:2" x14ac:dyDescent="0.25">
      <c r="B85" s="1"/>
    </row>
    <row r="86" spans="2:2" x14ac:dyDescent="0.25">
      <c r="B86" s="1"/>
    </row>
    <row r="87" spans="2:2" x14ac:dyDescent="0.25">
      <c r="B87" s="1"/>
    </row>
    <row r="88" spans="2:2" x14ac:dyDescent="0.25">
      <c r="B88" s="1"/>
    </row>
    <row r="89" spans="2:2" x14ac:dyDescent="0.25">
      <c r="B89" s="1"/>
    </row>
    <row r="90" spans="2:2" x14ac:dyDescent="0.25">
      <c r="B90" s="1"/>
    </row>
    <row r="91" spans="2:2" x14ac:dyDescent="0.25">
      <c r="B91" s="1"/>
    </row>
    <row r="92" spans="2:2" x14ac:dyDescent="0.25">
      <c r="B92" s="1"/>
    </row>
    <row r="93" spans="2:2" x14ac:dyDescent="0.25">
      <c r="B93" s="1"/>
    </row>
    <row r="94" spans="2:2" x14ac:dyDescent="0.25">
      <c r="B94" s="1"/>
    </row>
    <row r="95" spans="2:2" x14ac:dyDescent="0.25">
      <c r="B95" s="1"/>
    </row>
    <row r="96" spans="2:2" x14ac:dyDescent="0.25">
      <c r="B96" s="1"/>
    </row>
    <row r="97" spans="2:2" x14ac:dyDescent="0.25">
      <c r="B97" s="1"/>
    </row>
    <row r="98" spans="2:2" x14ac:dyDescent="0.25">
      <c r="B98" s="1"/>
    </row>
    <row r="99" spans="2:2" x14ac:dyDescent="0.25">
      <c r="B99" s="1"/>
    </row>
    <row r="100" spans="2:2" x14ac:dyDescent="0.25">
      <c r="B100" s="1"/>
    </row>
    <row r="101" spans="2:2" x14ac:dyDescent="0.25">
      <c r="B101" s="1"/>
    </row>
    <row r="102" spans="2:2" x14ac:dyDescent="0.25">
      <c r="B102" s="1"/>
    </row>
    <row r="103" spans="2:2" x14ac:dyDescent="0.25">
      <c r="B103" s="1"/>
    </row>
    <row r="104" spans="2:2" x14ac:dyDescent="0.25">
      <c r="B104" s="1"/>
    </row>
    <row r="105" spans="2:2" x14ac:dyDescent="0.25">
      <c r="B105" s="1"/>
    </row>
    <row r="106" spans="2:2" x14ac:dyDescent="0.25">
      <c r="B106" s="1"/>
    </row>
  </sheetData>
  <mergeCells count="2">
    <mergeCell ref="A19:B19"/>
    <mergeCell ref="T18:U18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1:I47"/>
  <sheetViews>
    <sheetView topLeftCell="A58" workbookViewId="0">
      <selection activeCell="B41" sqref="B41:I47"/>
    </sheetView>
  </sheetViews>
  <sheetFormatPr baseColWidth="10" defaultRowHeight="15" x14ac:dyDescent="0.25"/>
  <sheetData>
    <row r="21" spans="1:2" x14ac:dyDescent="0.25">
      <c r="A21" s="2" t="s">
        <v>905</v>
      </c>
      <c r="B21" s="1">
        <v>19</v>
      </c>
    </row>
    <row r="22" spans="1:2" x14ac:dyDescent="0.25">
      <c r="A22" s="2" t="s">
        <v>317</v>
      </c>
      <c r="B22" s="1">
        <v>86832</v>
      </c>
    </row>
    <row r="23" spans="1:2" x14ac:dyDescent="0.25">
      <c r="A23" s="2" t="s">
        <v>318</v>
      </c>
      <c r="B23" s="1">
        <v>6910</v>
      </c>
    </row>
    <row r="24" spans="1:2" x14ac:dyDescent="0.25">
      <c r="A24" s="2" t="s">
        <v>319</v>
      </c>
      <c r="B24" s="1">
        <v>10298</v>
      </c>
    </row>
    <row r="25" spans="1:2" x14ac:dyDescent="0.25">
      <c r="A25" s="2" t="s">
        <v>320</v>
      </c>
      <c r="B25" s="1">
        <v>180754</v>
      </c>
    </row>
    <row r="26" spans="1:2" x14ac:dyDescent="0.25">
      <c r="A26" s="2" t="s">
        <v>321</v>
      </c>
      <c r="B26" s="1">
        <v>25807</v>
      </c>
    </row>
    <row r="27" spans="1:2" x14ac:dyDescent="0.25">
      <c r="A27" s="2" t="s">
        <v>322</v>
      </c>
      <c r="B27" s="1">
        <v>26</v>
      </c>
    </row>
    <row r="28" spans="1:2" x14ac:dyDescent="0.25">
      <c r="A28" s="2" t="s">
        <v>323</v>
      </c>
      <c r="B28" s="1">
        <v>17</v>
      </c>
    </row>
    <row r="29" spans="1:2" x14ac:dyDescent="0.25">
      <c r="A29" s="2" t="s">
        <v>665</v>
      </c>
      <c r="B29" s="1">
        <v>1</v>
      </c>
    </row>
    <row r="30" spans="1:2" x14ac:dyDescent="0.25">
      <c r="A30" s="2" t="s">
        <v>324</v>
      </c>
      <c r="B30" s="1">
        <v>7</v>
      </c>
    </row>
    <row r="31" spans="1:2" x14ac:dyDescent="0.25">
      <c r="A31" s="2" t="s">
        <v>325</v>
      </c>
      <c r="B31" s="1">
        <v>466</v>
      </c>
    </row>
    <row r="32" spans="1:2" x14ac:dyDescent="0.25">
      <c r="A32" s="2" t="s">
        <v>326</v>
      </c>
      <c r="B32" s="1">
        <v>635</v>
      </c>
    </row>
    <row r="33" spans="1:9" x14ac:dyDescent="0.25">
      <c r="A33" s="2" t="s">
        <v>327</v>
      </c>
      <c r="B33" s="1">
        <v>593</v>
      </c>
    </row>
    <row r="34" spans="1:9" x14ac:dyDescent="0.25">
      <c r="A34" s="2" t="s">
        <v>328</v>
      </c>
      <c r="B34" s="1">
        <v>423</v>
      </c>
    </row>
    <row r="35" spans="1:9" x14ac:dyDescent="0.25">
      <c r="A35" s="2" t="s">
        <v>329</v>
      </c>
      <c r="B35" s="1">
        <v>2</v>
      </c>
    </row>
    <row r="36" spans="1:9" x14ac:dyDescent="0.25">
      <c r="A36" s="2" t="s">
        <v>667</v>
      </c>
      <c r="B36" s="1">
        <v>66</v>
      </c>
    </row>
    <row r="37" spans="1:9" x14ac:dyDescent="0.25">
      <c r="A37" s="2" t="s">
        <v>906</v>
      </c>
      <c r="B37" s="1">
        <v>18</v>
      </c>
    </row>
    <row r="38" spans="1:9" x14ac:dyDescent="0.25">
      <c r="B38" s="1"/>
    </row>
    <row r="39" spans="1:9" x14ac:dyDescent="0.25">
      <c r="B39" s="1"/>
    </row>
    <row r="40" spans="1:9" ht="15.75" thickBot="1" x14ac:dyDescent="0.3">
      <c r="B40" s="1"/>
    </row>
    <row r="41" spans="1:9" ht="18" customHeight="1" thickBot="1" x14ac:dyDescent="0.3">
      <c r="B41" s="168" t="s">
        <v>330</v>
      </c>
      <c r="C41" s="168" t="s">
        <v>316</v>
      </c>
      <c r="D41" s="171" t="s">
        <v>282</v>
      </c>
      <c r="E41" s="172"/>
      <c r="F41" s="173"/>
      <c r="G41" s="168" t="s">
        <v>331</v>
      </c>
      <c r="H41" s="168" t="s">
        <v>293</v>
      </c>
      <c r="I41" s="168" t="s">
        <v>283</v>
      </c>
    </row>
    <row r="42" spans="1:9" ht="52.5" thickBot="1" x14ac:dyDescent="0.3">
      <c r="B42" s="169"/>
      <c r="C42" s="169"/>
      <c r="D42" s="38" t="s">
        <v>291</v>
      </c>
      <c r="E42" s="38" t="s">
        <v>284</v>
      </c>
      <c r="F42" s="39" t="s">
        <v>332</v>
      </c>
      <c r="G42" s="169"/>
      <c r="H42" s="170"/>
      <c r="I42" s="169"/>
    </row>
    <row r="43" spans="1:9" ht="15.75" thickBot="1" x14ac:dyDescent="0.3">
      <c r="B43" s="40" t="s">
        <v>285</v>
      </c>
      <c r="C43" s="40">
        <v>120</v>
      </c>
      <c r="D43" s="40">
        <v>342</v>
      </c>
      <c r="E43" s="41">
        <v>3309</v>
      </c>
      <c r="F43" s="42">
        <f>SUM(C43:E43)</f>
        <v>3771</v>
      </c>
      <c r="G43" s="40">
        <v>0</v>
      </c>
      <c r="H43" s="43">
        <v>124</v>
      </c>
      <c r="I43" s="44">
        <f>+F43/$F$47*100</f>
        <v>28.43248133906356</v>
      </c>
    </row>
    <row r="44" spans="1:9" ht="15.75" thickBot="1" x14ac:dyDescent="0.3">
      <c r="B44" s="43" t="s">
        <v>286</v>
      </c>
      <c r="C44" s="43">
        <v>290</v>
      </c>
      <c r="D44" s="43">
        <v>632</v>
      </c>
      <c r="E44" s="42">
        <v>4159</v>
      </c>
      <c r="F44" s="42">
        <f t="shared" ref="F44:F46" si="0">SUM(C44:E44)</f>
        <v>5081</v>
      </c>
      <c r="G44" s="43">
        <v>0</v>
      </c>
      <c r="H44" s="43">
        <v>124</v>
      </c>
      <c r="I44" s="44">
        <f t="shared" ref="I44:I46" si="1">+F44/$F$47*100</f>
        <v>38.309583050591876</v>
      </c>
    </row>
    <row r="45" spans="1:9" ht="15.75" thickBot="1" x14ac:dyDescent="0.3">
      <c r="B45" s="43" t="s">
        <v>287</v>
      </c>
      <c r="C45" s="43">
        <v>4</v>
      </c>
      <c r="D45" s="43">
        <v>60</v>
      </c>
      <c r="E45" s="43">
        <v>351</v>
      </c>
      <c r="F45" s="42">
        <f t="shared" si="0"/>
        <v>415</v>
      </c>
      <c r="G45" s="43">
        <v>0</v>
      </c>
      <c r="H45" s="43">
        <v>8</v>
      </c>
      <c r="I45" s="44">
        <f t="shared" si="1"/>
        <v>3.1290055040337781</v>
      </c>
    </row>
    <row r="46" spans="1:9" ht="15.75" thickBot="1" x14ac:dyDescent="0.3">
      <c r="B46" s="43" t="s">
        <v>333</v>
      </c>
      <c r="C46" s="43">
        <v>348</v>
      </c>
      <c r="D46" s="43">
        <v>570</v>
      </c>
      <c r="E46" s="42">
        <v>3078</v>
      </c>
      <c r="F46" s="42">
        <f t="shared" si="0"/>
        <v>3996</v>
      </c>
      <c r="G46" s="43">
        <v>0</v>
      </c>
      <c r="H46" s="43">
        <v>360</v>
      </c>
      <c r="I46" s="44">
        <f t="shared" si="1"/>
        <v>30.12893010631079</v>
      </c>
    </row>
    <row r="47" spans="1:9" ht="30.75" thickBot="1" x14ac:dyDescent="0.3">
      <c r="B47" s="45" t="s">
        <v>289</v>
      </c>
      <c r="C47" s="46">
        <f t="shared" ref="C47:I47" si="2">SUM(C43:C46)</f>
        <v>762</v>
      </c>
      <c r="D47" s="46">
        <f t="shared" si="2"/>
        <v>1604</v>
      </c>
      <c r="E47" s="46">
        <f t="shared" si="2"/>
        <v>10897</v>
      </c>
      <c r="F47" s="46">
        <f t="shared" si="2"/>
        <v>13263</v>
      </c>
      <c r="G47" s="46">
        <f t="shared" si="2"/>
        <v>0</v>
      </c>
      <c r="H47" s="46">
        <f t="shared" si="2"/>
        <v>616</v>
      </c>
      <c r="I47" s="46">
        <f t="shared" si="2"/>
        <v>100.00000000000001</v>
      </c>
    </row>
  </sheetData>
  <mergeCells count="6">
    <mergeCell ref="I41:I42"/>
    <mergeCell ref="H41:H42"/>
    <mergeCell ref="B41:B42"/>
    <mergeCell ref="G41:G42"/>
    <mergeCell ref="C41:C42"/>
    <mergeCell ref="D41:F4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0:H49"/>
  <sheetViews>
    <sheetView topLeftCell="A18" workbookViewId="0">
      <selection activeCell="F21" sqref="F21"/>
    </sheetView>
  </sheetViews>
  <sheetFormatPr baseColWidth="10" defaultRowHeight="15" x14ac:dyDescent="0.25"/>
  <cols>
    <col min="1" max="1" width="28.85546875" customWidth="1"/>
    <col min="2" max="2" width="17.5703125" customWidth="1"/>
    <col min="4" max="4" width="13.7109375" customWidth="1"/>
    <col min="6" max="6" width="17" customWidth="1"/>
    <col min="7" max="7" width="13.85546875" customWidth="1"/>
    <col min="8" max="8" width="22.85546875" customWidth="1"/>
  </cols>
  <sheetData>
    <row r="20" spans="1:2" x14ac:dyDescent="0.25">
      <c r="A20" s="167"/>
      <c r="B20" s="167"/>
    </row>
    <row r="21" spans="1:2" x14ac:dyDescent="0.25">
      <c r="A21" s="167"/>
      <c r="B21" s="167"/>
    </row>
    <row r="22" spans="1:2" x14ac:dyDescent="0.25">
      <c r="A22" s="26" t="s">
        <v>48</v>
      </c>
      <c r="B22" s="26" t="s">
        <v>26</v>
      </c>
    </row>
    <row r="23" spans="1:2" x14ac:dyDescent="0.25">
      <c r="A23" s="2" t="s">
        <v>728</v>
      </c>
      <c r="B23" s="1">
        <v>15</v>
      </c>
    </row>
    <row r="24" spans="1:2" x14ac:dyDescent="0.25">
      <c r="A24" s="2" t="s">
        <v>275</v>
      </c>
      <c r="B24" s="1">
        <v>11038</v>
      </c>
    </row>
    <row r="25" spans="1:2" x14ac:dyDescent="0.25">
      <c r="A25" s="2" t="s">
        <v>276</v>
      </c>
      <c r="B25" s="1">
        <v>4480</v>
      </c>
    </row>
    <row r="26" spans="1:2" x14ac:dyDescent="0.25">
      <c r="A26" s="2" t="s">
        <v>277</v>
      </c>
      <c r="B26" s="1">
        <v>5587</v>
      </c>
    </row>
    <row r="27" spans="1:2" x14ac:dyDescent="0.25">
      <c r="A27" s="2" t="s">
        <v>278</v>
      </c>
      <c r="B27" s="1">
        <v>21592</v>
      </c>
    </row>
    <row r="28" spans="1:2" x14ac:dyDescent="0.25">
      <c r="A28" s="2" t="s">
        <v>279</v>
      </c>
      <c r="B28" s="1">
        <v>6851</v>
      </c>
    </row>
    <row r="29" spans="1:2" x14ac:dyDescent="0.25">
      <c r="A29" s="2" t="s">
        <v>290</v>
      </c>
      <c r="B29" s="1">
        <v>2621</v>
      </c>
    </row>
    <row r="30" spans="1:2" x14ac:dyDescent="0.25">
      <c r="A30" s="2"/>
      <c r="B30" s="1"/>
    </row>
    <row r="43" spans="1:8" ht="15.75" thickBot="1" x14ac:dyDescent="0.3"/>
    <row r="44" spans="1:8" ht="18" customHeight="1" thickBot="1" x14ac:dyDescent="0.3">
      <c r="A44" s="176" t="s">
        <v>280</v>
      </c>
      <c r="B44" s="176" t="s">
        <v>281</v>
      </c>
      <c r="C44" s="178" t="s">
        <v>282</v>
      </c>
      <c r="D44" s="179"/>
      <c r="E44" s="179"/>
      <c r="F44" s="179"/>
      <c r="G44" s="179"/>
      <c r="H44" s="174" t="s">
        <v>283</v>
      </c>
    </row>
    <row r="45" spans="1:8" ht="35.25" thickBot="1" x14ac:dyDescent="0.3">
      <c r="A45" s="177"/>
      <c r="B45" s="177"/>
      <c r="C45" s="28" t="s">
        <v>291</v>
      </c>
      <c r="D45" s="28" t="s">
        <v>284</v>
      </c>
      <c r="E45" s="28" t="s">
        <v>292</v>
      </c>
      <c r="F45" s="28" t="s">
        <v>293</v>
      </c>
      <c r="G45" s="28" t="s">
        <v>294</v>
      </c>
      <c r="H45" s="175"/>
    </row>
    <row r="46" spans="1:8" ht="18" thickBot="1" x14ac:dyDescent="0.35">
      <c r="A46" s="34" t="s">
        <v>285</v>
      </c>
      <c r="B46" s="35">
        <v>54</v>
      </c>
      <c r="C46" s="29">
        <v>2535</v>
      </c>
      <c r="D46" s="29">
        <v>9028</v>
      </c>
      <c r="E46" s="29">
        <v>1435</v>
      </c>
      <c r="F46" s="29">
        <v>2874</v>
      </c>
      <c r="G46" s="29">
        <f>+SUM(C46:D46)</f>
        <v>11563</v>
      </c>
      <c r="H46" s="29">
        <f>+G46/$G$49*100</f>
        <v>42.096257463229939</v>
      </c>
    </row>
    <row r="47" spans="1:8" ht="18" thickBot="1" x14ac:dyDescent="0.35">
      <c r="A47" s="36" t="s">
        <v>286</v>
      </c>
      <c r="B47" s="35">
        <v>21</v>
      </c>
      <c r="C47" s="30">
        <v>1575</v>
      </c>
      <c r="D47" s="31">
        <v>4185</v>
      </c>
      <c r="E47" s="31">
        <v>1370</v>
      </c>
      <c r="F47" s="31">
        <v>883</v>
      </c>
      <c r="G47" s="29">
        <f t="shared" ref="G47:G48" si="0">+SUM(C47:D47)</f>
        <v>5760</v>
      </c>
      <c r="H47" s="29">
        <f t="shared" ref="H47:H48" si="1">+G47/$G$49*100</f>
        <v>20.969855832241151</v>
      </c>
    </row>
    <row r="48" spans="1:8" ht="18" thickBot="1" x14ac:dyDescent="0.35">
      <c r="A48" s="36" t="s">
        <v>287</v>
      </c>
      <c r="B48" s="35">
        <v>21</v>
      </c>
      <c r="C48" s="30">
        <v>1823</v>
      </c>
      <c r="D48" s="31">
        <v>8322</v>
      </c>
      <c r="E48" s="31">
        <v>183</v>
      </c>
      <c r="F48" s="31">
        <v>83</v>
      </c>
      <c r="G48" s="29">
        <f t="shared" si="0"/>
        <v>10145</v>
      </c>
      <c r="H48" s="29">
        <f t="shared" si="1"/>
        <v>36.933886704528909</v>
      </c>
    </row>
    <row r="49" spans="1:8" ht="18" thickBot="1" x14ac:dyDescent="0.35">
      <c r="A49" s="32" t="s">
        <v>289</v>
      </c>
      <c r="B49" s="33">
        <f>SUM(B46:B48)</f>
        <v>96</v>
      </c>
      <c r="C49" s="33">
        <f t="shared" ref="C49:G49" si="2">SUM(C46:C48)</f>
        <v>5933</v>
      </c>
      <c r="D49" s="33">
        <f t="shared" si="2"/>
        <v>21535</v>
      </c>
      <c r="E49" s="33">
        <f t="shared" si="2"/>
        <v>2988</v>
      </c>
      <c r="F49" s="33">
        <f t="shared" si="2"/>
        <v>3840</v>
      </c>
      <c r="G49" s="33">
        <f t="shared" si="2"/>
        <v>27468</v>
      </c>
      <c r="H49" s="33">
        <f>+SUM(H46:H48)</f>
        <v>100</v>
      </c>
    </row>
  </sheetData>
  <mergeCells count="6">
    <mergeCell ref="H44:H45"/>
    <mergeCell ref="A20:B20"/>
    <mergeCell ref="A21:B21"/>
    <mergeCell ref="A44:A45"/>
    <mergeCell ref="B44:B45"/>
    <mergeCell ref="C44:G44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7:K59"/>
  <sheetViews>
    <sheetView topLeftCell="A49" zoomScale="70" zoomScaleNormal="70" workbookViewId="0">
      <selection activeCell="C48" sqref="C48:K56"/>
    </sheetView>
  </sheetViews>
  <sheetFormatPr baseColWidth="10" defaultRowHeight="15" x14ac:dyDescent="0.25"/>
  <cols>
    <col min="1" max="1" width="52.85546875" bestFit="1" customWidth="1"/>
  </cols>
  <sheetData>
    <row r="17" spans="1:2" x14ac:dyDescent="0.25">
      <c r="A17" s="167"/>
      <c r="B17" s="167"/>
    </row>
    <row r="18" spans="1:2" x14ac:dyDescent="0.25">
      <c r="A18" s="26" t="s">
        <v>48</v>
      </c>
      <c r="B18" s="27" t="s">
        <v>26</v>
      </c>
    </row>
    <row r="19" spans="1:2" x14ac:dyDescent="0.25">
      <c r="A19" s="37" t="s">
        <v>181</v>
      </c>
      <c r="B19" s="1">
        <v>94</v>
      </c>
    </row>
    <row r="20" spans="1:2" x14ac:dyDescent="0.25">
      <c r="A20" s="37" t="s">
        <v>295</v>
      </c>
      <c r="B20" s="1">
        <v>2</v>
      </c>
    </row>
    <row r="21" spans="1:2" x14ac:dyDescent="0.25">
      <c r="A21" s="37" t="s">
        <v>296</v>
      </c>
      <c r="B21" s="1">
        <v>4</v>
      </c>
    </row>
    <row r="22" spans="1:2" x14ac:dyDescent="0.25">
      <c r="A22" s="37" t="s">
        <v>297</v>
      </c>
      <c r="B22" s="1">
        <v>2</v>
      </c>
    </row>
    <row r="23" spans="1:2" x14ac:dyDescent="0.25">
      <c r="A23" s="37" t="s">
        <v>298</v>
      </c>
      <c r="B23" s="1">
        <v>13100</v>
      </c>
    </row>
    <row r="24" spans="1:2" x14ac:dyDescent="0.25">
      <c r="A24" s="37" t="s">
        <v>299</v>
      </c>
      <c r="B24" s="1">
        <v>199</v>
      </c>
    </row>
    <row r="25" spans="1:2" x14ac:dyDescent="0.25">
      <c r="A25" s="37" t="s">
        <v>300</v>
      </c>
      <c r="B25" s="1">
        <v>1</v>
      </c>
    </row>
    <row r="26" spans="1:2" x14ac:dyDescent="0.25">
      <c r="A26" s="37" t="s">
        <v>301</v>
      </c>
      <c r="B26" s="1">
        <v>3</v>
      </c>
    </row>
    <row r="27" spans="1:2" x14ac:dyDescent="0.25">
      <c r="A27" s="37" t="s">
        <v>302</v>
      </c>
      <c r="B27" s="1">
        <v>2556</v>
      </c>
    </row>
    <row r="28" spans="1:2" x14ac:dyDescent="0.25">
      <c r="A28" s="37" t="s">
        <v>275</v>
      </c>
      <c r="B28" s="1">
        <v>33579</v>
      </c>
    </row>
    <row r="29" spans="1:2" x14ac:dyDescent="0.25">
      <c r="A29" s="37" t="s">
        <v>303</v>
      </c>
      <c r="B29" s="1">
        <v>187</v>
      </c>
    </row>
    <row r="30" spans="1:2" x14ac:dyDescent="0.25">
      <c r="A30" s="37" t="s">
        <v>304</v>
      </c>
      <c r="B30" s="1">
        <v>21</v>
      </c>
    </row>
    <row r="31" spans="1:2" x14ac:dyDescent="0.25">
      <c r="A31" s="37" t="s">
        <v>305</v>
      </c>
      <c r="B31" s="1">
        <v>57666</v>
      </c>
    </row>
    <row r="32" spans="1:2" x14ac:dyDescent="0.25">
      <c r="A32" s="37" t="s">
        <v>306</v>
      </c>
      <c r="B32" s="1">
        <v>2001</v>
      </c>
    </row>
    <row r="33" spans="1:11" x14ac:dyDescent="0.25">
      <c r="A33" s="37" t="s">
        <v>307</v>
      </c>
      <c r="B33" s="1">
        <v>2</v>
      </c>
    </row>
    <row r="34" spans="1:11" x14ac:dyDescent="0.25">
      <c r="A34" s="37" t="s">
        <v>308</v>
      </c>
      <c r="B34" s="1">
        <v>4</v>
      </c>
    </row>
    <row r="35" spans="1:11" x14ac:dyDescent="0.25">
      <c r="A35" s="37" t="s">
        <v>309</v>
      </c>
      <c r="B35" s="1">
        <v>4</v>
      </c>
    </row>
    <row r="36" spans="1:11" x14ac:dyDescent="0.25">
      <c r="A36" s="37" t="s">
        <v>310</v>
      </c>
      <c r="B36" s="1">
        <v>33</v>
      </c>
    </row>
    <row r="37" spans="1:11" x14ac:dyDescent="0.25">
      <c r="A37" s="37" t="s">
        <v>311</v>
      </c>
      <c r="B37" s="1">
        <v>6</v>
      </c>
    </row>
    <row r="38" spans="1:11" x14ac:dyDescent="0.25">
      <c r="A38" s="37" t="s">
        <v>312</v>
      </c>
      <c r="B38" s="1">
        <v>1</v>
      </c>
    </row>
    <row r="39" spans="1:11" x14ac:dyDescent="0.25">
      <c r="A39" s="37" t="s">
        <v>313</v>
      </c>
      <c r="B39" s="1">
        <v>6</v>
      </c>
    </row>
    <row r="40" spans="1:11" x14ac:dyDescent="0.25">
      <c r="A40" s="37" t="s">
        <v>314</v>
      </c>
      <c r="B40" s="1">
        <v>5</v>
      </c>
    </row>
    <row r="41" spans="1:11" x14ac:dyDescent="0.25">
      <c r="A41" s="37" t="s">
        <v>907</v>
      </c>
      <c r="B41" s="1">
        <v>1</v>
      </c>
    </row>
    <row r="42" spans="1:11" x14ac:dyDescent="0.25">
      <c r="A42" s="37" t="s">
        <v>315</v>
      </c>
      <c r="B42" s="1">
        <v>20197</v>
      </c>
    </row>
    <row r="43" spans="1:11" x14ac:dyDescent="0.25">
      <c r="B43" s="1"/>
    </row>
    <row r="44" spans="1:11" x14ac:dyDescent="0.25">
      <c r="B44" s="1"/>
    </row>
    <row r="45" spans="1:11" x14ac:dyDescent="0.25">
      <c r="B45" s="1"/>
    </row>
    <row r="46" spans="1:11" x14ac:dyDescent="0.25">
      <c r="B46" s="1"/>
    </row>
    <row r="47" spans="1:11" ht="15.75" thickBot="1" x14ac:dyDescent="0.3">
      <c r="B47" s="1"/>
    </row>
    <row r="48" spans="1:11" ht="18.75" thickBot="1" x14ac:dyDescent="0.3">
      <c r="B48" s="1"/>
      <c r="C48" s="182" t="s">
        <v>280</v>
      </c>
      <c r="D48" s="182" t="s">
        <v>908</v>
      </c>
      <c r="E48" s="182" t="s">
        <v>909</v>
      </c>
      <c r="F48" s="182" t="s">
        <v>910</v>
      </c>
      <c r="G48" s="182" t="s">
        <v>911</v>
      </c>
      <c r="H48" s="182" t="s">
        <v>316</v>
      </c>
      <c r="I48" s="184" t="s">
        <v>206</v>
      </c>
      <c r="J48" s="185"/>
      <c r="K48" s="180" t="s">
        <v>912</v>
      </c>
    </row>
    <row r="49" spans="2:11" ht="36.75" thickBot="1" x14ac:dyDescent="0.3">
      <c r="B49" s="1"/>
      <c r="C49" s="183"/>
      <c r="D49" s="183"/>
      <c r="E49" s="183"/>
      <c r="F49" s="183"/>
      <c r="G49" s="183"/>
      <c r="H49" s="183"/>
      <c r="I49" s="119" t="s">
        <v>292</v>
      </c>
      <c r="J49" s="119" t="s">
        <v>293</v>
      </c>
      <c r="K49" s="181"/>
    </row>
    <row r="50" spans="2:11" ht="18.75" thickBot="1" x14ac:dyDescent="0.3">
      <c r="B50" s="1"/>
      <c r="C50" s="117" t="s">
        <v>285</v>
      </c>
      <c r="D50" s="118">
        <v>40</v>
      </c>
      <c r="E50" s="118">
        <v>26</v>
      </c>
      <c r="F50" s="118">
        <v>28</v>
      </c>
      <c r="G50" s="118">
        <f>SUM(D50:F50)</f>
        <v>94</v>
      </c>
      <c r="H50" s="118">
        <v>5</v>
      </c>
      <c r="I50" s="118">
        <v>0</v>
      </c>
      <c r="J50" s="118">
        <v>3</v>
      </c>
      <c r="K50" s="118">
        <f>SUM(H50:J50)</f>
        <v>8</v>
      </c>
    </row>
    <row r="51" spans="2:11" ht="18.75" thickBot="1" x14ac:dyDescent="0.3">
      <c r="B51" s="1"/>
      <c r="C51" s="117" t="s">
        <v>286</v>
      </c>
      <c r="D51" s="118">
        <v>10</v>
      </c>
      <c r="E51" s="118">
        <v>23</v>
      </c>
      <c r="F51" s="118">
        <v>25</v>
      </c>
      <c r="G51" s="118">
        <f t="shared" ref="G51:G55" si="0">SUM(D51:F51)</f>
        <v>58</v>
      </c>
      <c r="H51" s="118">
        <v>3</v>
      </c>
      <c r="I51" s="118">
        <v>0</v>
      </c>
      <c r="J51" s="118">
        <v>11</v>
      </c>
      <c r="K51" s="118">
        <f t="shared" ref="K51:K55" si="1">SUM(H51:J51)</f>
        <v>14</v>
      </c>
    </row>
    <row r="52" spans="2:11" ht="18.75" thickBot="1" x14ac:dyDescent="0.3">
      <c r="B52" s="1"/>
      <c r="C52" s="117" t="s">
        <v>287</v>
      </c>
      <c r="D52" s="118">
        <v>0</v>
      </c>
      <c r="E52" s="118">
        <v>0</v>
      </c>
      <c r="F52" s="118">
        <v>0</v>
      </c>
      <c r="G52" s="118">
        <f t="shared" si="0"/>
        <v>0</v>
      </c>
      <c r="H52" s="118">
        <v>0</v>
      </c>
      <c r="I52" s="118">
        <v>0</v>
      </c>
      <c r="J52" s="118">
        <v>0</v>
      </c>
      <c r="K52" s="118">
        <f t="shared" si="1"/>
        <v>0</v>
      </c>
    </row>
    <row r="53" spans="2:11" ht="36.75" thickBot="1" x14ac:dyDescent="0.3">
      <c r="B53" s="1"/>
      <c r="C53" s="117" t="s">
        <v>288</v>
      </c>
      <c r="D53" s="118">
        <v>0</v>
      </c>
      <c r="E53" s="118">
        <v>33</v>
      </c>
      <c r="F53" s="118">
        <v>33</v>
      </c>
      <c r="G53" s="118">
        <f t="shared" si="0"/>
        <v>66</v>
      </c>
      <c r="H53" s="118">
        <v>2</v>
      </c>
      <c r="I53" s="118">
        <v>0</v>
      </c>
      <c r="J53" s="118">
        <v>6</v>
      </c>
      <c r="K53" s="118">
        <f t="shared" si="1"/>
        <v>8</v>
      </c>
    </row>
    <row r="54" spans="2:11" ht="36.75" thickBot="1" x14ac:dyDescent="0.3">
      <c r="B54" s="1"/>
      <c r="C54" s="117" t="s">
        <v>666</v>
      </c>
      <c r="D54" s="118">
        <v>0</v>
      </c>
      <c r="E54" s="118">
        <v>43</v>
      </c>
      <c r="F54" s="118">
        <v>43</v>
      </c>
      <c r="G54" s="118">
        <f t="shared" si="0"/>
        <v>86</v>
      </c>
      <c r="H54" s="118">
        <v>35</v>
      </c>
      <c r="I54" s="118">
        <v>0</v>
      </c>
      <c r="J54" s="118">
        <v>0</v>
      </c>
      <c r="K54" s="118">
        <f t="shared" si="1"/>
        <v>35</v>
      </c>
    </row>
    <row r="55" spans="2:11" ht="18.75" thickBot="1" x14ac:dyDescent="0.3">
      <c r="B55" s="1"/>
      <c r="C55" s="117" t="s">
        <v>913</v>
      </c>
      <c r="D55" s="118">
        <v>16</v>
      </c>
      <c r="E55" s="118">
        <v>7</v>
      </c>
      <c r="F55" s="118">
        <v>0</v>
      </c>
      <c r="G55" s="118">
        <f t="shared" si="0"/>
        <v>23</v>
      </c>
      <c r="H55" s="118">
        <v>1</v>
      </c>
      <c r="I55" s="118">
        <v>0</v>
      </c>
      <c r="J55" s="118">
        <v>7</v>
      </c>
      <c r="K55" s="118">
        <f t="shared" si="1"/>
        <v>8</v>
      </c>
    </row>
    <row r="56" spans="2:11" ht="54.75" thickBot="1" x14ac:dyDescent="0.3">
      <c r="B56" s="1"/>
      <c r="C56" s="120" t="s">
        <v>289</v>
      </c>
      <c r="D56" s="121">
        <f t="shared" ref="D56:K56" si="2">SUM(D50:D55)</f>
        <v>66</v>
      </c>
      <c r="E56" s="121">
        <f t="shared" si="2"/>
        <v>132</v>
      </c>
      <c r="F56" s="121">
        <f t="shared" si="2"/>
        <v>129</v>
      </c>
      <c r="G56" s="121">
        <f t="shared" si="2"/>
        <v>327</v>
      </c>
      <c r="H56" s="121">
        <f t="shared" si="2"/>
        <v>46</v>
      </c>
      <c r="I56" s="121">
        <f t="shared" si="2"/>
        <v>0</v>
      </c>
      <c r="J56" s="121">
        <f t="shared" si="2"/>
        <v>27</v>
      </c>
      <c r="K56" s="121">
        <f t="shared" si="2"/>
        <v>73</v>
      </c>
    </row>
    <row r="57" spans="2:11" x14ac:dyDescent="0.25">
      <c r="B57" s="1"/>
    </row>
    <row r="58" spans="2:11" x14ac:dyDescent="0.25">
      <c r="B58" s="1"/>
    </row>
    <row r="59" spans="2:11" x14ac:dyDescent="0.25">
      <c r="B59" s="1"/>
    </row>
  </sheetData>
  <mergeCells count="9">
    <mergeCell ref="K48:K49"/>
    <mergeCell ref="A17:B17"/>
    <mergeCell ref="C48:C49"/>
    <mergeCell ref="D48:D49"/>
    <mergeCell ref="E48:E49"/>
    <mergeCell ref="F48:F49"/>
    <mergeCell ref="G48:G49"/>
    <mergeCell ref="H48:H49"/>
    <mergeCell ref="I48:J4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B24:C50"/>
  <sheetViews>
    <sheetView topLeftCell="A61" workbookViewId="0">
      <selection activeCell="M32" sqref="M32"/>
    </sheetView>
  </sheetViews>
  <sheetFormatPr baseColWidth="10" defaultRowHeight="15" x14ac:dyDescent="0.25"/>
  <sheetData>
    <row r="24" spans="2:3" x14ac:dyDescent="0.25">
      <c r="B24" s="2" t="s">
        <v>334</v>
      </c>
      <c r="C24">
        <v>73</v>
      </c>
    </row>
    <row r="25" spans="2:3" x14ac:dyDescent="0.25">
      <c r="B25" s="2" t="s">
        <v>914</v>
      </c>
      <c r="C25">
        <v>118</v>
      </c>
    </row>
    <row r="26" spans="2:3" x14ac:dyDescent="0.25">
      <c r="B26" s="2" t="s">
        <v>335</v>
      </c>
      <c r="C26" s="1">
        <v>6050</v>
      </c>
    </row>
    <row r="27" spans="2:3" x14ac:dyDescent="0.25">
      <c r="C27" s="1"/>
    </row>
    <row r="28" spans="2:3" x14ac:dyDescent="0.25">
      <c r="C28" s="1"/>
    </row>
    <row r="29" spans="2:3" x14ac:dyDescent="0.25">
      <c r="C29" s="1"/>
    </row>
    <row r="30" spans="2:3" x14ac:dyDescent="0.25">
      <c r="C30" s="1"/>
    </row>
    <row r="31" spans="2:3" x14ac:dyDescent="0.25">
      <c r="C31" s="1"/>
    </row>
    <row r="32" spans="2:3" x14ac:dyDescent="0.25">
      <c r="C32" s="1"/>
    </row>
    <row r="33" spans="3:3" x14ac:dyDescent="0.25">
      <c r="C33" s="1"/>
    </row>
    <row r="34" spans="3:3" x14ac:dyDescent="0.25">
      <c r="C34" s="1"/>
    </row>
    <row r="35" spans="3:3" x14ac:dyDescent="0.25">
      <c r="C35" s="1"/>
    </row>
    <row r="36" spans="3:3" x14ac:dyDescent="0.25">
      <c r="C36" s="1"/>
    </row>
    <row r="37" spans="3:3" x14ac:dyDescent="0.25">
      <c r="C37" s="1"/>
    </row>
    <row r="38" spans="3:3" x14ac:dyDescent="0.25">
      <c r="C38" s="1"/>
    </row>
    <row r="39" spans="3:3" x14ac:dyDescent="0.25">
      <c r="C39" s="1"/>
    </row>
    <row r="40" spans="3:3" x14ac:dyDescent="0.25">
      <c r="C40" s="1"/>
    </row>
    <row r="41" spans="3:3" x14ac:dyDescent="0.25">
      <c r="C41" s="1"/>
    </row>
    <row r="42" spans="3:3" x14ac:dyDescent="0.25">
      <c r="C42" s="1"/>
    </row>
    <row r="43" spans="3:3" x14ac:dyDescent="0.25">
      <c r="C43" s="1"/>
    </row>
    <row r="44" spans="3:3" x14ac:dyDescent="0.25">
      <c r="C44" s="1"/>
    </row>
    <row r="45" spans="3:3" x14ac:dyDescent="0.25">
      <c r="C45" s="1"/>
    </row>
    <row r="46" spans="3:3" x14ac:dyDescent="0.25">
      <c r="C46" s="1"/>
    </row>
    <row r="47" spans="3:3" x14ac:dyDescent="0.25">
      <c r="C47" s="1"/>
    </row>
    <row r="48" spans="3:3" x14ac:dyDescent="0.25">
      <c r="C48" s="1"/>
    </row>
    <row r="49" spans="3:3" x14ac:dyDescent="0.25">
      <c r="C49" s="1"/>
    </row>
    <row r="50" spans="3:3" x14ac:dyDescent="0.25">
      <c r="C50" s="1"/>
    </row>
  </sheetData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22:C27"/>
  <sheetViews>
    <sheetView topLeftCell="A31" workbookViewId="0">
      <selection activeCell="D18" sqref="D18"/>
    </sheetView>
  </sheetViews>
  <sheetFormatPr baseColWidth="10" defaultRowHeight="15" x14ac:dyDescent="0.25"/>
  <sheetData>
    <row r="22" spans="2:3" x14ac:dyDescent="0.25">
      <c r="B22" t="s">
        <v>48</v>
      </c>
      <c r="C22" t="s">
        <v>26</v>
      </c>
    </row>
    <row r="23" spans="2:3" x14ac:dyDescent="0.25">
      <c r="B23" s="2" t="s">
        <v>604</v>
      </c>
      <c r="C23">
        <v>1</v>
      </c>
    </row>
    <row r="24" spans="2:3" x14ac:dyDescent="0.25">
      <c r="B24" s="2" t="s">
        <v>605</v>
      </c>
      <c r="C24">
        <v>5</v>
      </c>
    </row>
    <row r="25" spans="2:3" x14ac:dyDescent="0.25">
      <c r="B25" s="2" t="s">
        <v>915</v>
      </c>
      <c r="C25">
        <v>1</v>
      </c>
    </row>
    <row r="26" spans="2:3" x14ac:dyDescent="0.25">
      <c r="B26" s="2" t="s">
        <v>668</v>
      </c>
      <c r="C26">
        <v>3</v>
      </c>
    </row>
    <row r="27" spans="2:3" x14ac:dyDescent="0.25">
      <c r="B27" s="2" t="s">
        <v>729</v>
      </c>
      <c r="C27">
        <v>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2:U47"/>
  <sheetViews>
    <sheetView topLeftCell="A37" zoomScale="55" zoomScaleNormal="55" workbookViewId="0">
      <selection activeCell="H18" sqref="H18"/>
    </sheetView>
  </sheetViews>
  <sheetFormatPr baseColWidth="10" defaultRowHeight="15" x14ac:dyDescent="0.25"/>
  <cols>
    <col min="2" max="2" width="22.42578125" customWidth="1"/>
  </cols>
  <sheetData>
    <row r="22" spans="1:21" ht="15.6" customHeight="1" x14ac:dyDescent="0.25"/>
    <row r="24" spans="1:21" ht="15.6" customHeight="1" x14ac:dyDescent="0.25"/>
    <row r="26" spans="1:21" ht="15.6" customHeight="1" x14ac:dyDescent="0.25"/>
    <row r="27" spans="1:21" ht="15.75" thickBot="1" x14ac:dyDescent="0.3"/>
    <row r="28" spans="1:21" ht="16.149999999999999" customHeight="1" thickBot="1" x14ac:dyDescent="0.35">
      <c r="A28" s="189" t="s">
        <v>336</v>
      </c>
      <c r="B28" s="190"/>
      <c r="C28" s="190"/>
      <c r="D28" s="190"/>
      <c r="E28" s="190"/>
      <c r="F28" s="190"/>
      <c r="G28" s="190"/>
      <c r="H28" s="190"/>
      <c r="I28" s="190"/>
      <c r="J28" s="190"/>
      <c r="K28" s="190"/>
      <c r="L28" s="190"/>
      <c r="M28" s="190"/>
      <c r="N28" s="190"/>
      <c r="O28" s="190"/>
      <c r="P28" s="190"/>
      <c r="Q28" s="190"/>
      <c r="R28" s="190"/>
      <c r="S28" s="190"/>
      <c r="T28" s="190"/>
      <c r="U28" s="191"/>
    </row>
    <row r="29" spans="1:21" ht="16.5" thickTop="1" x14ac:dyDescent="0.25">
      <c r="A29" s="192" t="s">
        <v>337</v>
      </c>
      <c r="B29" s="187" t="s">
        <v>338</v>
      </c>
      <c r="C29" s="194" t="s">
        <v>285</v>
      </c>
      <c r="D29" s="195"/>
      <c r="E29" s="196"/>
      <c r="F29" s="194" t="s">
        <v>286</v>
      </c>
      <c r="G29" s="195"/>
      <c r="H29" s="196"/>
      <c r="I29" s="194" t="s">
        <v>287</v>
      </c>
      <c r="J29" s="195"/>
      <c r="K29" s="196"/>
      <c r="L29" s="194" t="s">
        <v>339</v>
      </c>
      <c r="M29" s="195"/>
      <c r="N29" s="196"/>
      <c r="O29" s="194" t="s">
        <v>340</v>
      </c>
      <c r="P29" s="195"/>
      <c r="Q29" s="196"/>
      <c r="R29" s="194" t="s">
        <v>341</v>
      </c>
      <c r="S29" s="195"/>
      <c r="T29" s="195"/>
      <c r="U29" s="197" t="s">
        <v>342</v>
      </c>
    </row>
    <row r="30" spans="1:21" ht="15.75" x14ac:dyDescent="0.25">
      <c r="A30" s="193"/>
      <c r="B30" s="188"/>
      <c r="C30" s="122" t="s">
        <v>343</v>
      </c>
      <c r="D30" s="122" t="s">
        <v>344</v>
      </c>
      <c r="E30" s="123" t="s">
        <v>345</v>
      </c>
      <c r="F30" s="124" t="s">
        <v>346</v>
      </c>
      <c r="G30" s="124" t="s">
        <v>344</v>
      </c>
      <c r="H30" s="123" t="s">
        <v>345</v>
      </c>
      <c r="I30" s="124" t="s">
        <v>343</v>
      </c>
      <c r="J30" s="124" t="s">
        <v>344</v>
      </c>
      <c r="K30" s="123" t="s">
        <v>345</v>
      </c>
      <c r="L30" s="124" t="s">
        <v>343</v>
      </c>
      <c r="M30" s="124" t="s">
        <v>344</v>
      </c>
      <c r="N30" s="123" t="s">
        <v>345</v>
      </c>
      <c r="O30" s="124" t="s">
        <v>343</v>
      </c>
      <c r="P30" s="124" t="s">
        <v>344</v>
      </c>
      <c r="Q30" s="123" t="s">
        <v>345</v>
      </c>
      <c r="R30" s="124" t="s">
        <v>343</v>
      </c>
      <c r="S30" s="124" t="s">
        <v>344</v>
      </c>
      <c r="T30" s="125" t="s">
        <v>345</v>
      </c>
      <c r="U30" s="198"/>
    </row>
    <row r="31" spans="1:21" ht="53.45" customHeight="1" x14ac:dyDescent="0.25">
      <c r="A31" s="186" t="s">
        <v>347</v>
      </c>
      <c r="B31" s="126" t="s">
        <v>348</v>
      </c>
      <c r="C31" s="127">
        <v>8</v>
      </c>
      <c r="D31" s="127">
        <v>1</v>
      </c>
      <c r="E31" s="128">
        <f>SUM(C31:D31)</f>
        <v>9</v>
      </c>
      <c r="F31" s="129">
        <v>9</v>
      </c>
      <c r="G31" s="129">
        <v>0</v>
      </c>
      <c r="H31" s="128">
        <f>SUM(F31:G31)</f>
        <v>9</v>
      </c>
      <c r="I31" s="129">
        <v>11</v>
      </c>
      <c r="J31" s="129">
        <v>0</v>
      </c>
      <c r="K31" s="128">
        <f>SUM(I31:J31)</f>
        <v>11</v>
      </c>
      <c r="L31" s="130">
        <v>3</v>
      </c>
      <c r="M31" s="129">
        <v>0</v>
      </c>
      <c r="N31" s="128">
        <f>SUM(L31:M31)</f>
        <v>3</v>
      </c>
      <c r="O31" s="129">
        <v>4</v>
      </c>
      <c r="P31" s="129">
        <v>0</v>
      </c>
      <c r="Q31" s="128">
        <f>SUM(O31:P31)</f>
        <v>4</v>
      </c>
      <c r="R31" s="129">
        <v>16</v>
      </c>
      <c r="S31" s="129">
        <v>12</v>
      </c>
      <c r="T31" s="131">
        <f>SUM(R31:S31)</f>
        <v>28</v>
      </c>
      <c r="U31" s="132">
        <f>SUM(E31,H31,K31,N31,Q31,T31)</f>
        <v>64</v>
      </c>
    </row>
    <row r="32" spans="1:21" ht="14.45" customHeight="1" x14ac:dyDescent="0.25">
      <c r="A32" s="186"/>
      <c r="B32" s="126" t="s">
        <v>349</v>
      </c>
      <c r="C32" s="127">
        <v>2</v>
      </c>
      <c r="D32" s="127">
        <v>0</v>
      </c>
      <c r="E32" s="128">
        <f t="shared" ref="E32:E39" si="0">SUM(C32:D32)</f>
        <v>2</v>
      </c>
      <c r="F32" s="129">
        <v>2</v>
      </c>
      <c r="G32" s="129">
        <v>2</v>
      </c>
      <c r="H32" s="128">
        <f t="shared" ref="H32:H39" si="1">SUM(F32:G32)</f>
        <v>4</v>
      </c>
      <c r="I32" s="129">
        <v>2</v>
      </c>
      <c r="J32" s="129">
        <v>1</v>
      </c>
      <c r="K32" s="128">
        <f t="shared" ref="K32:K39" si="2">SUM(I32:J32)</f>
        <v>3</v>
      </c>
      <c r="L32" s="129">
        <v>3</v>
      </c>
      <c r="M32" s="129">
        <v>0</v>
      </c>
      <c r="N32" s="128">
        <f t="shared" ref="N32:N39" si="3">SUM(L32:M32)</f>
        <v>3</v>
      </c>
      <c r="O32" s="129">
        <v>3</v>
      </c>
      <c r="P32" s="129">
        <v>2</v>
      </c>
      <c r="Q32" s="128">
        <f t="shared" ref="Q32:Q39" si="4">SUM(O32:P32)</f>
        <v>5</v>
      </c>
      <c r="R32" s="129">
        <v>7</v>
      </c>
      <c r="S32" s="129">
        <v>16</v>
      </c>
      <c r="T32" s="131">
        <f t="shared" ref="T32:T39" si="5">SUM(R32:S32)</f>
        <v>23</v>
      </c>
      <c r="U32" s="132">
        <f t="shared" ref="U32:U37" si="6">SUM(E32,H32,K32,N32,Q32,T32)</f>
        <v>40</v>
      </c>
    </row>
    <row r="33" spans="1:21" ht="15" customHeight="1" x14ac:dyDescent="0.25">
      <c r="A33" s="186"/>
      <c r="B33" s="126" t="s">
        <v>350</v>
      </c>
      <c r="C33" s="133">
        <v>17</v>
      </c>
      <c r="D33" s="133">
        <v>2</v>
      </c>
      <c r="E33" s="128">
        <f t="shared" si="0"/>
        <v>19</v>
      </c>
      <c r="F33" s="130">
        <v>2</v>
      </c>
      <c r="G33" s="130">
        <v>0</v>
      </c>
      <c r="H33" s="128">
        <f t="shared" si="1"/>
        <v>2</v>
      </c>
      <c r="I33" s="130">
        <v>3</v>
      </c>
      <c r="J33" s="130">
        <v>0</v>
      </c>
      <c r="K33" s="128">
        <f t="shared" si="2"/>
        <v>3</v>
      </c>
      <c r="L33" s="130">
        <v>1</v>
      </c>
      <c r="M33" s="130">
        <v>0</v>
      </c>
      <c r="N33" s="128">
        <f t="shared" si="3"/>
        <v>1</v>
      </c>
      <c r="O33" s="130">
        <v>2</v>
      </c>
      <c r="P33" s="130">
        <v>1</v>
      </c>
      <c r="Q33" s="128">
        <f t="shared" si="4"/>
        <v>3</v>
      </c>
      <c r="R33" s="130">
        <v>0</v>
      </c>
      <c r="S33" s="130">
        <v>0</v>
      </c>
      <c r="T33" s="131">
        <f t="shared" si="5"/>
        <v>0</v>
      </c>
      <c r="U33" s="132">
        <f t="shared" si="6"/>
        <v>28</v>
      </c>
    </row>
    <row r="34" spans="1:21" ht="27" customHeight="1" x14ac:dyDescent="0.25">
      <c r="A34" s="186" t="s">
        <v>351</v>
      </c>
      <c r="B34" s="126" t="s">
        <v>352</v>
      </c>
      <c r="C34" s="127">
        <v>248</v>
      </c>
      <c r="D34" s="127">
        <v>61</v>
      </c>
      <c r="E34" s="128">
        <f t="shared" si="0"/>
        <v>309</v>
      </c>
      <c r="F34" s="129">
        <v>58</v>
      </c>
      <c r="G34" s="129">
        <v>11</v>
      </c>
      <c r="H34" s="128">
        <f t="shared" si="1"/>
        <v>69</v>
      </c>
      <c r="I34" s="129">
        <v>41</v>
      </c>
      <c r="J34" s="129">
        <v>11</v>
      </c>
      <c r="K34" s="128">
        <f t="shared" si="2"/>
        <v>52</v>
      </c>
      <c r="L34" s="129">
        <v>123</v>
      </c>
      <c r="M34" s="129">
        <v>26</v>
      </c>
      <c r="N34" s="128">
        <f t="shared" si="3"/>
        <v>149</v>
      </c>
      <c r="O34" s="129">
        <v>0</v>
      </c>
      <c r="P34" s="129">
        <v>0</v>
      </c>
      <c r="Q34" s="128">
        <f t="shared" si="4"/>
        <v>0</v>
      </c>
      <c r="R34" s="129">
        <v>0</v>
      </c>
      <c r="S34" s="129">
        <v>0</v>
      </c>
      <c r="T34" s="131">
        <f t="shared" si="5"/>
        <v>0</v>
      </c>
      <c r="U34" s="132">
        <f t="shared" si="6"/>
        <v>579</v>
      </c>
    </row>
    <row r="35" spans="1:21" ht="15.75" x14ac:dyDescent="0.25">
      <c r="A35" s="186"/>
      <c r="B35" s="126" t="s">
        <v>353</v>
      </c>
      <c r="C35" s="127">
        <v>26</v>
      </c>
      <c r="D35" s="127">
        <v>1</v>
      </c>
      <c r="E35" s="128">
        <f t="shared" si="0"/>
        <v>27</v>
      </c>
      <c r="F35" s="129">
        <v>0</v>
      </c>
      <c r="G35" s="129">
        <v>0</v>
      </c>
      <c r="H35" s="128">
        <f t="shared" si="1"/>
        <v>0</v>
      </c>
      <c r="I35" s="129">
        <v>1</v>
      </c>
      <c r="J35" s="129">
        <v>0</v>
      </c>
      <c r="K35" s="128">
        <f t="shared" si="2"/>
        <v>1</v>
      </c>
      <c r="L35" s="129">
        <v>1</v>
      </c>
      <c r="M35" s="129">
        <v>0</v>
      </c>
      <c r="N35" s="128">
        <f t="shared" si="3"/>
        <v>1</v>
      </c>
      <c r="O35" s="129">
        <v>0</v>
      </c>
      <c r="P35" s="129">
        <v>0</v>
      </c>
      <c r="Q35" s="128">
        <f t="shared" si="4"/>
        <v>0</v>
      </c>
      <c r="R35" s="129">
        <v>0</v>
      </c>
      <c r="S35" s="129">
        <v>0</v>
      </c>
      <c r="T35" s="131">
        <f t="shared" si="5"/>
        <v>0</v>
      </c>
      <c r="U35" s="132">
        <f t="shared" si="6"/>
        <v>29</v>
      </c>
    </row>
    <row r="36" spans="1:21" ht="27" customHeight="1" x14ac:dyDescent="0.25">
      <c r="A36" s="186" t="s">
        <v>354</v>
      </c>
      <c r="B36" s="126" t="s">
        <v>355</v>
      </c>
      <c r="C36" s="127">
        <v>0</v>
      </c>
      <c r="D36" s="127">
        <v>0</v>
      </c>
      <c r="E36" s="128">
        <f t="shared" si="0"/>
        <v>0</v>
      </c>
      <c r="F36" s="129">
        <v>101</v>
      </c>
      <c r="G36" s="129">
        <v>34</v>
      </c>
      <c r="H36" s="128">
        <f t="shared" si="1"/>
        <v>135</v>
      </c>
      <c r="I36" s="129">
        <v>0</v>
      </c>
      <c r="J36" s="129">
        <v>0</v>
      </c>
      <c r="K36" s="128">
        <f t="shared" si="2"/>
        <v>0</v>
      </c>
      <c r="L36" s="129">
        <v>0</v>
      </c>
      <c r="M36" s="129">
        <v>0</v>
      </c>
      <c r="N36" s="128">
        <f t="shared" si="3"/>
        <v>0</v>
      </c>
      <c r="O36" s="129">
        <v>7</v>
      </c>
      <c r="P36" s="129">
        <v>2</v>
      </c>
      <c r="Q36" s="128">
        <f t="shared" si="4"/>
        <v>9</v>
      </c>
      <c r="R36" s="129">
        <v>0</v>
      </c>
      <c r="S36" s="129">
        <v>0</v>
      </c>
      <c r="T36" s="131">
        <f t="shared" si="5"/>
        <v>0</v>
      </c>
      <c r="U36" s="132">
        <f t="shared" si="6"/>
        <v>144</v>
      </c>
    </row>
    <row r="37" spans="1:21" ht="15.75" x14ac:dyDescent="0.25">
      <c r="A37" s="186"/>
      <c r="B37" s="126" t="s">
        <v>356</v>
      </c>
      <c r="C37" s="127">
        <v>0</v>
      </c>
      <c r="D37" s="127">
        <v>1</v>
      </c>
      <c r="E37" s="128">
        <f t="shared" si="0"/>
        <v>1</v>
      </c>
      <c r="F37" s="129">
        <v>15</v>
      </c>
      <c r="G37" s="129">
        <v>0</v>
      </c>
      <c r="H37" s="128">
        <f t="shared" si="1"/>
        <v>15</v>
      </c>
      <c r="I37" s="129">
        <v>1</v>
      </c>
      <c r="J37" s="129">
        <v>0</v>
      </c>
      <c r="K37" s="128">
        <f t="shared" si="2"/>
        <v>1</v>
      </c>
      <c r="L37" s="129">
        <v>0</v>
      </c>
      <c r="M37" s="129">
        <v>0</v>
      </c>
      <c r="N37" s="128">
        <f t="shared" si="3"/>
        <v>0</v>
      </c>
      <c r="O37" s="129">
        <v>2</v>
      </c>
      <c r="P37" s="129">
        <v>1</v>
      </c>
      <c r="Q37" s="128">
        <f t="shared" si="4"/>
        <v>3</v>
      </c>
      <c r="R37" s="129">
        <v>0</v>
      </c>
      <c r="S37" s="129">
        <v>0</v>
      </c>
      <c r="T37" s="131">
        <f t="shared" si="5"/>
        <v>0</v>
      </c>
      <c r="U37" s="132">
        <f t="shared" si="6"/>
        <v>20</v>
      </c>
    </row>
    <row r="38" spans="1:21" ht="26.45" customHeight="1" x14ac:dyDescent="0.25">
      <c r="A38" s="186" t="s">
        <v>357</v>
      </c>
      <c r="B38" s="126" t="s">
        <v>358</v>
      </c>
      <c r="C38" s="127">
        <v>0</v>
      </c>
      <c r="D38" s="127">
        <v>0</v>
      </c>
      <c r="E38" s="128">
        <f t="shared" si="0"/>
        <v>0</v>
      </c>
      <c r="F38" s="129">
        <v>0</v>
      </c>
      <c r="G38" s="129">
        <v>0</v>
      </c>
      <c r="H38" s="128">
        <f t="shared" si="1"/>
        <v>0</v>
      </c>
      <c r="I38" s="129">
        <v>127</v>
      </c>
      <c r="J38" s="129">
        <v>39</v>
      </c>
      <c r="K38" s="128">
        <v>92</v>
      </c>
      <c r="L38" s="129">
        <v>0</v>
      </c>
      <c r="M38" s="129">
        <v>0</v>
      </c>
      <c r="N38" s="128">
        <f t="shared" si="3"/>
        <v>0</v>
      </c>
      <c r="O38" s="129">
        <v>11</v>
      </c>
      <c r="P38" s="129">
        <v>0</v>
      </c>
      <c r="Q38" s="128">
        <f t="shared" si="4"/>
        <v>11</v>
      </c>
      <c r="R38" s="129">
        <v>0</v>
      </c>
      <c r="S38" s="129">
        <v>0</v>
      </c>
      <c r="T38" s="131">
        <f t="shared" si="5"/>
        <v>0</v>
      </c>
      <c r="U38" s="132">
        <v>177</v>
      </c>
    </row>
    <row r="39" spans="1:21" ht="16.5" thickBot="1" x14ac:dyDescent="0.3">
      <c r="A39" s="199"/>
      <c r="B39" s="134" t="s">
        <v>359</v>
      </c>
      <c r="C39" s="135">
        <v>1</v>
      </c>
      <c r="D39" s="135">
        <v>1</v>
      </c>
      <c r="E39" s="128">
        <f t="shared" si="0"/>
        <v>2</v>
      </c>
      <c r="F39" s="136">
        <v>0</v>
      </c>
      <c r="G39" s="136">
        <v>0</v>
      </c>
      <c r="H39" s="128">
        <f t="shared" si="1"/>
        <v>0</v>
      </c>
      <c r="I39" s="137">
        <v>9</v>
      </c>
      <c r="J39" s="137">
        <v>2</v>
      </c>
      <c r="K39" s="128">
        <f t="shared" si="2"/>
        <v>11</v>
      </c>
      <c r="L39" s="136">
        <v>0</v>
      </c>
      <c r="M39" s="136">
        <v>0</v>
      </c>
      <c r="N39" s="128">
        <f t="shared" si="3"/>
        <v>0</v>
      </c>
      <c r="O39" s="136">
        <v>2</v>
      </c>
      <c r="P39" s="136">
        <v>0</v>
      </c>
      <c r="Q39" s="128">
        <f t="shared" si="4"/>
        <v>2</v>
      </c>
      <c r="R39" s="136">
        <v>0</v>
      </c>
      <c r="S39" s="136">
        <v>0</v>
      </c>
      <c r="T39" s="131">
        <f t="shared" si="5"/>
        <v>0</v>
      </c>
      <c r="U39" s="132">
        <f>SUM(E39,H39,K39,N39,Q39,T39)</f>
        <v>15</v>
      </c>
    </row>
    <row r="40" spans="1:21" ht="18" thickBot="1" x14ac:dyDescent="0.3">
      <c r="A40" s="138"/>
      <c r="B40" s="139" t="s">
        <v>342</v>
      </c>
      <c r="C40" s="140">
        <f t="shared" ref="C40:T40" si="7">SUM(C31:C39)</f>
        <v>302</v>
      </c>
      <c r="D40" s="140">
        <f t="shared" si="7"/>
        <v>67</v>
      </c>
      <c r="E40" s="141">
        <f t="shared" si="7"/>
        <v>369</v>
      </c>
      <c r="F40" s="140">
        <f t="shared" si="7"/>
        <v>187</v>
      </c>
      <c r="G40" s="140">
        <f t="shared" si="7"/>
        <v>47</v>
      </c>
      <c r="H40" s="141">
        <f t="shared" si="7"/>
        <v>234</v>
      </c>
      <c r="I40" s="140">
        <f t="shared" si="7"/>
        <v>195</v>
      </c>
      <c r="J40" s="140">
        <f t="shared" si="7"/>
        <v>53</v>
      </c>
      <c r="K40" s="141">
        <f t="shared" si="7"/>
        <v>174</v>
      </c>
      <c r="L40" s="140">
        <f t="shared" si="7"/>
        <v>131</v>
      </c>
      <c r="M40" s="140">
        <f t="shared" si="7"/>
        <v>26</v>
      </c>
      <c r="N40" s="141">
        <f t="shared" si="7"/>
        <v>157</v>
      </c>
      <c r="O40" s="142">
        <f>SUM(O31:O39)</f>
        <v>31</v>
      </c>
      <c r="P40" s="142">
        <f>SUM(P31:P39)</f>
        <v>6</v>
      </c>
      <c r="Q40" s="141">
        <f>SUM(Q31:Q39)</f>
        <v>37</v>
      </c>
      <c r="R40" s="140">
        <f t="shared" si="7"/>
        <v>23</v>
      </c>
      <c r="S40" s="140">
        <f t="shared" si="7"/>
        <v>28</v>
      </c>
      <c r="T40" s="143">
        <f t="shared" si="7"/>
        <v>51</v>
      </c>
      <c r="U40" s="144">
        <f>SUM(U31:U39)</f>
        <v>1096</v>
      </c>
    </row>
    <row r="41" spans="1:21" ht="23.25" x14ac:dyDescent="0.35">
      <c r="A41" s="94"/>
      <c r="B41" s="95"/>
      <c r="C41" s="95"/>
      <c r="D41" s="95"/>
      <c r="E41" s="95"/>
      <c r="F41" s="95"/>
      <c r="G41" s="95"/>
      <c r="H41" s="95"/>
      <c r="I41" s="95"/>
      <c r="J41" s="95"/>
      <c r="K41" s="95"/>
      <c r="L41" s="95"/>
      <c r="M41" s="95"/>
      <c r="N41" s="95"/>
      <c r="O41" s="95"/>
      <c r="P41" s="95"/>
      <c r="Q41" s="95"/>
      <c r="R41" s="95"/>
      <c r="S41" s="95"/>
      <c r="T41" s="95"/>
      <c r="U41" s="95"/>
    </row>
    <row r="42" spans="1:21" ht="24" thickBot="1" x14ac:dyDescent="0.4">
      <c r="A42" s="96"/>
      <c r="B42" s="97"/>
      <c r="C42" s="97"/>
      <c r="D42" s="96"/>
      <c r="E42" s="96"/>
      <c r="F42" s="96"/>
      <c r="G42" s="96"/>
      <c r="H42" s="96"/>
      <c r="I42" s="96"/>
      <c r="J42" s="96"/>
      <c r="K42" s="96"/>
      <c r="L42" s="96"/>
      <c r="M42" s="96"/>
      <c r="N42" s="96"/>
      <c r="O42" s="96"/>
      <c r="P42" s="96"/>
      <c r="Q42" s="96"/>
      <c r="R42" s="96"/>
      <c r="S42" s="96"/>
      <c r="T42" s="96"/>
      <c r="U42" s="96"/>
    </row>
    <row r="43" spans="1:21" ht="24" thickBot="1" x14ac:dyDescent="0.4">
      <c r="A43" s="98"/>
      <c r="B43" s="145" t="s">
        <v>360</v>
      </c>
      <c r="C43" s="146">
        <f>SUM(D40,G40,J40,M40,P40,S40)</f>
        <v>227</v>
      </c>
      <c r="D43" s="99"/>
      <c r="E43" s="96"/>
      <c r="F43" s="96"/>
      <c r="G43" s="96"/>
      <c r="H43" s="96"/>
      <c r="I43" s="96"/>
      <c r="J43" s="96"/>
      <c r="K43" s="96"/>
      <c r="L43" s="96"/>
      <c r="M43" s="96"/>
      <c r="N43" s="96"/>
      <c r="O43" s="96"/>
      <c r="P43" s="96"/>
      <c r="Q43" s="96"/>
      <c r="R43" s="96"/>
      <c r="S43" s="96"/>
      <c r="T43" s="96"/>
      <c r="U43" s="97"/>
    </row>
    <row r="44" spans="1:21" ht="14.45" customHeight="1" x14ac:dyDescent="0.35">
      <c r="A44" s="98"/>
      <c r="B44" s="147" t="s">
        <v>361</v>
      </c>
      <c r="C44" s="148">
        <f>SUM(C40,F40,I40,L40,O40,R40)</f>
        <v>869</v>
      </c>
      <c r="D44" s="99"/>
      <c r="E44" s="96"/>
      <c r="F44" s="200" t="s">
        <v>362</v>
      </c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1"/>
      <c r="U44" s="202">
        <v>1577</v>
      </c>
    </row>
    <row r="45" spans="1:21" ht="15" customHeight="1" thickBot="1" x14ac:dyDescent="0.4">
      <c r="A45" s="98"/>
      <c r="B45" s="149" t="s">
        <v>363</v>
      </c>
      <c r="C45" s="150">
        <f>SUM(C43:C44)</f>
        <v>1096</v>
      </c>
      <c r="D45" s="99"/>
      <c r="E45" s="96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1"/>
      <c r="U45" s="203"/>
    </row>
    <row r="46" spans="1:21" ht="24" thickTop="1" x14ac:dyDescent="0.35">
      <c r="A46" s="96"/>
      <c r="B46" s="95"/>
      <c r="C46" s="100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2"/>
    </row>
    <row r="47" spans="1:21" ht="15.75" x14ac:dyDescent="0.25">
      <c r="A47" s="63"/>
      <c r="B47" s="63"/>
      <c r="C47" s="64"/>
      <c r="D47" s="64"/>
      <c r="E47" s="65"/>
      <c r="F47" s="66"/>
      <c r="G47" s="66"/>
      <c r="H47" s="65"/>
      <c r="I47" s="66"/>
      <c r="J47" s="66"/>
      <c r="K47" s="65"/>
      <c r="L47" s="66"/>
      <c r="M47" s="66"/>
      <c r="N47" s="65"/>
      <c r="O47" s="66"/>
      <c r="P47" s="66"/>
      <c r="Q47" s="65"/>
      <c r="R47" s="66"/>
      <c r="S47" s="66"/>
      <c r="T47" s="65"/>
      <c r="U47" s="63"/>
    </row>
  </sheetData>
  <mergeCells count="16">
    <mergeCell ref="A34:A35"/>
    <mergeCell ref="A36:A37"/>
    <mergeCell ref="A38:A39"/>
    <mergeCell ref="F44:T45"/>
    <mergeCell ref="U44:U45"/>
    <mergeCell ref="A31:A33"/>
    <mergeCell ref="B29:B30"/>
    <mergeCell ref="A28:U28"/>
    <mergeCell ref="A29:A30"/>
    <mergeCell ref="C29:E29"/>
    <mergeCell ref="F29:H29"/>
    <mergeCell ref="I29:K29"/>
    <mergeCell ref="L29:N29"/>
    <mergeCell ref="O29:Q29"/>
    <mergeCell ref="R29:T29"/>
    <mergeCell ref="U29:U30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8:G111"/>
  <sheetViews>
    <sheetView topLeftCell="A31" zoomScale="70" zoomScaleNormal="70" workbookViewId="0">
      <selection activeCell="A104" sqref="A104:J136"/>
    </sheetView>
  </sheetViews>
  <sheetFormatPr baseColWidth="10" defaultRowHeight="15" x14ac:dyDescent="0.25"/>
  <sheetData>
    <row r="28" spans="1:7" x14ac:dyDescent="0.25">
      <c r="A28" t="s">
        <v>608</v>
      </c>
      <c r="B28" t="s">
        <v>26</v>
      </c>
    </row>
    <row r="29" spans="1:7" ht="15.75" x14ac:dyDescent="0.25">
      <c r="A29" s="151" t="s">
        <v>364</v>
      </c>
      <c r="B29" s="152">
        <v>16</v>
      </c>
      <c r="F29" t="s">
        <v>608</v>
      </c>
      <c r="G29" t="s">
        <v>26</v>
      </c>
    </row>
    <row r="30" spans="1:7" ht="15.75" x14ac:dyDescent="0.25">
      <c r="A30" s="151" t="s">
        <v>365</v>
      </c>
      <c r="B30" s="152">
        <v>12</v>
      </c>
      <c r="F30" s="151" t="s">
        <v>671</v>
      </c>
      <c r="G30" s="152">
        <v>80</v>
      </c>
    </row>
    <row r="31" spans="1:7" ht="15.75" x14ac:dyDescent="0.25">
      <c r="A31" s="151" t="s">
        <v>366</v>
      </c>
      <c r="B31" s="152">
        <v>2</v>
      </c>
      <c r="F31" s="153" t="s">
        <v>672</v>
      </c>
      <c r="G31" s="154">
        <v>31</v>
      </c>
    </row>
    <row r="32" spans="1:7" ht="15.75" x14ac:dyDescent="0.25">
      <c r="A32" s="151" t="s">
        <v>367</v>
      </c>
      <c r="B32" s="152">
        <v>5</v>
      </c>
      <c r="F32" s="153" t="s">
        <v>673</v>
      </c>
      <c r="G32" s="154">
        <v>13</v>
      </c>
    </row>
    <row r="33" spans="1:7" ht="15.75" x14ac:dyDescent="0.25">
      <c r="A33" s="151" t="s">
        <v>368</v>
      </c>
      <c r="B33" s="152">
        <v>37</v>
      </c>
      <c r="F33" s="153" t="s">
        <v>674</v>
      </c>
      <c r="G33" s="154">
        <v>12</v>
      </c>
    </row>
    <row r="34" spans="1:7" ht="15.75" x14ac:dyDescent="0.25">
      <c r="A34" s="151" t="s">
        <v>369</v>
      </c>
      <c r="B34" s="152">
        <v>19</v>
      </c>
      <c r="F34" s="153" t="s">
        <v>675</v>
      </c>
      <c r="G34" s="154">
        <v>31</v>
      </c>
    </row>
    <row r="35" spans="1:7" ht="15.75" x14ac:dyDescent="0.25">
      <c r="A35" s="155" t="s">
        <v>370</v>
      </c>
      <c r="B35" s="152">
        <v>6</v>
      </c>
      <c r="F35" s="153" t="s">
        <v>676</v>
      </c>
      <c r="G35" s="154">
        <v>38</v>
      </c>
    </row>
    <row r="36" spans="1:7" ht="15.75" x14ac:dyDescent="0.25">
      <c r="A36" s="151" t="s">
        <v>371</v>
      </c>
      <c r="B36" s="156">
        <v>2</v>
      </c>
      <c r="F36" s="153" t="s">
        <v>677</v>
      </c>
      <c r="G36" s="154">
        <v>5</v>
      </c>
    </row>
    <row r="37" spans="1:7" ht="15.75" x14ac:dyDescent="0.25">
      <c r="A37" s="151" t="s">
        <v>372</v>
      </c>
      <c r="B37" s="156">
        <v>17</v>
      </c>
      <c r="F37" s="153" t="s">
        <v>678</v>
      </c>
      <c r="G37" s="154">
        <v>9</v>
      </c>
    </row>
    <row r="38" spans="1:7" ht="15.75" x14ac:dyDescent="0.25">
      <c r="A38" s="151" t="s">
        <v>373</v>
      </c>
      <c r="B38" s="156">
        <v>8</v>
      </c>
      <c r="F38" s="153" t="s">
        <v>679</v>
      </c>
      <c r="G38" s="154">
        <v>1</v>
      </c>
    </row>
    <row r="39" spans="1:7" ht="15.75" x14ac:dyDescent="0.25">
      <c r="A39" s="151" t="s">
        <v>374</v>
      </c>
      <c r="B39" s="156">
        <v>1</v>
      </c>
      <c r="F39" s="153" t="s">
        <v>680</v>
      </c>
      <c r="G39" s="154">
        <v>2</v>
      </c>
    </row>
    <row r="40" spans="1:7" ht="15.75" x14ac:dyDescent="0.25">
      <c r="A40" s="151" t="s">
        <v>375</v>
      </c>
      <c r="B40" s="156">
        <v>11</v>
      </c>
      <c r="F40" s="153" t="s">
        <v>681</v>
      </c>
      <c r="G40" s="154">
        <v>15</v>
      </c>
    </row>
    <row r="41" spans="1:7" ht="15.75" x14ac:dyDescent="0.25">
      <c r="A41" s="151" t="s">
        <v>376</v>
      </c>
      <c r="B41" s="156">
        <v>2</v>
      </c>
      <c r="F41" s="153" t="s">
        <v>682</v>
      </c>
      <c r="G41" s="154">
        <v>48</v>
      </c>
    </row>
    <row r="42" spans="1:7" ht="15.75" x14ac:dyDescent="0.25">
      <c r="A42" s="151" t="s">
        <v>607</v>
      </c>
      <c r="B42" s="156">
        <v>11</v>
      </c>
      <c r="F42" s="157" t="s">
        <v>683</v>
      </c>
      <c r="G42" s="154">
        <v>18</v>
      </c>
    </row>
    <row r="43" spans="1:7" ht="15.75" x14ac:dyDescent="0.25">
      <c r="A43" s="158" t="s">
        <v>669</v>
      </c>
      <c r="B43" s="159">
        <v>1</v>
      </c>
      <c r="F43" s="157" t="s">
        <v>684</v>
      </c>
      <c r="G43" s="154">
        <v>56</v>
      </c>
    </row>
    <row r="44" spans="1:7" ht="15.75" x14ac:dyDescent="0.25">
      <c r="A44" s="158" t="s">
        <v>731</v>
      </c>
      <c r="B44" s="159">
        <v>2</v>
      </c>
      <c r="F44" s="157" t="s">
        <v>685</v>
      </c>
      <c r="G44" s="154">
        <v>9</v>
      </c>
    </row>
    <row r="45" spans="1:7" ht="15.75" x14ac:dyDescent="0.25">
      <c r="A45" s="158" t="s">
        <v>916</v>
      </c>
      <c r="B45" s="159">
        <v>1</v>
      </c>
      <c r="G45">
        <f>SUM(G30:G44)</f>
        <v>368</v>
      </c>
    </row>
    <row r="46" spans="1:7" ht="15.75" x14ac:dyDescent="0.25">
      <c r="A46" s="158" t="s">
        <v>730</v>
      </c>
      <c r="B46" s="159">
        <v>1</v>
      </c>
    </row>
    <row r="47" spans="1:7" ht="15.75" x14ac:dyDescent="0.25">
      <c r="A47" s="158" t="s">
        <v>917</v>
      </c>
      <c r="B47" s="159">
        <v>4</v>
      </c>
    </row>
    <row r="48" spans="1:7" ht="15.75" x14ac:dyDescent="0.25">
      <c r="A48" s="158" t="s">
        <v>606</v>
      </c>
      <c r="B48" s="159">
        <v>5</v>
      </c>
    </row>
    <row r="49" spans="2:2" x14ac:dyDescent="0.25">
      <c r="B49">
        <f>SUM(B29:B48)</f>
        <v>163</v>
      </c>
    </row>
    <row r="79" spans="1:6" x14ac:dyDescent="0.25">
      <c r="A79" t="s">
        <v>670</v>
      </c>
      <c r="B79" t="s">
        <v>26</v>
      </c>
      <c r="E79" t="s">
        <v>670</v>
      </c>
      <c r="F79" t="s">
        <v>26</v>
      </c>
    </row>
    <row r="80" spans="1:6" x14ac:dyDescent="0.25">
      <c r="A80" t="s">
        <v>24</v>
      </c>
      <c r="B80">
        <v>116</v>
      </c>
      <c r="E80" t="s">
        <v>24</v>
      </c>
      <c r="F80">
        <v>199</v>
      </c>
    </row>
    <row r="81" spans="1:6" x14ac:dyDescent="0.25">
      <c r="A81" t="s">
        <v>25</v>
      </c>
      <c r="B81">
        <v>47</v>
      </c>
      <c r="E81" t="s">
        <v>25</v>
      </c>
      <c r="F81">
        <v>169</v>
      </c>
    </row>
    <row r="82" spans="1:6" x14ac:dyDescent="0.25">
      <c r="B82">
        <f>SUM(B80:B81)</f>
        <v>163</v>
      </c>
      <c r="F82">
        <f>SUM(F80:F81)</f>
        <v>368</v>
      </c>
    </row>
    <row r="105" spans="1:7" x14ac:dyDescent="0.25">
      <c r="A105" t="s">
        <v>732</v>
      </c>
      <c r="B105" t="s">
        <v>26</v>
      </c>
      <c r="F105" t="s">
        <v>732</v>
      </c>
      <c r="G105" t="s">
        <v>26</v>
      </c>
    </row>
    <row r="106" spans="1:7" x14ac:dyDescent="0.25">
      <c r="A106" t="s">
        <v>377</v>
      </c>
      <c r="B106">
        <v>4</v>
      </c>
      <c r="F106" t="s">
        <v>377</v>
      </c>
      <c r="G106">
        <v>31</v>
      </c>
    </row>
    <row r="107" spans="1:7" x14ac:dyDescent="0.25">
      <c r="A107" t="s">
        <v>285</v>
      </c>
      <c r="B107">
        <v>56</v>
      </c>
      <c r="F107" t="s">
        <v>285</v>
      </c>
      <c r="G107">
        <v>89</v>
      </c>
    </row>
    <row r="108" spans="1:7" x14ac:dyDescent="0.25">
      <c r="A108" t="s">
        <v>286</v>
      </c>
      <c r="B108">
        <v>38</v>
      </c>
      <c r="F108" t="s">
        <v>286</v>
      </c>
      <c r="G108">
        <v>49</v>
      </c>
    </row>
    <row r="109" spans="1:7" x14ac:dyDescent="0.25">
      <c r="A109" t="s">
        <v>287</v>
      </c>
      <c r="B109">
        <v>65</v>
      </c>
      <c r="F109" t="s">
        <v>287</v>
      </c>
      <c r="G109">
        <v>28</v>
      </c>
    </row>
    <row r="110" spans="1:7" x14ac:dyDescent="0.25">
      <c r="B110">
        <f>SUM(B106:B109)</f>
        <v>163</v>
      </c>
      <c r="F110" t="s">
        <v>438</v>
      </c>
      <c r="G110">
        <v>171</v>
      </c>
    </row>
    <row r="111" spans="1:7" x14ac:dyDescent="0.25">
      <c r="G111">
        <f>SUM(G106:G110)</f>
        <v>368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3:P243"/>
  <sheetViews>
    <sheetView tabSelected="1" topLeftCell="A175" zoomScale="70" zoomScaleNormal="70" workbookViewId="0">
      <selection activeCell="A202" sqref="A202:W238"/>
    </sheetView>
  </sheetViews>
  <sheetFormatPr baseColWidth="10" defaultRowHeight="15" x14ac:dyDescent="0.25"/>
  <sheetData>
    <row r="23" spans="1:2" x14ac:dyDescent="0.25">
      <c r="A23" t="s">
        <v>48</v>
      </c>
      <c r="B23" s="1" t="s">
        <v>26</v>
      </c>
    </row>
    <row r="24" spans="1:2" x14ac:dyDescent="0.25">
      <c r="A24" s="103" t="s">
        <v>378</v>
      </c>
      <c r="B24" s="1">
        <v>789</v>
      </c>
    </row>
    <row r="25" spans="1:2" x14ac:dyDescent="0.25">
      <c r="A25" s="104" t="s">
        <v>379</v>
      </c>
      <c r="B25" s="1">
        <v>140</v>
      </c>
    </row>
    <row r="26" spans="1:2" x14ac:dyDescent="0.25">
      <c r="A26" s="103" t="s">
        <v>380</v>
      </c>
      <c r="B26" s="1">
        <v>681</v>
      </c>
    </row>
    <row r="27" spans="1:2" x14ac:dyDescent="0.25">
      <c r="A27" s="103" t="s">
        <v>381</v>
      </c>
      <c r="B27" s="1">
        <v>974</v>
      </c>
    </row>
    <row r="28" spans="1:2" x14ac:dyDescent="0.25">
      <c r="A28" s="103" t="s">
        <v>382</v>
      </c>
      <c r="B28" s="1">
        <v>119</v>
      </c>
    </row>
    <row r="29" spans="1:2" x14ac:dyDescent="0.25">
      <c r="A29" s="103" t="s">
        <v>383</v>
      </c>
      <c r="B29" s="1">
        <v>700</v>
      </c>
    </row>
    <row r="30" spans="1:2" x14ac:dyDescent="0.25">
      <c r="A30" s="103" t="s">
        <v>384</v>
      </c>
      <c r="B30" s="1">
        <v>303</v>
      </c>
    </row>
    <row r="31" spans="1:2" x14ac:dyDescent="0.25">
      <c r="A31" s="103" t="s">
        <v>385</v>
      </c>
      <c r="B31" s="1">
        <v>303</v>
      </c>
    </row>
    <row r="32" spans="1:2" x14ac:dyDescent="0.25">
      <c r="A32" s="103" t="s">
        <v>386</v>
      </c>
      <c r="B32" s="1">
        <v>108</v>
      </c>
    </row>
    <row r="33" spans="1:2" x14ac:dyDescent="0.25">
      <c r="A33" s="104" t="s">
        <v>387</v>
      </c>
      <c r="B33" s="1">
        <v>300</v>
      </c>
    </row>
    <row r="34" spans="1:2" x14ac:dyDescent="0.25">
      <c r="A34" s="103" t="s">
        <v>388</v>
      </c>
      <c r="B34" s="1">
        <v>383</v>
      </c>
    </row>
    <row r="35" spans="1:2" x14ac:dyDescent="0.25">
      <c r="A35" s="104" t="s">
        <v>389</v>
      </c>
      <c r="B35" s="1">
        <v>54</v>
      </c>
    </row>
    <row r="36" spans="1:2" x14ac:dyDescent="0.25">
      <c r="A36" s="103" t="s">
        <v>390</v>
      </c>
      <c r="B36" s="1">
        <v>259</v>
      </c>
    </row>
    <row r="37" spans="1:2" x14ac:dyDescent="0.25">
      <c r="A37" s="103" t="s">
        <v>391</v>
      </c>
      <c r="B37" s="1">
        <v>1302</v>
      </c>
    </row>
    <row r="38" spans="1:2" x14ac:dyDescent="0.25">
      <c r="A38" s="103" t="s">
        <v>392</v>
      </c>
      <c r="B38" s="1">
        <v>632</v>
      </c>
    </row>
    <row r="39" spans="1:2" x14ac:dyDescent="0.25">
      <c r="A39" s="103" t="s">
        <v>393</v>
      </c>
      <c r="B39" s="1">
        <v>790</v>
      </c>
    </row>
    <row r="40" spans="1:2" x14ac:dyDescent="0.25">
      <c r="A40" s="103" t="s">
        <v>394</v>
      </c>
      <c r="B40" s="1">
        <v>396</v>
      </c>
    </row>
    <row r="41" spans="1:2" x14ac:dyDescent="0.25">
      <c r="A41" s="103" t="s">
        <v>395</v>
      </c>
      <c r="B41" s="1">
        <v>413</v>
      </c>
    </row>
    <row r="42" spans="1:2" x14ac:dyDescent="0.25">
      <c r="A42" s="103" t="s">
        <v>396</v>
      </c>
      <c r="B42" s="1">
        <v>1287</v>
      </c>
    </row>
    <row r="43" spans="1:2" x14ac:dyDescent="0.25">
      <c r="A43" s="103" t="s">
        <v>397</v>
      </c>
      <c r="B43" s="1">
        <v>85</v>
      </c>
    </row>
    <row r="44" spans="1:2" x14ac:dyDescent="0.25">
      <c r="A44" s="103" t="s">
        <v>398</v>
      </c>
      <c r="B44" s="1">
        <v>420</v>
      </c>
    </row>
    <row r="45" spans="1:2" x14ac:dyDescent="0.25">
      <c r="A45" s="103" t="s">
        <v>399</v>
      </c>
      <c r="B45" s="1">
        <v>625</v>
      </c>
    </row>
    <row r="46" spans="1:2" x14ac:dyDescent="0.25">
      <c r="A46" s="103" t="s">
        <v>400</v>
      </c>
      <c r="B46" s="1">
        <v>386</v>
      </c>
    </row>
    <row r="47" spans="1:2" x14ac:dyDescent="0.25">
      <c r="A47" s="103" t="s">
        <v>401</v>
      </c>
      <c r="B47" s="1">
        <v>443</v>
      </c>
    </row>
    <row r="48" spans="1:2" x14ac:dyDescent="0.25">
      <c r="A48" s="103" t="s">
        <v>402</v>
      </c>
      <c r="B48" s="1">
        <v>341</v>
      </c>
    </row>
    <row r="49" spans="1:2" x14ac:dyDescent="0.25">
      <c r="A49" s="103" t="s">
        <v>403</v>
      </c>
      <c r="B49" s="1">
        <v>634</v>
      </c>
    </row>
    <row r="50" spans="1:2" x14ac:dyDescent="0.25">
      <c r="A50" s="103" t="s">
        <v>404</v>
      </c>
      <c r="B50" s="1">
        <v>2261</v>
      </c>
    </row>
    <row r="51" spans="1:2" x14ac:dyDescent="0.25">
      <c r="A51" s="103" t="s">
        <v>405</v>
      </c>
      <c r="B51" s="1">
        <v>118</v>
      </c>
    </row>
    <row r="52" spans="1:2" x14ac:dyDescent="0.25">
      <c r="A52" s="103" t="s">
        <v>406</v>
      </c>
      <c r="B52" s="1">
        <v>261</v>
      </c>
    </row>
    <row r="53" spans="1:2" x14ac:dyDescent="0.25">
      <c r="A53" s="103" t="s">
        <v>407</v>
      </c>
      <c r="B53" s="1">
        <v>1032</v>
      </c>
    </row>
    <row r="54" spans="1:2" x14ac:dyDescent="0.25">
      <c r="A54" s="103" t="s">
        <v>408</v>
      </c>
      <c r="B54" s="1">
        <v>4180</v>
      </c>
    </row>
    <row r="55" spans="1:2" x14ac:dyDescent="0.25">
      <c r="A55" s="103" t="s">
        <v>409</v>
      </c>
      <c r="B55" s="1">
        <v>121</v>
      </c>
    </row>
    <row r="56" spans="1:2" x14ac:dyDescent="0.25">
      <c r="A56" s="103" t="s">
        <v>410</v>
      </c>
      <c r="B56" s="1">
        <v>615</v>
      </c>
    </row>
    <row r="57" spans="1:2" x14ac:dyDescent="0.25">
      <c r="A57" s="103" t="s">
        <v>411</v>
      </c>
      <c r="B57" s="1">
        <v>261</v>
      </c>
    </row>
    <row r="58" spans="1:2" x14ac:dyDescent="0.25">
      <c r="B58" s="1">
        <f>SUM(B24:B57)</f>
        <v>21716</v>
      </c>
    </row>
    <row r="59" spans="1:2" x14ac:dyDescent="0.25">
      <c r="B59" s="1"/>
    </row>
    <row r="60" spans="1:2" x14ac:dyDescent="0.25">
      <c r="B60" s="1"/>
    </row>
    <row r="61" spans="1:2" x14ac:dyDescent="0.25">
      <c r="B61" s="1"/>
    </row>
    <row r="62" spans="1:2" x14ac:dyDescent="0.25">
      <c r="B62" s="1"/>
    </row>
    <row r="63" spans="1:2" x14ac:dyDescent="0.25">
      <c r="B63" s="1"/>
    </row>
    <row r="64" spans="1:2" x14ac:dyDescent="0.25">
      <c r="B64" s="1"/>
    </row>
    <row r="65" spans="1:3" x14ac:dyDescent="0.25">
      <c r="B65" s="1"/>
    </row>
    <row r="66" spans="1:3" x14ac:dyDescent="0.25">
      <c r="B66" s="1"/>
    </row>
    <row r="67" spans="1:3" x14ac:dyDescent="0.25">
      <c r="A67" t="s">
        <v>412</v>
      </c>
      <c r="B67" s="1" t="s">
        <v>413</v>
      </c>
      <c r="C67" s="1" t="s">
        <v>414</v>
      </c>
    </row>
    <row r="68" spans="1:3" x14ac:dyDescent="0.25">
      <c r="A68" s="103" t="s">
        <v>378</v>
      </c>
      <c r="B68" s="47">
        <v>925</v>
      </c>
      <c r="C68" s="47">
        <v>839</v>
      </c>
    </row>
    <row r="69" spans="1:3" x14ac:dyDescent="0.25">
      <c r="A69" s="104" t="s">
        <v>379</v>
      </c>
      <c r="B69" s="48">
        <v>215</v>
      </c>
      <c r="C69" s="48">
        <v>140</v>
      </c>
    </row>
    <row r="70" spans="1:3" x14ac:dyDescent="0.25">
      <c r="A70" s="103" t="s">
        <v>380</v>
      </c>
      <c r="B70" s="47">
        <v>1013</v>
      </c>
      <c r="C70" s="47">
        <v>681</v>
      </c>
    </row>
    <row r="71" spans="1:3" x14ac:dyDescent="0.25">
      <c r="A71" s="103" t="s">
        <v>381</v>
      </c>
      <c r="B71" s="47">
        <v>1417</v>
      </c>
      <c r="C71" s="47">
        <v>1038</v>
      </c>
    </row>
    <row r="72" spans="1:3" x14ac:dyDescent="0.25">
      <c r="A72" s="103" t="s">
        <v>382</v>
      </c>
      <c r="B72" s="47">
        <v>197</v>
      </c>
      <c r="C72" s="47">
        <v>119</v>
      </c>
    </row>
    <row r="73" spans="1:3" x14ac:dyDescent="0.25">
      <c r="A73" s="103" t="s">
        <v>383</v>
      </c>
      <c r="B73" s="47">
        <v>780</v>
      </c>
      <c r="C73" s="47">
        <v>710</v>
      </c>
    </row>
    <row r="74" spans="1:3" x14ac:dyDescent="0.25">
      <c r="A74" s="103" t="s">
        <v>384</v>
      </c>
      <c r="B74" s="47">
        <v>393</v>
      </c>
      <c r="C74" s="47">
        <v>312</v>
      </c>
    </row>
    <row r="75" spans="1:3" x14ac:dyDescent="0.25">
      <c r="A75" s="103" t="s">
        <v>385</v>
      </c>
      <c r="B75" s="47">
        <v>405</v>
      </c>
      <c r="C75" s="47">
        <v>357</v>
      </c>
    </row>
    <row r="76" spans="1:3" x14ac:dyDescent="0.25">
      <c r="A76" s="103" t="s">
        <v>386</v>
      </c>
      <c r="B76" s="47">
        <v>118</v>
      </c>
      <c r="C76" s="47">
        <v>118</v>
      </c>
    </row>
    <row r="77" spans="1:3" x14ac:dyDescent="0.25">
      <c r="A77" s="104" t="s">
        <v>387</v>
      </c>
      <c r="B77" s="47">
        <v>425</v>
      </c>
      <c r="C77" s="47">
        <v>300</v>
      </c>
    </row>
    <row r="78" spans="1:3" x14ac:dyDescent="0.25">
      <c r="A78" s="103" t="s">
        <v>388</v>
      </c>
      <c r="B78" s="47">
        <v>732</v>
      </c>
      <c r="C78" s="47">
        <v>383</v>
      </c>
    </row>
    <row r="79" spans="1:3" x14ac:dyDescent="0.25">
      <c r="A79" s="104" t="s">
        <v>389</v>
      </c>
      <c r="B79" s="47">
        <v>54</v>
      </c>
      <c r="C79" s="47">
        <v>54</v>
      </c>
    </row>
    <row r="80" spans="1:3" x14ac:dyDescent="0.25">
      <c r="A80" s="103" t="s">
        <v>390</v>
      </c>
      <c r="B80" s="47">
        <v>259</v>
      </c>
      <c r="C80" s="47">
        <v>259</v>
      </c>
    </row>
    <row r="81" spans="1:12" x14ac:dyDescent="0.25">
      <c r="A81" s="103" t="s">
        <v>391</v>
      </c>
      <c r="B81" s="48">
        <v>1582</v>
      </c>
      <c r="C81" s="48">
        <v>1302</v>
      </c>
    </row>
    <row r="82" spans="1:12" x14ac:dyDescent="0.25">
      <c r="A82" s="103" t="s">
        <v>392</v>
      </c>
      <c r="B82" s="47">
        <v>939</v>
      </c>
      <c r="C82" s="47">
        <v>661</v>
      </c>
    </row>
    <row r="83" spans="1:12" x14ac:dyDescent="0.25">
      <c r="A83" s="103" t="s">
        <v>393</v>
      </c>
      <c r="B83" s="47">
        <v>1380</v>
      </c>
      <c r="C83" s="47">
        <v>790</v>
      </c>
    </row>
    <row r="84" spans="1:12" x14ac:dyDescent="0.25">
      <c r="A84" s="103" t="s">
        <v>394</v>
      </c>
      <c r="B84" s="47">
        <v>505</v>
      </c>
      <c r="C84" s="47">
        <v>396</v>
      </c>
      <c r="H84" s="49"/>
    </row>
    <row r="85" spans="1:12" x14ac:dyDescent="0.25">
      <c r="A85" s="103" t="s">
        <v>395</v>
      </c>
      <c r="B85" s="47">
        <v>636</v>
      </c>
      <c r="C85" s="47">
        <v>496</v>
      </c>
    </row>
    <row r="86" spans="1:12" x14ac:dyDescent="0.25">
      <c r="A86" s="103" t="s">
        <v>396</v>
      </c>
      <c r="B86" s="67">
        <v>2141</v>
      </c>
      <c r="C86" s="67">
        <v>1445</v>
      </c>
      <c r="J86" t="s">
        <v>415</v>
      </c>
      <c r="K86" t="s">
        <v>416</v>
      </c>
    </row>
    <row r="87" spans="1:12" x14ac:dyDescent="0.25">
      <c r="A87" s="103" t="s">
        <v>397</v>
      </c>
      <c r="B87" s="47">
        <v>125</v>
      </c>
      <c r="C87" s="47">
        <v>87</v>
      </c>
      <c r="J87" s="1">
        <f>+C102</f>
        <v>22435</v>
      </c>
      <c r="K87" s="49">
        <f>+B102-C102</f>
        <v>7036</v>
      </c>
      <c r="L87" s="1"/>
    </row>
    <row r="88" spans="1:12" x14ac:dyDescent="0.25">
      <c r="A88" s="103" t="s">
        <v>398</v>
      </c>
      <c r="B88" s="47">
        <v>557</v>
      </c>
      <c r="C88" s="47">
        <v>420</v>
      </c>
      <c r="G88" s="1"/>
      <c r="J88" s="1"/>
    </row>
    <row r="89" spans="1:12" x14ac:dyDescent="0.25">
      <c r="A89" s="103" t="s">
        <v>399</v>
      </c>
      <c r="B89" s="47">
        <v>838</v>
      </c>
      <c r="C89" s="47">
        <v>625</v>
      </c>
      <c r="J89" s="1"/>
      <c r="L89" s="1"/>
    </row>
    <row r="90" spans="1:12" x14ac:dyDescent="0.25">
      <c r="A90" s="103" t="s">
        <v>400</v>
      </c>
      <c r="B90" s="47">
        <v>440</v>
      </c>
      <c r="C90" s="47">
        <v>386</v>
      </c>
    </row>
    <row r="91" spans="1:12" x14ac:dyDescent="0.25">
      <c r="A91" s="103" t="s">
        <v>401</v>
      </c>
      <c r="B91" s="47">
        <v>479</v>
      </c>
      <c r="C91" s="47">
        <v>458</v>
      </c>
      <c r="J91" s="1"/>
    </row>
    <row r="92" spans="1:12" x14ac:dyDescent="0.25">
      <c r="A92" s="103" t="s">
        <v>402</v>
      </c>
      <c r="B92" s="50">
        <v>404</v>
      </c>
      <c r="C92" s="50">
        <v>384</v>
      </c>
    </row>
    <row r="93" spans="1:12" x14ac:dyDescent="0.25">
      <c r="A93" s="103" t="s">
        <v>403</v>
      </c>
      <c r="B93" s="47">
        <v>925</v>
      </c>
      <c r="C93" s="47">
        <v>637</v>
      </c>
    </row>
    <row r="94" spans="1:12" x14ac:dyDescent="0.25">
      <c r="A94" s="103" t="s">
        <v>404</v>
      </c>
      <c r="B94" s="67">
        <v>4085</v>
      </c>
      <c r="C94" s="67">
        <v>2411</v>
      </c>
    </row>
    <row r="95" spans="1:12" x14ac:dyDescent="0.25">
      <c r="A95" s="103" t="s">
        <v>405</v>
      </c>
      <c r="B95" s="67">
        <v>316</v>
      </c>
      <c r="C95" s="68">
        <v>122</v>
      </c>
    </row>
    <row r="96" spans="1:12" x14ac:dyDescent="0.25">
      <c r="A96" s="103" t="s">
        <v>406</v>
      </c>
      <c r="B96" s="47">
        <v>328</v>
      </c>
      <c r="C96" s="47">
        <v>279</v>
      </c>
    </row>
    <row r="97" spans="1:8" x14ac:dyDescent="0.25">
      <c r="A97" s="103" t="s">
        <v>407</v>
      </c>
      <c r="B97" s="47">
        <v>1340</v>
      </c>
      <c r="C97" s="47">
        <v>1034</v>
      </c>
      <c r="H97" s="1"/>
    </row>
    <row r="98" spans="1:8" x14ac:dyDescent="0.25">
      <c r="A98" s="103" t="s">
        <v>408</v>
      </c>
      <c r="B98" s="47">
        <v>4180</v>
      </c>
      <c r="C98" s="47">
        <v>4180</v>
      </c>
    </row>
    <row r="99" spans="1:8" x14ac:dyDescent="0.25">
      <c r="A99" s="103" t="s">
        <v>409</v>
      </c>
      <c r="B99" s="47">
        <v>434</v>
      </c>
      <c r="C99" s="47">
        <v>131</v>
      </c>
    </row>
    <row r="100" spans="1:8" x14ac:dyDescent="0.25">
      <c r="A100" s="103" t="s">
        <v>410</v>
      </c>
      <c r="B100" s="47">
        <v>615</v>
      </c>
      <c r="C100" s="47">
        <v>615</v>
      </c>
    </row>
    <row r="101" spans="1:8" x14ac:dyDescent="0.25">
      <c r="A101" s="103" t="s">
        <v>411</v>
      </c>
      <c r="B101" s="47">
        <v>289</v>
      </c>
      <c r="C101" s="47">
        <v>266</v>
      </c>
    </row>
    <row r="102" spans="1:8" x14ac:dyDescent="0.25">
      <c r="B102" s="1">
        <f>SUM(B68:B101)</f>
        <v>29471</v>
      </c>
      <c r="C102" s="1">
        <f>SUM(C68:C101)</f>
        <v>22435</v>
      </c>
    </row>
    <row r="103" spans="1:8" x14ac:dyDescent="0.25">
      <c r="B103" s="1"/>
      <c r="C103" s="1"/>
    </row>
    <row r="104" spans="1:8" x14ac:dyDescent="0.25">
      <c r="B104" s="1"/>
      <c r="C104" s="1"/>
    </row>
    <row r="105" spans="1:8" x14ac:dyDescent="0.25">
      <c r="B105" s="1"/>
      <c r="C105" s="1"/>
    </row>
    <row r="108" spans="1:8" x14ac:dyDescent="0.25">
      <c r="A108" t="s">
        <v>412</v>
      </c>
      <c r="B108" s="1" t="s">
        <v>25</v>
      </c>
      <c r="C108" s="1" t="s">
        <v>24</v>
      </c>
    </row>
    <row r="109" spans="1:8" x14ac:dyDescent="0.25">
      <c r="A109" s="160" t="s">
        <v>378</v>
      </c>
      <c r="B109" s="161">
        <v>550</v>
      </c>
      <c r="C109" s="161">
        <v>239</v>
      </c>
    </row>
    <row r="110" spans="1:8" x14ac:dyDescent="0.25">
      <c r="A110" s="162" t="s">
        <v>379</v>
      </c>
      <c r="B110" s="163">
        <v>95</v>
      </c>
      <c r="C110" s="163">
        <v>45</v>
      </c>
    </row>
    <row r="111" spans="1:8" x14ac:dyDescent="0.25">
      <c r="A111" s="160" t="s">
        <v>380</v>
      </c>
      <c r="B111" s="161">
        <v>457</v>
      </c>
      <c r="C111" s="161">
        <v>224</v>
      </c>
    </row>
    <row r="112" spans="1:8" x14ac:dyDescent="0.25">
      <c r="A112" s="160" t="s">
        <v>381</v>
      </c>
      <c r="B112" s="161">
        <v>638</v>
      </c>
      <c r="C112" s="161">
        <v>336</v>
      </c>
    </row>
    <row r="113" spans="1:3" x14ac:dyDescent="0.25">
      <c r="A113" s="160" t="s">
        <v>382</v>
      </c>
      <c r="B113" s="161">
        <v>61</v>
      </c>
      <c r="C113" s="161">
        <v>58</v>
      </c>
    </row>
    <row r="114" spans="1:3" x14ac:dyDescent="0.25">
      <c r="A114" s="160" t="s">
        <v>383</v>
      </c>
      <c r="B114" s="161">
        <v>580</v>
      </c>
      <c r="C114" s="161">
        <v>130</v>
      </c>
    </row>
    <row r="115" spans="1:3" x14ac:dyDescent="0.25">
      <c r="A115" s="160" t="s">
        <v>384</v>
      </c>
      <c r="B115" s="161">
        <v>234</v>
      </c>
      <c r="C115" s="161">
        <v>69</v>
      </c>
    </row>
    <row r="116" spans="1:3" x14ac:dyDescent="0.25">
      <c r="A116" s="160" t="s">
        <v>385</v>
      </c>
      <c r="B116" s="161">
        <v>234</v>
      </c>
      <c r="C116" s="161">
        <v>69</v>
      </c>
    </row>
    <row r="117" spans="1:3" x14ac:dyDescent="0.25">
      <c r="A117" s="160" t="s">
        <v>386</v>
      </c>
      <c r="B117" s="161">
        <v>86</v>
      </c>
      <c r="C117" s="161">
        <v>22</v>
      </c>
    </row>
    <row r="118" spans="1:3" x14ac:dyDescent="0.25">
      <c r="A118" s="164" t="s">
        <v>387</v>
      </c>
      <c r="B118" s="161">
        <v>260</v>
      </c>
      <c r="C118" s="161">
        <v>40</v>
      </c>
    </row>
    <row r="119" spans="1:3" x14ac:dyDescent="0.25">
      <c r="A119" s="160" t="s">
        <v>388</v>
      </c>
      <c r="B119" s="161">
        <v>249</v>
      </c>
      <c r="C119" s="161">
        <v>134</v>
      </c>
    </row>
    <row r="120" spans="1:3" x14ac:dyDescent="0.25">
      <c r="A120" s="164" t="s">
        <v>389</v>
      </c>
      <c r="B120" s="161">
        <v>42</v>
      </c>
      <c r="C120" s="161">
        <v>12</v>
      </c>
    </row>
    <row r="121" spans="1:3" x14ac:dyDescent="0.25">
      <c r="A121" s="160" t="s">
        <v>390</v>
      </c>
      <c r="B121" s="161">
        <v>194</v>
      </c>
      <c r="C121" s="161">
        <v>65</v>
      </c>
    </row>
    <row r="122" spans="1:3" x14ac:dyDescent="0.25">
      <c r="A122" s="160" t="s">
        <v>391</v>
      </c>
      <c r="B122" s="163">
        <v>814</v>
      </c>
      <c r="C122" s="163">
        <v>488</v>
      </c>
    </row>
    <row r="123" spans="1:3" x14ac:dyDescent="0.25">
      <c r="A123" s="160" t="s">
        <v>392</v>
      </c>
      <c r="B123" s="161">
        <v>374</v>
      </c>
      <c r="C123" s="161">
        <v>258</v>
      </c>
    </row>
    <row r="124" spans="1:3" x14ac:dyDescent="0.25">
      <c r="A124" s="160" t="s">
        <v>393</v>
      </c>
      <c r="B124" s="161">
        <v>18</v>
      </c>
      <c r="C124" s="161">
        <v>772</v>
      </c>
    </row>
    <row r="125" spans="1:3" x14ac:dyDescent="0.25">
      <c r="A125" s="160" t="s">
        <v>394</v>
      </c>
      <c r="B125" s="161">
        <v>207</v>
      </c>
      <c r="C125" s="161">
        <v>189</v>
      </c>
    </row>
    <row r="126" spans="1:3" x14ac:dyDescent="0.25">
      <c r="A126" s="160" t="s">
        <v>395</v>
      </c>
      <c r="B126" s="161">
        <v>299</v>
      </c>
      <c r="C126" s="161">
        <v>114</v>
      </c>
    </row>
    <row r="127" spans="1:3" x14ac:dyDescent="0.25">
      <c r="A127" s="160" t="s">
        <v>396</v>
      </c>
      <c r="B127" s="165">
        <v>879</v>
      </c>
      <c r="C127" s="165">
        <v>408</v>
      </c>
    </row>
    <row r="128" spans="1:3" x14ac:dyDescent="0.25">
      <c r="A128" s="160" t="s">
        <v>397</v>
      </c>
      <c r="B128" s="161">
        <v>73</v>
      </c>
      <c r="C128" s="161">
        <v>12</v>
      </c>
    </row>
    <row r="129" spans="1:3" x14ac:dyDescent="0.25">
      <c r="A129" s="160" t="s">
        <v>398</v>
      </c>
      <c r="B129" s="161">
        <v>278</v>
      </c>
      <c r="C129" s="161">
        <v>142</v>
      </c>
    </row>
    <row r="130" spans="1:3" x14ac:dyDescent="0.25">
      <c r="A130" s="160" t="s">
        <v>399</v>
      </c>
      <c r="B130" s="161">
        <v>276</v>
      </c>
      <c r="C130" s="161">
        <v>349</v>
      </c>
    </row>
    <row r="131" spans="1:3" x14ac:dyDescent="0.25">
      <c r="A131" s="160" t="s">
        <v>400</v>
      </c>
      <c r="B131" s="161">
        <v>312</v>
      </c>
      <c r="C131" s="161">
        <v>74</v>
      </c>
    </row>
    <row r="132" spans="1:3" x14ac:dyDescent="0.25">
      <c r="A132" s="160" t="s">
        <v>401</v>
      </c>
      <c r="B132" s="161">
        <v>254</v>
      </c>
      <c r="C132" s="161">
        <v>189</v>
      </c>
    </row>
    <row r="133" spans="1:3" x14ac:dyDescent="0.25">
      <c r="A133" s="160" t="s">
        <v>402</v>
      </c>
      <c r="B133" s="161">
        <v>269</v>
      </c>
      <c r="C133" s="161">
        <v>72</v>
      </c>
    </row>
    <row r="134" spans="1:3" x14ac:dyDescent="0.25">
      <c r="A134" s="160" t="s">
        <v>403</v>
      </c>
      <c r="B134" s="161">
        <v>378</v>
      </c>
      <c r="C134" s="161">
        <v>256</v>
      </c>
    </row>
    <row r="135" spans="1:3" x14ac:dyDescent="0.25">
      <c r="A135" s="160" t="s">
        <v>404</v>
      </c>
      <c r="B135" s="165">
        <v>1621</v>
      </c>
      <c r="C135" s="165">
        <v>640</v>
      </c>
    </row>
    <row r="136" spans="1:3" x14ac:dyDescent="0.25">
      <c r="A136" s="160" t="s">
        <v>405</v>
      </c>
      <c r="B136" s="165">
        <v>45</v>
      </c>
      <c r="C136" s="165">
        <v>73</v>
      </c>
    </row>
    <row r="137" spans="1:3" x14ac:dyDescent="0.25">
      <c r="A137" s="160" t="s">
        <v>406</v>
      </c>
      <c r="B137" s="161">
        <v>187</v>
      </c>
      <c r="C137" s="161">
        <v>74</v>
      </c>
    </row>
    <row r="138" spans="1:3" x14ac:dyDescent="0.25">
      <c r="A138" s="160" t="s">
        <v>407</v>
      </c>
      <c r="B138" s="161">
        <v>652</v>
      </c>
      <c r="C138" s="161">
        <v>380</v>
      </c>
    </row>
    <row r="139" spans="1:3" x14ac:dyDescent="0.25">
      <c r="A139" s="160" t="s">
        <v>408</v>
      </c>
      <c r="B139" s="161">
        <v>2083</v>
      </c>
      <c r="C139" s="161">
        <v>2097</v>
      </c>
    </row>
    <row r="140" spans="1:3" x14ac:dyDescent="0.25">
      <c r="A140" s="160" t="s">
        <v>409</v>
      </c>
      <c r="B140" s="161">
        <v>60</v>
      </c>
      <c r="C140" s="161">
        <v>61</v>
      </c>
    </row>
    <row r="141" spans="1:3" x14ac:dyDescent="0.25">
      <c r="A141" s="160" t="s">
        <v>410</v>
      </c>
      <c r="B141" s="161">
        <v>455</v>
      </c>
      <c r="C141" s="161">
        <v>160</v>
      </c>
    </row>
    <row r="142" spans="1:3" x14ac:dyDescent="0.25">
      <c r="A142" s="160" t="s">
        <v>411</v>
      </c>
      <c r="B142" s="161">
        <v>207</v>
      </c>
      <c r="C142" s="161">
        <v>54</v>
      </c>
    </row>
    <row r="143" spans="1:3" x14ac:dyDescent="0.25">
      <c r="B143" s="1">
        <f>SUM(B109:B142)</f>
        <v>13421</v>
      </c>
      <c r="C143" s="1">
        <f>SUM(C109:C142)</f>
        <v>8305</v>
      </c>
    </row>
    <row r="144" spans="1:3" x14ac:dyDescent="0.25">
      <c r="B144" s="1"/>
      <c r="C144" s="1"/>
    </row>
    <row r="145" spans="1:9" x14ac:dyDescent="0.25">
      <c r="B145" s="1"/>
      <c r="C145" s="1"/>
      <c r="H145" t="s">
        <v>25</v>
      </c>
      <c r="I145" t="s">
        <v>24</v>
      </c>
    </row>
    <row r="146" spans="1:9" x14ac:dyDescent="0.25">
      <c r="B146" s="1"/>
      <c r="C146" s="1"/>
      <c r="H146" s="1">
        <f>+B143</f>
        <v>13421</v>
      </c>
      <c r="I146" s="1">
        <f>+C143</f>
        <v>8305</v>
      </c>
    </row>
    <row r="147" spans="1:9" x14ac:dyDescent="0.25">
      <c r="B147" s="1"/>
      <c r="C147" s="1"/>
    </row>
    <row r="148" spans="1:9" x14ac:dyDescent="0.25">
      <c r="B148" s="1"/>
      <c r="C148" s="1"/>
    </row>
    <row r="149" spans="1:9" x14ac:dyDescent="0.25">
      <c r="B149" s="1"/>
      <c r="C149" s="1"/>
    </row>
    <row r="150" spans="1:9" x14ac:dyDescent="0.25">
      <c r="B150" s="1"/>
      <c r="C150" s="1"/>
    </row>
    <row r="151" spans="1:9" x14ac:dyDescent="0.25">
      <c r="B151" s="1"/>
      <c r="C151" s="1"/>
    </row>
    <row r="153" spans="1:9" x14ac:dyDescent="0.25">
      <c r="A153" t="s">
        <v>127</v>
      </c>
      <c r="B153" s="1" t="s">
        <v>417</v>
      </c>
      <c r="C153" s="1" t="s">
        <v>418</v>
      </c>
    </row>
    <row r="154" spans="1:9" x14ac:dyDescent="0.25">
      <c r="A154" s="160" t="s">
        <v>378</v>
      </c>
      <c r="B154" s="1">
        <v>782</v>
      </c>
      <c r="C154" s="1">
        <v>7</v>
      </c>
    </row>
    <row r="155" spans="1:9" x14ac:dyDescent="0.25">
      <c r="A155" s="162" t="s">
        <v>379</v>
      </c>
      <c r="B155" s="1">
        <v>140</v>
      </c>
      <c r="C155" s="1">
        <v>0</v>
      </c>
    </row>
    <row r="156" spans="1:9" x14ac:dyDescent="0.25">
      <c r="A156" s="160" t="s">
        <v>380</v>
      </c>
      <c r="B156" s="1">
        <v>675</v>
      </c>
      <c r="C156" s="1">
        <v>6</v>
      </c>
    </row>
    <row r="157" spans="1:9" x14ac:dyDescent="0.25">
      <c r="A157" s="160" t="s">
        <v>381</v>
      </c>
      <c r="B157" s="1">
        <v>962</v>
      </c>
      <c r="C157" s="1">
        <v>12</v>
      </c>
    </row>
    <row r="158" spans="1:9" x14ac:dyDescent="0.25">
      <c r="A158" s="160" t="s">
        <v>382</v>
      </c>
      <c r="B158" s="1">
        <v>119</v>
      </c>
      <c r="C158" s="1">
        <v>0</v>
      </c>
    </row>
    <row r="159" spans="1:9" x14ac:dyDescent="0.25">
      <c r="A159" s="160" t="s">
        <v>383</v>
      </c>
      <c r="B159" s="1">
        <v>709</v>
      </c>
      <c r="C159" s="1">
        <v>1</v>
      </c>
    </row>
    <row r="160" spans="1:9" x14ac:dyDescent="0.25">
      <c r="A160" s="160" t="s">
        <v>384</v>
      </c>
      <c r="B160" s="1">
        <v>300</v>
      </c>
      <c r="C160" s="1">
        <v>3</v>
      </c>
    </row>
    <row r="161" spans="1:12" x14ac:dyDescent="0.25">
      <c r="A161" s="160" t="s">
        <v>385</v>
      </c>
      <c r="B161" s="1">
        <v>300</v>
      </c>
      <c r="C161" s="1">
        <v>3</v>
      </c>
    </row>
    <row r="162" spans="1:12" x14ac:dyDescent="0.25">
      <c r="A162" s="160" t="s">
        <v>386</v>
      </c>
      <c r="B162" s="1">
        <v>108</v>
      </c>
      <c r="C162" s="1">
        <v>0</v>
      </c>
    </row>
    <row r="163" spans="1:12" x14ac:dyDescent="0.25">
      <c r="A163" s="164" t="s">
        <v>387</v>
      </c>
      <c r="B163" s="1">
        <v>290</v>
      </c>
      <c r="C163" s="1">
        <v>10</v>
      </c>
    </row>
    <row r="164" spans="1:12" x14ac:dyDescent="0.25">
      <c r="A164" s="160" t="s">
        <v>388</v>
      </c>
      <c r="B164" s="1">
        <v>367</v>
      </c>
      <c r="C164" s="1">
        <v>16</v>
      </c>
    </row>
    <row r="165" spans="1:12" x14ac:dyDescent="0.25">
      <c r="A165" s="164" t="s">
        <v>389</v>
      </c>
      <c r="B165" s="1">
        <v>54</v>
      </c>
      <c r="C165" s="1">
        <v>0</v>
      </c>
    </row>
    <row r="166" spans="1:12" x14ac:dyDescent="0.25">
      <c r="A166" s="160" t="s">
        <v>390</v>
      </c>
      <c r="B166" s="1">
        <v>251</v>
      </c>
      <c r="C166" s="1">
        <v>8</v>
      </c>
    </row>
    <row r="167" spans="1:12" x14ac:dyDescent="0.25">
      <c r="A167" s="160" t="s">
        <v>391</v>
      </c>
      <c r="B167" s="1">
        <v>1298</v>
      </c>
      <c r="C167" s="1">
        <v>4</v>
      </c>
    </row>
    <row r="168" spans="1:12" x14ac:dyDescent="0.25">
      <c r="A168" s="160" t="s">
        <v>392</v>
      </c>
      <c r="B168" s="1">
        <v>629</v>
      </c>
      <c r="C168" s="1">
        <v>3</v>
      </c>
    </row>
    <row r="169" spans="1:12" x14ac:dyDescent="0.25">
      <c r="A169" s="160" t="s">
        <v>393</v>
      </c>
      <c r="B169" s="1">
        <v>788</v>
      </c>
      <c r="C169" s="1">
        <v>2</v>
      </c>
    </row>
    <row r="170" spans="1:12" x14ac:dyDescent="0.25">
      <c r="A170" s="160" t="s">
        <v>394</v>
      </c>
      <c r="B170" s="1">
        <v>393</v>
      </c>
      <c r="C170" s="1">
        <v>3</v>
      </c>
    </row>
    <row r="171" spans="1:12" x14ac:dyDescent="0.25">
      <c r="A171" s="160" t="s">
        <v>395</v>
      </c>
      <c r="B171" s="1">
        <v>404</v>
      </c>
      <c r="C171" s="1">
        <v>9</v>
      </c>
    </row>
    <row r="172" spans="1:12" x14ac:dyDescent="0.25">
      <c r="A172" s="160" t="s">
        <v>396</v>
      </c>
      <c r="B172" s="1">
        <v>1278</v>
      </c>
      <c r="C172" s="1">
        <v>9</v>
      </c>
    </row>
    <row r="173" spans="1:12" x14ac:dyDescent="0.25">
      <c r="A173" s="160" t="s">
        <v>397</v>
      </c>
      <c r="B173" s="1">
        <v>85</v>
      </c>
      <c r="C173" s="1">
        <v>0</v>
      </c>
      <c r="I173" s="51"/>
      <c r="J173" s="51" t="s">
        <v>417</v>
      </c>
      <c r="K173" s="51" t="s">
        <v>418</v>
      </c>
      <c r="L173" s="51"/>
    </row>
    <row r="174" spans="1:12" x14ac:dyDescent="0.25">
      <c r="A174" s="160" t="s">
        <v>398</v>
      </c>
      <c r="B174" s="1">
        <v>418</v>
      </c>
      <c r="C174" s="1">
        <v>2</v>
      </c>
      <c r="G174" s="51" t="s">
        <v>417</v>
      </c>
      <c r="H174" s="51" t="s">
        <v>418</v>
      </c>
      <c r="I174" s="51"/>
      <c r="J174" s="1">
        <f>+B188</f>
        <v>21511</v>
      </c>
      <c r="K174" s="52">
        <f>+C188</f>
        <v>215</v>
      </c>
      <c r="L174" s="51"/>
    </row>
    <row r="175" spans="1:12" x14ac:dyDescent="0.25">
      <c r="A175" s="160" t="s">
        <v>399</v>
      </c>
      <c r="B175" s="1">
        <v>623</v>
      </c>
      <c r="C175" s="1">
        <v>2</v>
      </c>
    </row>
    <row r="176" spans="1:12" x14ac:dyDescent="0.25">
      <c r="A176" s="160" t="s">
        <v>400</v>
      </c>
      <c r="B176" s="1">
        <v>385</v>
      </c>
      <c r="C176" s="1">
        <v>1</v>
      </c>
    </row>
    <row r="177" spans="1:3" x14ac:dyDescent="0.25">
      <c r="A177" s="160" t="s">
        <v>401</v>
      </c>
      <c r="B177" s="1">
        <v>442</v>
      </c>
      <c r="C177" s="1">
        <v>1</v>
      </c>
    </row>
    <row r="178" spans="1:3" x14ac:dyDescent="0.25">
      <c r="A178" s="160" t="s">
        <v>402</v>
      </c>
      <c r="B178" s="1">
        <v>340</v>
      </c>
      <c r="C178" s="1">
        <v>1</v>
      </c>
    </row>
    <row r="179" spans="1:3" x14ac:dyDescent="0.25">
      <c r="A179" s="160" t="s">
        <v>403</v>
      </c>
      <c r="B179" s="1">
        <v>632</v>
      </c>
      <c r="C179" s="1">
        <v>2</v>
      </c>
    </row>
    <row r="180" spans="1:3" x14ac:dyDescent="0.25">
      <c r="A180" s="160" t="s">
        <v>404</v>
      </c>
      <c r="B180" s="1">
        <v>2252</v>
      </c>
      <c r="C180" s="1">
        <v>9</v>
      </c>
    </row>
    <row r="181" spans="1:3" x14ac:dyDescent="0.25">
      <c r="A181" s="160" t="s">
        <v>405</v>
      </c>
      <c r="B181" s="1">
        <v>117</v>
      </c>
      <c r="C181" s="1">
        <v>1</v>
      </c>
    </row>
    <row r="182" spans="1:3" x14ac:dyDescent="0.25">
      <c r="A182" s="160" t="s">
        <v>406</v>
      </c>
      <c r="B182" s="1">
        <v>260</v>
      </c>
      <c r="C182" s="1">
        <v>1</v>
      </c>
    </row>
    <row r="183" spans="1:3" x14ac:dyDescent="0.25">
      <c r="A183" s="160" t="s">
        <v>407</v>
      </c>
      <c r="B183" s="1">
        <v>1030</v>
      </c>
      <c r="C183" s="1">
        <v>2</v>
      </c>
    </row>
    <row r="184" spans="1:3" x14ac:dyDescent="0.25">
      <c r="A184" s="160" t="s">
        <v>408</v>
      </c>
      <c r="B184" s="1">
        <v>4085</v>
      </c>
      <c r="C184" s="1">
        <v>95</v>
      </c>
    </row>
    <row r="185" spans="1:3" x14ac:dyDescent="0.25">
      <c r="A185" s="160" t="s">
        <v>409</v>
      </c>
      <c r="B185" s="1">
        <v>121</v>
      </c>
      <c r="C185" s="1">
        <v>0</v>
      </c>
    </row>
    <row r="186" spans="1:3" x14ac:dyDescent="0.25">
      <c r="A186" s="160" t="s">
        <v>410</v>
      </c>
      <c r="B186" s="1">
        <v>613</v>
      </c>
      <c r="C186" s="1">
        <v>2</v>
      </c>
    </row>
    <row r="187" spans="1:3" x14ac:dyDescent="0.25">
      <c r="A187" s="160" t="s">
        <v>411</v>
      </c>
      <c r="B187" s="1">
        <v>261</v>
      </c>
      <c r="C187" s="1">
        <v>0</v>
      </c>
    </row>
    <row r="188" spans="1:3" x14ac:dyDescent="0.25">
      <c r="B188" s="1">
        <f>SUM(B154:B187)</f>
        <v>21511</v>
      </c>
      <c r="C188" s="1">
        <f>SUM(C154:C187)</f>
        <v>215</v>
      </c>
    </row>
    <row r="189" spans="1:3" x14ac:dyDescent="0.25">
      <c r="B189" s="1"/>
      <c r="C189" s="1"/>
    </row>
    <row r="190" spans="1:3" x14ac:dyDescent="0.25">
      <c r="B190" s="1"/>
      <c r="C190" s="1"/>
    </row>
    <row r="191" spans="1:3" x14ac:dyDescent="0.25">
      <c r="B191" s="1"/>
      <c r="C191" s="1"/>
    </row>
    <row r="192" spans="1:3" x14ac:dyDescent="0.25">
      <c r="B192" s="1"/>
      <c r="C192" s="1"/>
    </row>
    <row r="193" spans="1:16" x14ac:dyDescent="0.25">
      <c r="B193" s="1"/>
      <c r="C193" s="1"/>
    </row>
    <row r="194" spans="1:16" x14ac:dyDescent="0.25">
      <c r="B194" s="1"/>
      <c r="C194" s="1"/>
    </row>
    <row r="195" spans="1:16" x14ac:dyDescent="0.25">
      <c r="B195" s="1"/>
      <c r="C195" s="1"/>
    </row>
    <row r="196" spans="1:16" x14ac:dyDescent="0.25">
      <c r="B196" s="1"/>
      <c r="C196" s="1"/>
    </row>
    <row r="197" spans="1:16" x14ac:dyDescent="0.25">
      <c r="B197" s="1"/>
      <c r="C197" s="1"/>
    </row>
    <row r="198" spans="1:16" x14ac:dyDescent="0.25">
      <c r="B198" s="1"/>
      <c r="C198" s="1"/>
    </row>
    <row r="199" spans="1:16" x14ac:dyDescent="0.25">
      <c r="B199" s="1"/>
      <c r="C199" s="1"/>
    </row>
    <row r="200" spans="1:16" x14ac:dyDescent="0.25">
      <c r="B200" s="1"/>
      <c r="C200" s="1"/>
    </row>
    <row r="201" spans="1:16" x14ac:dyDescent="0.25">
      <c r="B201" s="1"/>
      <c r="C201" s="1"/>
    </row>
    <row r="202" spans="1:16" ht="24" x14ac:dyDescent="0.25">
      <c r="A202" t="s">
        <v>412</v>
      </c>
      <c r="B202" s="69" t="s">
        <v>419</v>
      </c>
      <c r="C202" s="70" t="s">
        <v>420</v>
      </c>
    </row>
    <row r="203" spans="1:16" x14ac:dyDescent="0.25">
      <c r="A203" s="103" t="s">
        <v>378</v>
      </c>
      <c r="B203" s="73">
        <v>778</v>
      </c>
      <c r="C203" s="73">
        <v>11</v>
      </c>
    </row>
    <row r="204" spans="1:16" x14ac:dyDescent="0.25">
      <c r="A204" s="104" t="s">
        <v>379</v>
      </c>
      <c r="B204" s="74">
        <v>140</v>
      </c>
      <c r="C204" s="74">
        <v>0</v>
      </c>
    </row>
    <row r="205" spans="1:16" x14ac:dyDescent="0.25">
      <c r="A205" s="103" t="s">
        <v>380</v>
      </c>
      <c r="B205" s="73">
        <v>677</v>
      </c>
      <c r="C205" s="73">
        <v>4</v>
      </c>
      <c r="N205" s="75" t="s">
        <v>378</v>
      </c>
      <c r="O205" s="76">
        <v>4</v>
      </c>
      <c r="P205" s="76">
        <v>767</v>
      </c>
    </row>
    <row r="206" spans="1:16" x14ac:dyDescent="0.25">
      <c r="A206" s="103" t="s">
        <v>381</v>
      </c>
      <c r="B206" s="73">
        <v>956</v>
      </c>
      <c r="C206" s="73">
        <v>18</v>
      </c>
      <c r="N206" s="77" t="s">
        <v>379</v>
      </c>
      <c r="O206" s="78">
        <v>0</v>
      </c>
      <c r="P206" s="78">
        <v>296</v>
      </c>
    </row>
    <row r="207" spans="1:16" x14ac:dyDescent="0.25">
      <c r="A207" s="103" t="s">
        <v>382</v>
      </c>
      <c r="B207" s="73">
        <v>117</v>
      </c>
      <c r="C207" s="73">
        <v>2</v>
      </c>
      <c r="N207" s="79" t="s">
        <v>380</v>
      </c>
      <c r="O207" s="80">
        <v>13</v>
      </c>
      <c r="P207" s="80">
        <v>1133</v>
      </c>
    </row>
    <row r="208" spans="1:16" x14ac:dyDescent="0.25">
      <c r="A208" s="103" t="s">
        <v>383</v>
      </c>
      <c r="B208" s="73">
        <v>705</v>
      </c>
      <c r="C208" s="73">
        <v>5</v>
      </c>
      <c r="N208" s="79" t="s">
        <v>381</v>
      </c>
      <c r="O208" s="80">
        <v>16</v>
      </c>
      <c r="P208" s="80">
        <v>917</v>
      </c>
    </row>
    <row r="209" spans="1:16" x14ac:dyDescent="0.25">
      <c r="A209" s="103" t="s">
        <v>384</v>
      </c>
      <c r="B209" s="73">
        <v>303</v>
      </c>
      <c r="C209" s="73">
        <v>0</v>
      </c>
      <c r="N209" s="79" t="s">
        <v>686</v>
      </c>
      <c r="O209" s="80">
        <v>0</v>
      </c>
      <c r="P209" s="80">
        <v>369</v>
      </c>
    </row>
    <row r="210" spans="1:16" x14ac:dyDescent="0.25">
      <c r="A210" s="103" t="s">
        <v>385</v>
      </c>
      <c r="B210" s="73">
        <v>299</v>
      </c>
      <c r="C210" s="73">
        <v>4</v>
      </c>
      <c r="N210" s="79" t="s">
        <v>383</v>
      </c>
      <c r="O210" s="81">
        <v>21</v>
      </c>
      <c r="P210" s="81">
        <v>688</v>
      </c>
    </row>
    <row r="211" spans="1:16" x14ac:dyDescent="0.25">
      <c r="A211" s="103" t="s">
        <v>386</v>
      </c>
      <c r="B211" s="73">
        <v>108</v>
      </c>
      <c r="C211" s="73">
        <v>0</v>
      </c>
      <c r="N211" s="79" t="s">
        <v>687</v>
      </c>
      <c r="O211" s="80">
        <v>0</v>
      </c>
      <c r="P211" s="80">
        <v>433</v>
      </c>
    </row>
    <row r="212" spans="1:16" x14ac:dyDescent="0.25">
      <c r="A212" s="104" t="s">
        <v>387</v>
      </c>
      <c r="B212" s="73">
        <v>290</v>
      </c>
      <c r="C212" s="73">
        <v>10</v>
      </c>
      <c r="N212" s="79" t="s">
        <v>385</v>
      </c>
      <c r="O212" s="80">
        <v>7</v>
      </c>
      <c r="P212" s="80">
        <v>484</v>
      </c>
    </row>
    <row r="213" spans="1:16" x14ac:dyDescent="0.25">
      <c r="A213" s="103" t="s">
        <v>388</v>
      </c>
      <c r="B213" s="73">
        <v>383</v>
      </c>
      <c r="C213" s="73">
        <v>0</v>
      </c>
      <c r="N213" s="79" t="s">
        <v>688</v>
      </c>
      <c r="O213" s="80">
        <v>2</v>
      </c>
      <c r="P213" s="80">
        <v>316</v>
      </c>
    </row>
    <row r="214" spans="1:16" x14ac:dyDescent="0.25">
      <c r="A214" s="104" t="s">
        <v>389</v>
      </c>
      <c r="B214" s="73">
        <v>50</v>
      </c>
      <c r="C214" s="73">
        <v>4</v>
      </c>
      <c r="N214" s="79" t="s">
        <v>391</v>
      </c>
      <c r="O214" s="82">
        <v>13</v>
      </c>
      <c r="P214" s="82">
        <v>1636</v>
      </c>
    </row>
    <row r="215" spans="1:16" x14ac:dyDescent="0.25">
      <c r="A215" s="103" t="s">
        <v>390</v>
      </c>
      <c r="B215" s="73">
        <v>258</v>
      </c>
      <c r="C215" s="73">
        <v>1</v>
      </c>
      <c r="N215" s="79" t="s">
        <v>392</v>
      </c>
      <c r="O215" s="81">
        <v>5</v>
      </c>
      <c r="P215" s="83">
        <v>775</v>
      </c>
    </row>
    <row r="216" spans="1:16" x14ac:dyDescent="0.25">
      <c r="A216" s="103" t="s">
        <v>391</v>
      </c>
      <c r="B216" s="74">
        <v>1268</v>
      </c>
      <c r="C216" s="74">
        <v>34</v>
      </c>
      <c r="N216" s="79" t="s">
        <v>393</v>
      </c>
      <c r="O216" s="80">
        <v>6</v>
      </c>
      <c r="P216" s="80">
        <v>856</v>
      </c>
    </row>
    <row r="217" spans="1:16" x14ac:dyDescent="0.25">
      <c r="A217" s="103" t="s">
        <v>392</v>
      </c>
      <c r="B217" s="73">
        <v>605</v>
      </c>
      <c r="C217" s="73">
        <v>27</v>
      </c>
      <c r="N217" s="79" t="s">
        <v>689</v>
      </c>
      <c r="O217" s="81">
        <v>7</v>
      </c>
      <c r="P217" s="81">
        <v>715</v>
      </c>
    </row>
    <row r="218" spans="1:16" x14ac:dyDescent="0.25">
      <c r="A218" s="103" t="s">
        <v>393</v>
      </c>
      <c r="B218" s="73">
        <v>778</v>
      </c>
      <c r="C218" s="73">
        <v>12</v>
      </c>
      <c r="N218" s="79" t="s">
        <v>396</v>
      </c>
      <c r="O218" s="84">
        <v>0</v>
      </c>
      <c r="P218" s="84">
        <v>1218</v>
      </c>
    </row>
    <row r="219" spans="1:16" x14ac:dyDescent="0.25">
      <c r="A219" s="103" t="s">
        <v>394</v>
      </c>
      <c r="B219" s="73">
        <v>392</v>
      </c>
      <c r="C219" s="73">
        <v>4</v>
      </c>
      <c r="N219" s="79" t="s">
        <v>397</v>
      </c>
      <c r="O219" s="80">
        <v>0</v>
      </c>
      <c r="P219" s="80">
        <v>90</v>
      </c>
    </row>
    <row r="220" spans="1:16" x14ac:dyDescent="0.25">
      <c r="A220" s="103" t="s">
        <v>395</v>
      </c>
      <c r="B220" s="73">
        <v>372</v>
      </c>
      <c r="C220" s="73">
        <v>41</v>
      </c>
      <c r="N220" s="79" t="s">
        <v>398</v>
      </c>
      <c r="O220" s="81">
        <v>20</v>
      </c>
      <c r="P220" s="81">
        <v>1353</v>
      </c>
    </row>
    <row r="221" spans="1:16" x14ac:dyDescent="0.25">
      <c r="A221" s="103" t="s">
        <v>396</v>
      </c>
      <c r="B221" s="85">
        <v>1229</v>
      </c>
      <c r="C221" s="85">
        <v>58</v>
      </c>
      <c r="N221" s="79" t="s">
        <v>399</v>
      </c>
      <c r="O221" s="81">
        <v>45</v>
      </c>
      <c r="P221" s="81">
        <v>1722</v>
      </c>
    </row>
    <row r="222" spans="1:16" x14ac:dyDescent="0.25">
      <c r="A222" s="103" t="s">
        <v>397</v>
      </c>
      <c r="B222" s="73">
        <v>85</v>
      </c>
      <c r="C222" s="73">
        <v>0</v>
      </c>
      <c r="N222" s="79" t="s">
        <v>400</v>
      </c>
      <c r="O222" s="80">
        <v>25</v>
      </c>
      <c r="P222" s="80">
        <v>839</v>
      </c>
    </row>
    <row r="223" spans="1:16" x14ac:dyDescent="0.25">
      <c r="A223" s="103" t="s">
        <v>398</v>
      </c>
      <c r="B223" s="73">
        <v>410</v>
      </c>
      <c r="C223" s="73">
        <v>10</v>
      </c>
      <c r="N223" s="86" t="s">
        <v>403</v>
      </c>
      <c r="O223" s="80">
        <v>6</v>
      </c>
      <c r="P223" s="80">
        <v>743</v>
      </c>
    </row>
    <row r="224" spans="1:16" x14ac:dyDescent="0.25">
      <c r="A224" s="103" t="s">
        <v>399</v>
      </c>
      <c r="B224" s="73">
        <v>27</v>
      </c>
      <c r="C224" s="73">
        <v>598</v>
      </c>
      <c r="F224" t="s">
        <v>609</v>
      </c>
      <c r="G224" t="s">
        <v>419</v>
      </c>
      <c r="N224" s="86" t="s">
        <v>690</v>
      </c>
      <c r="O224" s="80">
        <v>6</v>
      </c>
      <c r="P224" s="80">
        <v>2170</v>
      </c>
    </row>
    <row r="225" spans="1:16" x14ac:dyDescent="0.25">
      <c r="A225" s="103" t="s">
        <v>400</v>
      </c>
      <c r="B225" s="73">
        <v>383</v>
      </c>
      <c r="C225" s="73">
        <v>3</v>
      </c>
      <c r="F225" s="1">
        <f>+C237</f>
        <v>883</v>
      </c>
      <c r="G225" s="1">
        <f>+B237</f>
        <v>20843</v>
      </c>
      <c r="N225" s="86" t="s">
        <v>691</v>
      </c>
      <c r="O225" s="80">
        <v>0</v>
      </c>
      <c r="P225" s="80">
        <v>271</v>
      </c>
    </row>
    <row r="226" spans="1:16" x14ac:dyDescent="0.25">
      <c r="A226" s="103" t="s">
        <v>401</v>
      </c>
      <c r="B226" s="73">
        <v>443</v>
      </c>
      <c r="C226" s="73">
        <v>0</v>
      </c>
      <c r="N226" s="79" t="s">
        <v>692</v>
      </c>
      <c r="O226" s="81">
        <v>0</v>
      </c>
      <c r="P226" s="81">
        <v>292</v>
      </c>
    </row>
    <row r="227" spans="1:16" x14ac:dyDescent="0.25">
      <c r="A227" s="103" t="s">
        <v>402</v>
      </c>
      <c r="B227" s="87">
        <v>338</v>
      </c>
      <c r="C227" s="87">
        <v>3</v>
      </c>
      <c r="N227" s="79" t="s">
        <v>407</v>
      </c>
      <c r="O227" s="80">
        <v>55</v>
      </c>
      <c r="P227" s="80">
        <v>2280</v>
      </c>
    </row>
    <row r="228" spans="1:16" x14ac:dyDescent="0.25">
      <c r="A228" s="103" t="s">
        <v>403</v>
      </c>
      <c r="B228" s="73">
        <v>634</v>
      </c>
      <c r="C228" s="73">
        <v>0</v>
      </c>
      <c r="N228" s="79" t="s">
        <v>408</v>
      </c>
      <c r="O228" s="88">
        <v>112</v>
      </c>
      <c r="P228" s="88">
        <v>2618</v>
      </c>
    </row>
    <row r="229" spans="1:16" x14ac:dyDescent="0.25">
      <c r="A229" s="103" t="s">
        <v>404</v>
      </c>
      <c r="B229" s="89">
        <v>2250</v>
      </c>
      <c r="C229" s="89">
        <v>11</v>
      </c>
      <c r="N229" s="79" t="s">
        <v>409</v>
      </c>
      <c r="O229" s="81">
        <v>0</v>
      </c>
      <c r="P229" s="81">
        <v>199</v>
      </c>
    </row>
    <row r="230" spans="1:16" x14ac:dyDescent="0.25">
      <c r="A230" s="103" t="s">
        <v>405</v>
      </c>
      <c r="B230" s="89">
        <v>116</v>
      </c>
      <c r="C230" s="89">
        <v>2</v>
      </c>
      <c r="N230" s="79" t="s">
        <v>411</v>
      </c>
      <c r="O230" s="80">
        <v>1</v>
      </c>
      <c r="P230" s="80">
        <v>232</v>
      </c>
    </row>
    <row r="231" spans="1:16" x14ac:dyDescent="0.25">
      <c r="A231" s="103" t="s">
        <v>406</v>
      </c>
      <c r="B231" s="73">
        <v>261</v>
      </c>
      <c r="C231" s="73">
        <v>0</v>
      </c>
    </row>
    <row r="232" spans="1:16" x14ac:dyDescent="0.25">
      <c r="A232" s="103" t="s">
        <v>407</v>
      </c>
      <c r="B232" s="73">
        <v>1022</v>
      </c>
      <c r="C232" s="73">
        <v>10</v>
      </c>
    </row>
    <row r="233" spans="1:16" x14ac:dyDescent="0.25">
      <c r="A233" s="103" t="s">
        <v>408</v>
      </c>
      <c r="B233" s="73">
        <v>4180</v>
      </c>
      <c r="C233" s="73">
        <v>0</v>
      </c>
    </row>
    <row r="234" spans="1:16" x14ac:dyDescent="0.25">
      <c r="A234" s="103" t="s">
        <v>409</v>
      </c>
      <c r="B234" s="73">
        <v>121</v>
      </c>
      <c r="C234" s="73">
        <v>0</v>
      </c>
    </row>
    <row r="235" spans="1:16" x14ac:dyDescent="0.25">
      <c r="A235" s="103" t="s">
        <v>410</v>
      </c>
      <c r="B235" s="90">
        <v>607</v>
      </c>
      <c r="C235" s="73">
        <v>8</v>
      </c>
    </row>
    <row r="236" spans="1:16" x14ac:dyDescent="0.25">
      <c r="A236" s="103" t="s">
        <v>411</v>
      </c>
      <c r="B236" s="73">
        <v>258</v>
      </c>
      <c r="C236" s="73">
        <v>3</v>
      </c>
    </row>
    <row r="237" spans="1:16" x14ac:dyDescent="0.25">
      <c r="B237" s="1">
        <f>SUM(B203:B236)</f>
        <v>20843</v>
      </c>
      <c r="C237" s="1">
        <f>SUM(C203:C236)</f>
        <v>883</v>
      </c>
    </row>
    <row r="238" spans="1:16" x14ac:dyDescent="0.25">
      <c r="B238" s="1"/>
      <c r="C238" s="1"/>
    </row>
    <row r="239" spans="1:16" x14ac:dyDescent="0.25">
      <c r="B239" s="1"/>
      <c r="C239" s="1"/>
    </row>
    <row r="240" spans="1:16" x14ac:dyDescent="0.25">
      <c r="B240" s="1"/>
      <c r="C240" s="1"/>
    </row>
    <row r="241" spans="2:3" x14ac:dyDescent="0.25">
      <c r="B241" s="1"/>
      <c r="C241" s="1"/>
    </row>
    <row r="242" spans="2:3" x14ac:dyDescent="0.25">
      <c r="B242" s="1"/>
      <c r="C242" s="1"/>
    </row>
    <row r="243" spans="2:3" x14ac:dyDescent="0.25">
      <c r="B243" s="1"/>
      <c r="C243" s="1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0:H54"/>
  <sheetViews>
    <sheetView topLeftCell="A40" workbookViewId="0">
      <selection activeCell="A19" sqref="A19:H60"/>
    </sheetView>
  </sheetViews>
  <sheetFormatPr baseColWidth="10" defaultRowHeight="15" x14ac:dyDescent="0.25"/>
  <sheetData>
    <row r="20" spans="1:8" x14ac:dyDescent="0.25">
      <c r="A20" t="s">
        <v>0</v>
      </c>
      <c r="B20" t="s">
        <v>26</v>
      </c>
      <c r="D20" t="s">
        <v>0</v>
      </c>
      <c r="E20" t="s">
        <v>26</v>
      </c>
    </row>
    <row r="21" spans="1:8" x14ac:dyDescent="0.25">
      <c r="A21" s="2" t="s">
        <v>918</v>
      </c>
      <c r="B21">
        <v>1</v>
      </c>
      <c r="D21" s="2" t="s">
        <v>377</v>
      </c>
      <c r="E21">
        <v>48</v>
      </c>
      <c r="H21" s="2"/>
    </row>
    <row r="22" spans="1:8" x14ac:dyDescent="0.25">
      <c r="A22" s="2" t="s">
        <v>421</v>
      </c>
      <c r="B22">
        <v>33</v>
      </c>
      <c r="D22" s="2" t="s">
        <v>285</v>
      </c>
      <c r="E22">
        <v>395</v>
      </c>
      <c r="H22" s="2"/>
    </row>
    <row r="23" spans="1:8" x14ac:dyDescent="0.25">
      <c r="A23" s="2" t="s">
        <v>422</v>
      </c>
      <c r="B23">
        <v>48</v>
      </c>
      <c r="D23" s="2" t="s">
        <v>286</v>
      </c>
      <c r="E23">
        <v>173</v>
      </c>
      <c r="H23" s="2"/>
    </row>
    <row r="24" spans="1:8" x14ac:dyDescent="0.25">
      <c r="A24" s="2" t="s">
        <v>423</v>
      </c>
      <c r="B24">
        <v>69</v>
      </c>
      <c r="D24" s="2" t="s">
        <v>287</v>
      </c>
      <c r="E24">
        <v>236</v>
      </c>
      <c r="H24" s="2"/>
    </row>
    <row r="25" spans="1:8" x14ac:dyDescent="0.25">
      <c r="A25" s="2" t="s">
        <v>424</v>
      </c>
      <c r="B25">
        <v>109</v>
      </c>
      <c r="E25">
        <f>SUM(E21:E24)</f>
        <v>852</v>
      </c>
    </row>
    <row r="26" spans="1:8" x14ac:dyDescent="0.25">
      <c r="A26" s="2" t="s">
        <v>425</v>
      </c>
      <c r="B26">
        <v>136</v>
      </c>
    </row>
    <row r="27" spans="1:8" x14ac:dyDescent="0.25">
      <c r="A27" s="2" t="s">
        <v>426</v>
      </c>
      <c r="B27">
        <v>113</v>
      </c>
    </row>
    <row r="28" spans="1:8" x14ac:dyDescent="0.25">
      <c r="A28" s="2" t="s">
        <v>427</v>
      </c>
      <c r="B28">
        <v>63</v>
      </c>
    </row>
    <row r="29" spans="1:8" x14ac:dyDescent="0.25">
      <c r="A29" s="2" t="s">
        <v>44</v>
      </c>
      <c r="B29">
        <v>12</v>
      </c>
      <c r="D29" s="2"/>
    </row>
    <row r="30" spans="1:8" x14ac:dyDescent="0.25">
      <c r="A30" s="2" t="s">
        <v>733</v>
      </c>
      <c r="B30">
        <v>1</v>
      </c>
    </row>
    <row r="31" spans="1:8" x14ac:dyDescent="0.25">
      <c r="A31" s="2" t="s">
        <v>610</v>
      </c>
      <c r="B31">
        <v>1</v>
      </c>
      <c r="D31" s="2"/>
    </row>
    <row r="32" spans="1:8" x14ac:dyDescent="0.25">
      <c r="A32" s="2" t="s">
        <v>428</v>
      </c>
      <c r="B32">
        <v>9</v>
      </c>
    </row>
    <row r="33" spans="1:7" x14ac:dyDescent="0.25">
      <c r="A33" s="2" t="s">
        <v>69</v>
      </c>
      <c r="B33">
        <v>88</v>
      </c>
    </row>
    <row r="34" spans="1:7" x14ac:dyDescent="0.25">
      <c r="A34" s="2" t="s">
        <v>429</v>
      </c>
      <c r="B34">
        <v>40</v>
      </c>
    </row>
    <row r="35" spans="1:7" x14ac:dyDescent="0.25">
      <c r="A35" s="2" t="s">
        <v>430</v>
      </c>
      <c r="B35">
        <v>1</v>
      </c>
    </row>
    <row r="36" spans="1:7" x14ac:dyDescent="0.25">
      <c r="A36" s="2" t="s">
        <v>431</v>
      </c>
      <c r="B36">
        <v>121</v>
      </c>
    </row>
    <row r="37" spans="1:7" x14ac:dyDescent="0.25">
      <c r="A37" s="2" t="s">
        <v>432</v>
      </c>
      <c r="B37">
        <v>7</v>
      </c>
    </row>
    <row r="38" spans="1:7" x14ac:dyDescent="0.25">
      <c r="B38">
        <f>SUM(B22:B37)</f>
        <v>851</v>
      </c>
    </row>
    <row r="40" spans="1:7" x14ac:dyDescent="0.25">
      <c r="G40" s="2"/>
    </row>
    <row r="41" spans="1:7" x14ac:dyDescent="0.25">
      <c r="D41" s="2"/>
      <c r="G41" s="2"/>
    </row>
    <row r="42" spans="1:7" x14ac:dyDescent="0.25">
      <c r="G42" s="2"/>
    </row>
    <row r="43" spans="1:7" x14ac:dyDescent="0.25">
      <c r="G43" s="2"/>
    </row>
    <row r="44" spans="1:7" x14ac:dyDescent="0.25">
      <c r="G44" s="2"/>
    </row>
    <row r="45" spans="1:7" x14ac:dyDescent="0.25">
      <c r="D45" s="2"/>
      <c r="G45" s="2"/>
    </row>
    <row r="46" spans="1:7" x14ac:dyDescent="0.25">
      <c r="D46" s="2"/>
      <c r="G46" s="2"/>
    </row>
    <row r="47" spans="1:7" x14ac:dyDescent="0.25">
      <c r="D47" s="2"/>
      <c r="G47" s="2"/>
    </row>
    <row r="48" spans="1:7" x14ac:dyDescent="0.25">
      <c r="D48" s="2"/>
      <c r="F48" s="2"/>
    </row>
    <row r="49" spans="4:7" x14ac:dyDescent="0.25">
      <c r="F49" s="2"/>
    </row>
    <row r="50" spans="4:7" x14ac:dyDescent="0.25">
      <c r="D50" s="2"/>
      <c r="F50" s="2"/>
    </row>
    <row r="51" spans="4:7" x14ac:dyDescent="0.25">
      <c r="F51" s="2"/>
    </row>
    <row r="52" spans="4:7" x14ac:dyDescent="0.25">
      <c r="G52" s="2"/>
    </row>
    <row r="53" spans="4:7" x14ac:dyDescent="0.25">
      <c r="G53" s="2"/>
    </row>
    <row r="54" spans="4:7" x14ac:dyDescent="0.25">
      <c r="G54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2:N127"/>
  <sheetViews>
    <sheetView topLeftCell="A145" zoomScale="70" zoomScaleNormal="70" workbookViewId="0">
      <selection activeCell="B137" sqref="B137"/>
    </sheetView>
  </sheetViews>
  <sheetFormatPr baseColWidth="10" defaultColWidth="9.140625" defaultRowHeight="15" x14ac:dyDescent="0.25"/>
  <cols>
    <col min="1" max="1" width="20.85546875" customWidth="1"/>
    <col min="2" max="2" width="43.28515625" bestFit="1" customWidth="1"/>
    <col min="7" max="7" width="11.7109375" bestFit="1" customWidth="1"/>
    <col min="12" max="12" width="26.140625" bestFit="1" customWidth="1"/>
  </cols>
  <sheetData>
    <row r="22" spans="2:8" ht="15.75" thickBot="1" x14ac:dyDescent="0.3"/>
    <row r="23" spans="2:8" ht="15.75" thickBot="1" x14ac:dyDescent="0.3">
      <c r="B23" s="8" t="s">
        <v>0</v>
      </c>
      <c r="C23" s="8" t="s">
        <v>748</v>
      </c>
      <c r="D23" s="8" t="s">
        <v>749</v>
      </c>
      <c r="E23" s="8" t="s">
        <v>750</v>
      </c>
    </row>
    <row r="24" spans="2:8" ht="15.75" thickBot="1" x14ac:dyDescent="0.3">
      <c r="B24" s="9" t="s">
        <v>71</v>
      </c>
      <c r="C24" s="10">
        <v>0</v>
      </c>
      <c r="D24" s="10">
        <v>0</v>
      </c>
      <c r="E24" s="10">
        <v>0</v>
      </c>
    </row>
    <row r="25" spans="2:8" ht="15.75" thickBot="1" x14ac:dyDescent="0.3">
      <c r="B25" s="9" t="s">
        <v>72</v>
      </c>
      <c r="C25" s="10">
        <v>6</v>
      </c>
      <c r="D25" s="10">
        <v>6</v>
      </c>
      <c r="E25" s="10">
        <v>6</v>
      </c>
      <c r="G25" t="s">
        <v>24</v>
      </c>
      <c r="H25" s="11">
        <v>10406</v>
      </c>
    </row>
    <row r="26" spans="2:8" ht="15.75" thickBot="1" x14ac:dyDescent="0.3">
      <c r="B26" s="9" t="s">
        <v>73</v>
      </c>
      <c r="C26" s="10">
        <v>13</v>
      </c>
      <c r="D26" s="10">
        <v>16</v>
      </c>
      <c r="E26" s="10">
        <v>16</v>
      </c>
      <c r="G26" t="s">
        <v>74</v>
      </c>
      <c r="H26" s="11">
        <v>2549</v>
      </c>
    </row>
    <row r="27" spans="2:8" ht="15.75" thickBot="1" x14ac:dyDescent="0.3">
      <c r="B27" s="9" t="s">
        <v>75</v>
      </c>
      <c r="C27" s="10">
        <v>243</v>
      </c>
      <c r="D27" s="10">
        <v>257</v>
      </c>
      <c r="E27" s="10">
        <v>254</v>
      </c>
      <c r="H27">
        <f>SUM(H25:H26)</f>
        <v>12955</v>
      </c>
    </row>
    <row r="28" spans="2:8" ht="15.75" thickBot="1" x14ac:dyDescent="0.3">
      <c r="B28" s="9" t="s">
        <v>76</v>
      </c>
      <c r="C28" s="10">
        <v>339</v>
      </c>
      <c r="D28" s="10">
        <v>362</v>
      </c>
      <c r="E28" s="10">
        <v>357</v>
      </c>
    </row>
    <row r="29" spans="2:8" ht="15.75" thickBot="1" x14ac:dyDescent="0.3">
      <c r="B29" s="9" t="s">
        <v>77</v>
      </c>
      <c r="C29" s="10">
        <v>491</v>
      </c>
      <c r="D29" s="10">
        <v>501</v>
      </c>
      <c r="E29" s="10">
        <v>494</v>
      </c>
    </row>
    <row r="30" spans="2:8" ht="15.75" thickBot="1" x14ac:dyDescent="0.3">
      <c r="B30" s="9" t="s">
        <v>78</v>
      </c>
      <c r="C30" s="10">
        <v>801</v>
      </c>
      <c r="D30" s="10">
        <v>880</v>
      </c>
      <c r="E30" s="10">
        <v>864</v>
      </c>
    </row>
    <row r="31" spans="2:8" ht="15.75" thickBot="1" x14ac:dyDescent="0.3">
      <c r="B31" s="9" t="s">
        <v>79</v>
      </c>
      <c r="C31" s="10">
        <v>982</v>
      </c>
      <c r="D31" s="10">
        <v>1053</v>
      </c>
      <c r="E31" s="10">
        <v>1040</v>
      </c>
    </row>
    <row r="32" spans="2:8" ht="15.75" thickBot="1" x14ac:dyDescent="0.3">
      <c r="B32" s="9" t="s">
        <v>80</v>
      </c>
      <c r="C32" s="10">
        <v>1381</v>
      </c>
      <c r="D32" s="10">
        <v>1283</v>
      </c>
      <c r="E32" s="10">
        <v>1270</v>
      </c>
    </row>
    <row r="33" spans="2:5" ht="15.75" thickBot="1" x14ac:dyDescent="0.3">
      <c r="B33" s="9" t="s">
        <v>81</v>
      </c>
      <c r="C33" s="10">
        <v>27</v>
      </c>
      <c r="D33" s="10">
        <v>27</v>
      </c>
      <c r="E33" s="10">
        <v>27</v>
      </c>
    </row>
    <row r="34" spans="2:5" ht="15.75" thickBot="1" x14ac:dyDescent="0.3">
      <c r="B34" s="9" t="s">
        <v>82</v>
      </c>
      <c r="C34" s="10">
        <v>28</v>
      </c>
      <c r="D34" s="10">
        <v>27</v>
      </c>
      <c r="E34" s="10">
        <v>27</v>
      </c>
    </row>
    <row r="35" spans="2:5" ht="15.75" thickBot="1" x14ac:dyDescent="0.3">
      <c r="B35" s="9" t="s">
        <v>83</v>
      </c>
      <c r="C35" s="10">
        <v>21</v>
      </c>
      <c r="D35" s="10">
        <v>21</v>
      </c>
      <c r="E35" s="10">
        <v>21</v>
      </c>
    </row>
    <row r="36" spans="2:5" ht="15.75" thickBot="1" x14ac:dyDescent="0.3">
      <c r="B36" s="9" t="s">
        <v>84</v>
      </c>
      <c r="C36" s="10">
        <v>75</v>
      </c>
      <c r="D36" s="10">
        <v>73</v>
      </c>
      <c r="E36" s="12">
        <v>73</v>
      </c>
    </row>
    <row r="37" spans="2:5" ht="15.75" thickBot="1" x14ac:dyDescent="0.3">
      <c r="B37" s="9" t="s">
        <v>85</v>
      </c>
      <c r="C37" s="10">
        <v>2</v>
      </c>
      <c r="D37" s="10">
        <v>2</v>
      </c>
      <c r="E37" s="10">
        <v>2</v>
      </c>
    </row>
    <row r="38" spans="2:5" ht="15.75" thickBot="1" x14ac:dyDescent="0.3">
      <c r="B38" s="9" t="s">
        <v>86</v>
      </c>
      <c r="C38" s="10">
        <v>319</v>
      </c>
      <c r="D38" s="10">
        <v>1207</v>
      </c>
      <c r="E38" s="10">
        <v>1202</v>
      </c>
    </row>
    <row r="39" spans="2:5" ht="15.75" thickBot="1" x14ac:dyDescent="0.3">
      <c r="B39" s="9" t="s">
        <v>87</v>
      </c>
      <c r="C39" s="10">
        <v>1582</v>
      </c>
      <c r="D39" s="10">
        <v>1722</v>
      </c>
      <c r="E39" s="10">
        <v>1721</v>
      </c>
    </row>
    <row r="40" spans="2:5" ht="15.75" thickBot="1" x14ac:dyDescent="0.3">
      <c r="B40" s="9" t="s">
        <v>27</v>
      </c>
      <c r="C40" s="10">
        <v>1761</v>
      </c>
      <c r="D40" s="10">
        <v>1778</v>
      </c>
      <c r="E40" s="10">
        <v>1775</v>
      </c>
    </row>
    <row r="41" spans="2:5" ht="15.75" thickBot="1" x14ac:dyDescent="0.3">
      <c r="B41" s="9" t="s">
        <v>88</v>
      </c>
      <c r="C41" s="10">
        <v>1554</v>
      </c>
      <c r="D41" s="10">
        <v>1884</v>
      </c>
      <c r="E41" s="10">
        <v>1883</v>
      </c>
    </row>
    <row r="42" spans="2:5" ht="15.75" thickBot="1" x14ac:dyDescent="0.3">
      <c r="B42" s="9" t="s">
        <v>89</v>
      </c>
      <c r="C42" s="10">
        <v>688</v>
      </c>
      <c r="D42" s="10">
        <v>556</v>
      </c>
      <c r="E42" s="10">
        <v>556</v>
      </c>
    </row>
    <row r="43" spans="2:5" ht="15.75" thickBot="1" x14ac:dyDescent="0.3">
      <c r="B43" s="9" t="s">
        <v>90</v>
      </c>
      <c r="C43" s="10">
        <v>1013</v>
      </c>
      <c r="D43" s="10">
        <v>1003</v>
      </c>
      <c r="E43" s="10">
        <v>991</v>
      </c>
    </row>
    <row r="44" spans="2:5" ht="15.75" thickBot="1" x14ac:dyDescent="0.3">
      <c r="B44" s="9" t="s">
        <v>91</v>
      </c>
      <c r="C44" s="10">
        <v>516</v>
      </c>
      <c r="D44" s="10">
        <v>0</v>
      </c>
      <c r="E44" s="10">
        <v>0</v>
      </c>
    </row>
    <row r="45" spans="2:5" ht="15.75" thickBot="1" x14ac:dyDescent="0.3">
      <c r="B45" s="9" t="s">
        <v>23</v>
      </c>
      <c r="C45" s="10">
        <v>205</v>
      </c>
      <c r="D45" s="10">
        <v>202</v>
      </c>
      <c r="E45" s="10">
        <v>200</v>
      </c>
    </row>
    <row r="46" spans="2:5" ht="15.75" thickBot="1" x14ac:dyDescent="0.3">
      <c r="B46" s="9" t="s">
        <v>92</v>
      </c>
      <c r="C46" s="10">
        <v>176</v>
      </c>
      <c r="D46" s="10">
        <v>172</v>
      </c>
      <c r="E46" s="10">
        <v>176</v>
      </c>
    </row>
    <row r="47" spans="2:5" ht="15.75" thickBot="1" x14ac:dyDescent="0.3">
      <c r="B47" s="8" t="s">
        <v>93</v>
      </c>
      <c r="C47" s="13">
        <f>SUM(C24:C46)</f>
        <v>12223</v>
      </c>
      <c r="D47" s="13">
        <f>SUM(D24:D46)</f>
        <v>13032</v>
      </c>
      <c r="E47" s="13">
        <f t="shared" ref="E47" si="0">SUM(E24:E46)</f>
        <v>12955</v>
      </c>
    </row>
    <row r="48" spans="2:5" x14ac:dyDescent="0.25">
      <c r="B48" s="14"/>
      <c r="C48" s="14"/>
      <c r="D48" s="14"/>
      <c r="E48" s="14"/>
    </row>
    <row r="49" spans="2:14" x14ac:dyDescent="0.25">
      <c r="B49" s="14"/>
      <c r="C49" s="14"/>
      <c r="D49" s="14"/>
      <c r="E49" s="14"/>
    </row>
    <row r="55" spans="2:14" x14ac:dyDescent="0.25">
      <c r="B55" t="s">
        <v>48</v>
      </c>
      <c r="C55" t="s">
        <v>26</v>
      </c>
      <c r="M55" t="s">
        <v>94</v>
      </c>
      <c r="N55" t="s">
        <v>26</v>
      </c>
    </row>
    <row r="56" spans="2:14" x14ac:dyDescent="0.25">
      <c r="B56" s="2" t="s">
        <v>95</v>
      </c>
      <c r="C56">
        <v>3</v>
      </c>
      <c r="L56" s="2"/>
      <c r="M56" t="s">
        <v>73</v>
      </c>
      <c r="N56">
        <v>2</v>
      </c>
    </row>
    <row r="57" spans="2:14" x14ac:dyDescent="0.25">
      <c r="B57" s="2" t="s">
        <v>96</v>
      </c>
      <c r="C57">
        <v>2</v>
      </c>
      <c r="L57" s="2"/>
      <c r="M57" t="s">
        <v>75</v>
      </c>
      <c r="N57">
        <v>1</v>
      </c>
    </row>
    <row r="58" spans="2:14" x14ac:dyDescent="0.25">
      <c r="B58" s="2" t="s">
        <v>33</v>
      </c>
      <c r="C58">
        <v>23</v>
      </c>
      <c r="L58" s="2"/>
      <c r="M58" t="s">
        <v>76</v>
      </c>
      <c r="N58">
        <v>10</v>
      </c>
    </row>
    <row r="59" spans="2:14" x14ac:dyDescent="0.25">
      <c r="B59" s="2" t="s">
        <v>781</v>
      </c>
      <c r="C59">
        <v>12</v>
      </c>
      <c r="L59" s="2"/>
      <c r="M59" t="s">
        <v>77</v>
      </c>
      <c r="N59">
        <v>16</v>
      </c>
    </row>
    <row r="60" spans="2:14" x14ac:dyDescent="0.25">
      <c r="B60" s="2" t="s">
        <v>714</v>
      </c>
      <c r="C60">
        <v>115</v>
      </c>
      <c r="L60" s="2"/>
      <c r="M60" t="s">
        <v>78</v>
      </c>
      <c r="N60">
        <v>22</v>
      </c>
    </row>
    <row r="61" spans="2:14" x14ac:dyDescent="0.25">
      <c r="B61" s="2" t="s">
        <v>97</v>
      </c>
      <c r="C61">
        <v>22</v>
      </c>
      <c r="L61" s="2"/>
      <c r="M61" t="s">
        <v>79</v>
      </c>
      <c r="N61">
        <v>36</v>
      </c>
    </row>
    <row r="62" spans="2:14" x14ac:dyDescent="0.25">
      <c r="B62" s="2" t="s">
        <v>715</v>
      </c>
      <c r="C62">
        <v>14</v>
      </c>
      <c r="L62" s="2"/>
      <c r="M62" t="s">
        <v>80</v>
      </c>
      <c r="N62">
        <v>32</v>
      </c>
    </row>
    <row r="63" spans="2:14" x14ac:dyDescent="0.25">
      <c r="B63" s="2" t="s">
        <v>782</v>
      </c>
      <c r="C63">
        <v>1</v>
      </c>
      <c r="L63" s="2"/>
      <c r="M63" t="s">
        <v>82</v>
      </c>
      <c r="N63">
        <v>1</v>
      </c>
    </row>
    <row r="64" spans="2:14" x14ac:dyDescent="0.25">
      <c r="B64" s="2" t="s">
        <v>783</v>
      </c>
      <c r="C64">
        <v>1</v>
      </c>
      <c r="L64" s="2"/>
      <c r="M64" t="s">
        <v>83</v>
      </c>
      <c r="N64">
        <v>1</v>
      </c>
    </row>
    <row r="65" spans="3:14" x14ac:dyDescent="0.25">
      <c r="C65">
        <f>SUM(C56:C64)</f>
        <v>193</v>
      </c>
      <c r="L65" s="2"/>
      <c r="M65" t="s">
        <v>84</v>
      </c>
      <c r="N65">
        <v>5</v>
      </c>
    </row>
    <row r="66" spans="3:14" x14ac:dyDescent="0.25">
      <c r="L66" s="2"/>
      <c r="M66" t="s">
        <v>86</v>
      </c>
      <c r="N66">
        <v>15</v>
      </c>
    </row>
    <row r="67" spans="3:14" x14ac:dyDescent="0.25">
      <c r="L67" s="2"/>
      <c r="M67" t="s">
        <v>87</v>
      </c>
      <c r="N67">
        <v>5</v>
      </c>
    </row>
    <row r="68" spans="3:14" x14ac:dyDescent="0.25">
      <c r="L68" s="2"/>
      <c r="M68" t="s">
        <v>27</v>
      </c>
      <c r="N68">
        <v>8</v>
      </c>
    </row>
    <row r="69" spans="3:14" x14ac:dyDescent="0.25">
      <c r="L69" s="2"/>
      <c r="M69" t="s">
        <v>88</v>
      </c>
      <c r="N69">
        <v>18</v>
      </c>
    </row>
    <row r="70" spans="3:14" x14ac:dyDescent="0.25">
      <c r="L70" s="2"/>
      <c r="M70" t="s">
        <v>89</v>
      </c>
      <c r="N70">
        <v>5</v>
      </c>
    </row>
    <row r="71" spans="3:14" x14ac:dyDescent="0.25">
      <c r="M71" t="s">
        <v>90</v>
      </c>
      <c r="N71">
        <v>10</v>
      </c>
    </row>
    <row r="72" spans="3:14" x14ac:dyDescent="0.25">
      <c r="M72" t="s">
        <v>23</v>
      </c>
      <c r="N72">
        <v>6</v>
      </c>
    </row>
    <row r="73" spans="3:14" x14ac:dyDescent="0.25">
      <c r="N73">
        <v>193</v>
      </c>
    </row>
    <row r="86" spans="1:9" x14ac:dyDescent="0.25">
      <c r="A86" t="s">
        <v>48</v>
      </c>
      <c r="B86" t="s">
        <v>26</v>
      </c>
    </row>
    <row r="87" spans="1:9" x14ac:dyDescent="0.25">
      <c r="A87" s="2" t="s">
        <v>98</v>
      </c>
      <c r="B87">
        <v>2</v>
      </c>
      <c r="H87" t="s">
        <v>48</v>
      </c>
      <c r="I87" s="1" t="s">
        <v>26</v>
      </c>
    </row>
    <row r="88" spans="1:9" x14ac:dyDescent="0.25">
      <c r="A88" s="2" t="s">
        <v>99</v>
      </c>
      <c r="B88">
        <v>66</v>
      </c>
      <c r="H88" s="2" t="s">
        <v>101</v>
      </c>
      <c r="I88">
        <v>769</v>
      </c>
    </row>
    <row r="89" spans="1:9" x14ac:dyDescent="0.25">
      <c r="A89" s="2" t="s">
        <v>100</v>
      </c>
      <c r="B89">
        <v>9</v>
      </c>
      <c r="H89" s="2" t="s">
        <v>103</v>
      </c>
      <c r="I89">
        <v>105</v>
      </c>
    </row>
    <row r="90" spans="1:9" x14ac:dyDescent="0.25">
      <c r="A90" s="2" t="s">
        <v>102</v>
      </c>
      <c r="B90">
        <v>5</v>
      </c>
      <c r="H90" s="2" t="s">
        <v>716</v>
      </c>
      <c r="I90">
        <v>4</v>
      </c>
    </row>
    <row r="91" spans="1:9" x14ac:dyDescent="0.25">
      <c r="A91" s="2" t="s">
        <v>104</v>
      </c>
      <c r="B91">
        <v>6</v>
      </c>
      <c r="H91" s="2" t="s">
        <v>717</v>
      </c>
      <c r="I91">
        <v>0</v>
      </c>
    </row>
    <row r="92" spans="1:9" x14ac:dyDescent="0.25">
      <c r="A92" s="2" t="s">
        <v>105</v>
      </c>
      <c r="B92">
        <v>11</v>
      </c>
      <c r="H92" s="2" t="s">
        <v>786</v>
      </c>
      <c r="I92">
        <v>2</v>
      </c>
    </row>
    <row r="93" spans="1:9" x14ac:dyDescent="0.25">
      <c r="A93" s="2" t="s">
        <v>106</v>
      </c>
      <c r="B93">
        <v>1</v>
      </c>
      <c r="I93" s="1">
        <f>SUM(I88:I92)</f>
        <v>880</v>
      </c>
    </row>
    <row r="94" spans="1:9" x14ac:dyDescent="0.25">
      <c r="A94" s="2" t="s">
        <v>784</v>
      </c>
      <c r="B94">
        <v>2</v>
      </c>
      <c r="I94" s="1"/>
    </row>
    <row r="95" spans="1:9" x14ac:dyDescent="0.25">
      <c r="A95" s="2" t="s">
        <v>785</v>
      </c>
      <c r="B95">
        <v>1</v>
      </c>
      <c r="I95" s="1"/>
    </row>
    <row r="96" spans="1:9" x14ac:dyDescent="0.25">
      <c r="B96">
        <f>SUM(B87:B95)</f>
        <v>103</v>
      </c>
      <c r="I96" s="1"/>
    </row>
    <row r="97" spans="9:9" x14ac:dyDescent="0.25">
      <c r="I97" s="1"/>
    </row>
    <row r="98" spans="9:9" x14ac:dyDescent="0.25">
      <c r="I98" s="1"/>
    </row>
    <row r="99" spans="9:9" x14ac:dyDescent="0.25">
      <c r="I99" s="1"/>
    </row>
    <row r="100" spans="9:9" x14ac:dyDescent="0.25">
      <c r="I100" s="1"/>
    </row>
    <row r="101" spans="9:9" x14ac:dyDescent="0.25">
      <c r="I101" s="1"/>
    </row>
    <row r="102" spans="9:9" x14ac:dyDescent="0.25">
      <c r="I102" s="1"/>
    </row>
    <row r="103" spans="9:9" x14ac:dyDescent="0.25">
      <c r="I103" s="1"/>
    </row>
    <row r="104" spans="9:9" x14ac:dyDescent="0.25">
      <c r="I104" s="1"/>
    </row>
    <row r="105" spans="9:9" x14ac:dyDescent="0.25">
      <c r="I105" s="1"/>
    </row>
    <row r="106" spans="9:9" x14ac:dyDescent="0.25">
      <c r="I106" s="1"/>
    </row>
    <row r="107" spans="9:9" x14ac:dyDescent="0.25">
      <c r="I107" s="1"/>
    </row>
    <row r="108" spans="9:9" x14ac:dyDescent="0.25">
      <c r="I108" s="1"/>
    </row>
    <row r="109" spans="9:9" x14ac:dyDescent="0.25">
      <c r="I109" s="1"/>
    </row>
    <row r="110" spans="9:9" x14ac:dyDescent="0.25">
      <c r="I110" s="1"/>
    </row>
    <row r="111" spans="9:9" x14ac:dyDescent="0.25">
      <c r="I111" s="1"/>
    </row>
    <row r="112" spans="9:9" x14ac:dyDescent="0.25">
      <c r="I112" s="1"/>
    </row>
    <row r="113" spans="2:9" x14ac:dyDescent="0.25">
      <c r="I113" s="1"/>
    </row>
    <row r="114" spans="2:9" x14ac:dyDescent="0.25">
      <c r="I114" s="1"/>
    </row>
    <row r="117" spans="2:9" x14ac:dyDescent="0.25">
      <c r="B117" t="s">
        <v>48</v>
      </c>
      <c r="C117" t="s">
        <v>26</v>
      </c>
    </row>
    <row r="118" spans="2:9" x14ac:dyDescent="0.25">
      <c r="B118" s="2" t="s">
        <v>588</v>
      </c>
      <c r="C118">
        <v>10</v>
      </c>
    </row>
    <row r="119" spans="2:9" x14ac:dyDescent="0.25">
      <c r="B119" s="2" t="s">
        <v>589</v>
      </c>
      <c r="C119">
        <v>102</v>
      </c>
    </row>
    <row r="120" spans="2:9" x14ac:dyDescent="0.25">
      <c r="B120" s="2" t="s">
        <v>787</v>
      </c>
      <c r="C120">
        <v>5</v>
      </c>
    </row>
    <row r="121" spans="2:9" x14ac:dyDescent="0.25">
      <c r="B121" s="2" t="s">
        <v>590</v>
      </c>
      <c r="C121">
        <v>54</v>
      </c>
    </row>
    <row r="122" spans="2:9" x14ac:dyDescent="0.25">
      <c r="B122" s="2" t="s">
        <v>591</v>
      </c>
      <c r="C122">
        <v>32</v>
      </c>
    </row>
    <row r="123" spans="2:9" x14ac:dyDescent="0.25">
      <c r="B123" s="2" t="s">
        <v>592</v>
      </c>
      <c r="C123">
        <v>22</v>
      </c>
    </row>
    <row r="124" spans="2:9" x14ac:dyDescent="0.25">
      <c r="B124" s="2" t="s">
        <v>593</v>
      </c>
      <c r="C124">
        <v>111</v>
      </c>
    </row>
    <row r="125" spans="2:9" x14ac:dyDescent="0.25">
      <c r="B125" s="2" t="s">
        <v>718</v>
      </c>
      <c r="C125">
        <v>43</v>
      </c>
    </row>
    <row r="126" spans="2:9" x14ac:dyDescent="0.25">
      <c r="B126" s="2" t="s">
        <v>594</v>
      </c>
      <c r="C126">
        <v>35</v>
      </c>
    </row>
    <row r="127" spans="2:9" x14ac:dyDescent="0.25">
      <c r="B127" s="2"/>
      <c r="C127">
        <f>SUM(C118:C126)</f>
        <v>414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9:U165"/>
  <sheetViews>
    <sheetView topLeftCell="A140" zoomScale="70" zoomScaleNormal="70" workbookViewId="0">
      <selection activeCell="N157" sqref="N157"/>
    </sheetView>
  </sheetViews>
  <sheetFormatPr baseColWidth="10" defaultRowHeight="15" x14ac:dyDescent="0.25"/>
  <sheetData>
    <row r="19" spans="1:16" x14ac:dyDescent="0.25">
      <c r="A19" t="s">
        <v>553</v>
      </c>
    </row>
    <row r="20" spans="1:16" ht="15.6" customHeight="1" x14ac:dyDescent="0.25">
      <c r="A20" s="204" t="s">
        <v>433</v>
      </c>
      <c r="B20" s="206" t="s">
        <v>434</v>
      </c>
      <c r="C20" s="207"/>
      <c r="D20" s="208"/>
    </row>
    <row r="21" spans="1:16" ht="15.6" customHeight="1" x14ac:dyDescent="0.25">
      <c r="A21" s="205"/>
      <c r="B21" s="53" t="s">
        <v>24</v>
      </c>
      <c r="C21" s="53" t="s">
        <v>25</v>
      </c>
      <c r="D21" s="53" t="s">
        <v>93</v>
      </c>
      <c r="G21" s="71" t="s">
        <v>440</v>
      </c>
      <c r="H21" s="105" t="s">
        <v>435</v>
      </c>
      <c r="I21" s="105" t="s">
        <v>436</v>
      </c>
      <c r="J21" s="105" t="s">
        <v>284</v>
      </c>
      <c r="K21" s="105" t="s">
        <v>437</v>
      </c>
      <c r="L21" s="105" t="s">
        <v>441</v>
      </c>
      <c r="M21" s="105" t="s">
        <v>438</v>
      </c>
      <c r="N21" s="105" t="s">
        <v>466</v>
      </c>
      <c r="O21" s="105" t="s">
        <v>417</v>
      </c>
      <c r="P21" t="s">
        <v>466</v>
      </c>
    </row>
    <row r="22" spans="1:16" ht="30" x14ac:dyDescent="0.25">
      <c r="A22" s="54" t="s">
        <v>439</v>
      </c>
      <c r="B22" s="55">
        <v>822</v>
      </c>
      <c r="C22" s="55">
        <v>721</v>
      </c>
      <c r="D22" s="54">
        <f>SUM(B22:C22)</f>
        <v>1543</v>
      </c>
      <c r="G22" s="2" t="s">
        <v>439</v>
      </c>
      <c r="H22">
        <v>125</v>
      </c>
      <c r="I22">
        <v>212</v>
      </c>
      <c r="J22">
        <v>320</v>
      </c>
      <c r="K22">
        <v>210</v>
      </c>
      <c r="L22">
        <v>173</v>
      </c>
      <c r="M22">
        <v>175</v>
      </c>
      <c r="N22">
        <v>150</v>
      </c>
      <c r="O22">
        <v>178</v>
      </c>
      <c r="P22">
        <v>110</v>
      </c>
    </row>
    <row r="32" spans="1:16" x14ac:dyDescent="0.25">
      <c r="N32" s="105"/>
    </row>
    <row r="33" spans="1:14" x14ac:dyDescent="0.25">
      <c r="N33" s="105"/>
    </row>
    <row r="34" spans="1:14" x14ac:dyDescent="0.25">
      <c r="N34" s="105"/>
    </row>
    <row r="38" spans="1:14" x14ac:dyDescent="0.25">
      <c r="N38" s="105"/>
    </row>
    <row r="41" spans="1:14" x14ac:dyDescent="0.25">
      <c r="A41" t="s">
        <v>612</v>
      </c>
    </row>
    <row r="43" spans="1:14" x14ac:dyDescent="0.25">
      <c r="B43" s="1"/>
    </row>
    <row r="44" spans="1:14" x14ac:dyDescent="0.25">
      <c r="B44" s="1"/>
    </row>
    <row r="45" spans="1:14" x14ac:dyDescent="0.25">
      <c r="B45" s="1"/>
    </row>
    <row r="46" spans="1:14" x14ac:dyDescent="0.25">
      <c r="B46" s="1"/>
    </row>
    <row r="47" spans="1:14" x14ac:dyDescent="0.25">
      <c r="A47" t="s">
        <v>48</v>
      </c>
      <c r="B47" s="1" t="s">
        <v>26</v>
      </c>
    </row>
    <row r="48" spans="1:14" x14ac:dyDescent="0.25">
      <c r="A48" s="2" t="s">
        <v>613</v>
      </c>
      <c r="B48">
        <v>49</v>
      </c>
    </row>
    <row r="49" spans="1:2" x14ac:dyDescent="0.25">
      <c r="A49" s="2" t="s">
        <v>614</v>
      </c>
      <c r="B49">
        <v>128</v>
      </c>
    </row>
    <row r="50" spans="1:2" x14ac:dyDescent="0.25">
      <c r="A50" s="2" t="s">
        <v>615</v>
      </c>
      <c r="B50">
        <v>5</v>
      </c>
    </row>
    <row r="51" spans="1:2" x14ac:dyDescent="0.25">
      <c r="A51" s="2" t="s">
        <v>616</v>
      </c>
      <c r="B51">
        <v>158</v>
      </c>
    </row>
    <row r="52" spans="1:2" x14ac:dyDescent="0.25">
      <c r="A52" s="2" t="s">
        <v>617</v>
      </c>
      <c r="B52">
        <v>31</v>
      </c>
    </row>
    <row r="53" spans="1:2" x14ac:dyDescent="0.25">
      <c r="A53" s="2" t="s">
        <v>618</v>
      </c>
      <c r="B53">
        <v>49</v>
      </c>
    </row>
    <row r="54" spans="1:2" x14ac:dyDescent="0.25">
      <c r="A54" s="2" t="s">
        <v>619</v>
      </c>
      <c r="B54">
        <v>12</v>
      </c>
    </row>
    <row r="55" spans="1:2" x14ac:dyDescent="0.25">
      <c r="A55" s="2" t="s">
        <v>620</v>
      </c>
      <c r="B55">
        <v>128</v>
      </c>
    </row>
    <row r="56" spans="1:2" x14ac:dyDescent="0.25">
      <c r="A56" s="2" t="s">
        <v>621</v>
      </c>
      <c r="B56">
        <v>150</v>
      </c>
    </row>
    <row r="57" spans="1:2" x14ac:dyDescent="0.25">
      <c r="A57" s="2" t="s">
        <v>622</v>
      </c>
      <c r="B57">
        <v>287</v>
      </c>
    </row>
    <row r="58" spans="1:2" x14ac:dyDescent="0.25">
      <c r="A58" s="2" t="s">
        <v>623</v>
      </c>
      <c r="B58">
        <v>53</v>
      </c>
    </row>
    <row r="59" spans="1:2" x14ac:dyDescent="0.25">
      <c r="A59" s="2" t="s">
        <v>919</v>
      </c>
      <c r="B59">
        <v>25</v>
      </c>
    </row>
    <row r="60" spans="1:2" x14ac:dyDescent="0.25">
      <c r="A60" s="2" t="s">
        <v>920</v>
      </c>
      <c r="B60">
        <v>27</v>
      </c>
    </row>
    <row r="61" spans="1:2" x14ac:dyDescent="0.25">
      <c r="A61" s="2" t="s">
        <v>624</v>
      </c>
      <c r="B61">
        <v>108</v>
      </c>
    </row>
    <row r="62" spans="1:2" x14ac:dyDescent="0.25">
      <c r="A62" s="2" t="s">
        <v>625</v>
      </c>
      <c r="B62">
        <v>108</v>
      </c>
    </row>
    <row r="63" spans="1:2" x14ac:dyDescent="0.25">
      <c r="A63" s="2" t="s">
        <v>626</v>
      </c>
      <c r="B63">
        <v>86</v>
      </c>
    </row>
    <row r="64" spans="1:2" x14ac:dyDescent="0.25">
      <c r="A64" s="2" t="s">
        <v>627</v>
      </c>
      <c r="B64">
        <v>4</v>
      </c>
    </row>
    <row r="65" spans="1:2" x14ac:dyDescent="0.25">
      <c r="A65" s="2" t="s">
        <v>628</v>
      </c>
      <c r="B65">
        <v>3</v>
      </c>
    </row>
    <row r="66" spans="1:2" x14ac:dyDescent="0.25">
      <c r="A66" s="2" t="s">
        <v>629</v>
      </c>
      <c r="B66">
        <v>8</v>
      </c>
    </row>
    <row r="67" spans="1:2" x14ac:dyDescent="0.25">
      <c r="A67" s="2" t="s">
        <v>921</v>
      </c>
      <c r="B67">
        <v>1</v>
      </c>
    </row>
    <row r="68" spans="1:2" x14ac:dyDescent="0.25">
      <c r="A68" s="2" t="s">
        <v>922</v>
      </c>
      <c r="B68">
        <v>2</v>
      </c>
    </row>
    <row r="69" spans="1:2" x14ac:dyDescent="0.25">
      <c r="A69" s="2" t="s">
        <v>630</v>
      </c>
      <c r="B69">
        <v>25</v>
      </c>
    </row>
    <row r="70" spans="1:2" x14ac:dyDescent="0.25">
      <c r="A70" s="2" t="s">
        <v>631</v>
      </c>
      <c r="B70">
        <v>25</v>
      </c>
    </row>
    <row r="71" spans="1:2" x14ac:dyDescent="0.25">
      <c r="A71" s="2" t="s">
        <v>632</v>
      </c>
      <c r="B71">
        <v>25</v>
      </c>
    </row>
    <row r="72" spans="1:2" x14ac:dyDescent="0.25">
      <c r="A72" s="2" t="s">
        <v>633</v>
      </c>
      <c r="B72">
        <v>287</v>
      </c>
    </row>
    <row r="73" spans="1:2" x14ac:dyDescent="0.25">
      <c r="A73" s="2" t="s">
        <v>634</v>
      </c>
      <c r="B73">
        <v>36</v>
      </c>
    </row>
    <row r="74" spans="1:2" x14ac:dyDescent="0.25">
      <c r="A74" s="2" t="s">
        <v>635</v>
      </c>
      <c r="B74">
        <v>4</v>
      </c>
    </row>
    <row r="75" spans="1:2" x14ac:dyDescent="0.25">
      <c r="A75" s="2" t="s">
        <v>512</v>
      </c>
      <c r="B75">
        <v>19</v>
      </c>
    </row>
    <row r="76" spans="1:2" x14ac:dyDescent="0.25">
      <c r="A76" s="2" t="s">
        <v>636</v>
      </c>
      <c r="B76">
        <v>16</v>
      </c>
    </row>
    <row r="77" spans="1:2" x14ac:dyDescent="0.25">
      <c r="A77" s="2" t="s">
        <v>694</v>
      </c>
      <c r="B77">
        <v>107</v>
      </c>
    </row>
    <row r="78" spans="1:2" x14ac:dyDescent="0.25">
      <c r="A78" s="2" t="s">
        <v>695</v>
      </c>
      <c r="B78">
        <v>107</v>
      </c>
    </row>
    <row r="79" spans="1:2" x14ac:dyDescent="0.25">
      <c r="A79" s="2" t="s">
        <v>696</v>
      </c>
      <c r="B79">
        <v>2</v>
      </c>
    </row>
    <row r="80" spans="1:2" x14ac:dyDescent="0.25">
      <c r="A80" s="2" t="s">
        <v>697</v>
      </c>
      <c r="B80">
        <v>2</v>
      </c>
    </row>
    <row r="81" spans="1:2" x14ac:dyDescent="0.25">
      <c r="A81" s="2" t="s">
        <v>698</v>
      </c>
      <c r="B81">
        <v>19</v>
      </c>
    </row>
    <row r="82" spans="1:2" x14ac:dyDescent="0.25">
      <c r="A82" s="2" t="s">
        <v>699</v>
      </c>
      <c r="B82">
        <v>36</v>
      </c>
    </row>
    <row r="83" spans="1:2" x14ac:dyDescent="0.25">
      <c r="A83" s="2" t="s">
        <v>923</v>
      </c>
      <c r="B83">
        <v>31</v>
      </c>
    </row>
    <row r="84" spans="1:2" x14ac:dyDescent="0.25">
      <c r="A84" s="2" t="s">
        <v>700</v>
      </c>
      <c r="B84">
        <v>80</v>
      </c>
    </row>
    <row r="85" spans="1:2" x14ac:dyDescent="0.25">
      <c r="A85" t="s">
        <v>734</v>
      </c>
      <c r="B85" s="1">
        <v>9</v>
      </c>
    </row>
    <row r="86" spans="1:2" x14ac:dyDescent="0.25">
      <c r="A86" t="s">
        <v>735</v>
      </c>
      <c r="B86" s="1">
        <v>9</v>
      </c>
    </row>
    <row r="87" spans="1:2" x14ac:dyDescent="0.25">
      <c r="A87" t="s">
        <v>736</v>
      </c>
      <c r="B87" s="1">
        <v>21</v>
      </c>
    </row>
    <row r="88" spans="1:2" x14ac:dyDescent="0.25">
      <c r="A88" t="s">
        <v>737</v>
      </c>
      <c r="B88" s="1">
        <v>21</v>
      </c>
    </row>
    <row r="89" spans="1:2" x14ac:dyDescent="0.25">
      <c r="A89" t="s">
        <v>738</v>
      </c>
      <c r="B89" s="1">
        <v>3</v>
      </c>
    </row>
    <row r="90" spans="1:2" x14ac:dyDescent="0.25">
      <c r="A90" t="s">
        <v>924</v>
      </c>
      <c r="B90" s="1">
        <v>21</v>
      </c>
    </row>
    <row r="91" spans="1:2" x14ac:dyDescent="0.25">
      <c r="A91" t="s">
        <v>925</v>
      </c>
      <c r="B91" s="1">
        <v>173</v>
      </c>
    </row>
    <row r="92" spans="1:2" x14ac:dyDescent="0.25">
      <c r="A92" t="s">
        <v>926</v>
      </c>
      <c r="B92" s="1">
        <v>86</v>
      </c>
    </row>
    <row r="93" spans="1:2" x14ac:dyDescent="0.25">
      <c r="A93" t="s">
        <v>927</v>
      </c>
      <c r="B93" s="1">
        <v>30</v>
      </c>
    </row>
    <row r="94" spans="1:2" x14ac:dyDescent="0.25">
      <c r="B94" s="1">
        <f>SUM(B48:B93)</f>
        <v>2616</v>
      </c>
    </row>
    <row r="95" spans="1:2" x14ac:dyDescent="0.25">
      <c r="B95" s="1"/>
    </row>
    <row r="96" spans="1:2" x14ac:dyDescent="0.25">
      <c r="B96" s="1"/>
    </row>
    <row r="98" spans="1:21" x14ac:dyDescent="0.25">
      <c r="A98" t="s">
        <v>929</v>
      </c>
    </row>
    <row r="101" spans="1:21" x14ac:dyDescent="0.25">
      <c r="A101" t="s">
        <v>440</v>
      </c>
      <c r="B101" t="s">
        <v>25</v>
      </c>
      <c r="C101" t="s">
        <v>24</v>
      </c>
      <c r="D101" t="s">
        <v>611</v>
      </c>
      <c r="J101" t="s">
        <v>440</v>
      </c>
      <c r="K101" t="s">
        <v>693</v>
      </c>
      <c r="L101" t="s">
        <v>435</v>
      </c>
      <c r="M101" t="s">
        <v>436</v>
      </c>
      <c r="N101" t="s">
        <v>284</v>
      </c>
      <c r="O101" t="s">
        <v>437</v>
      </c>
      <c r="P101" t="s">
        <v>441</v>
      </c>
      <c r="Q101" t="s">
        <v>46</v>
      </c>
      <c r="R101" t="s">
        <v>466</v>
      </c>
      <c r="S101" t="s">
        <v>417</v>
      </c>
      <c r="T101" t="s">
        <v>438</v>
      </c>
      <c r="U101" t="s">
        <v>611</v>
      </c>
    </row>
    <row r="102" spans="1:21" x14ac:dyDescent="0.25">
      <c r="A102" t="s">
        <v>533</v>
      </c>
      <c r="B102">
        <v>45</v>
      </c>
      <c r="C102">
        <v>57</v>
      </c>
      <c r="D102">
        <v>102</v>
      </c>
      <c r="J102" t="s">
        <v>533</v>
      </c>
      <c r="K102">
        <v>0</v>
      </c>
      <c r="L102">
        <v>7</v>
      </c>
      <c r="M102">
        <v>28</v>
      </c>
      <c r="N102">
        <v>17</v>
      </c>
      <c r="O102">
        <v>10</v>
      </c>
      <c r="P102">
        <v>11</v>
      </c>
      <c r="Q102">
        <v>0</v>
      </c>
      <c r="R102">
        <v>5</v>
      </c>
      <c r="S102">
        <v>6</v>
      </c>
      <c r="T102">
        <v>18</v>
      </c>
      <c r="U102">
        <v>102</v>
      </c>
    </row>
    <row r="103" spans="1:21" x14ac:dyDescent="0.25">
      <c r="A103" t="s">
        <v>535</v>
      </c>
      <c r="B103">
        <v>54</v>
      </c>
      <c r="D103">
        <v>54</v>
      </c>
      <c r="J103" t="s">
        <v>535</v>
      </c>
      <c r="K103">
        <v>0</v>
      </c>
      <c r="L103">
        <v>1</v>
      </c>
      <c r="M103">
        <v>5</v>
      </c>
      <c r="N103">
        <v>8</v>
      </c>
      <c r="O103">
        <v>4</v>
      </c>
      <c r="P103">
        <v>13</v>
      </c>
      <c r="Q103">
        <v>0</v>
      </c>
      <c r="R103">
        <v>2</v>
      </c>
      <c r="S103">
        <v>0</v>
      </c>
      <c r="T103">
        <v>21</v>
      </c>
      <c r="U103">
        <v>54</v>
      </c>
    </row>
    <row r="104" spans="1:21" x14ac:dyDescent="0.25">
      <c r="A104" t="s">
        <v>543</v>
      </c>
      <c r="B104">
        <v>10</v>
      </c>
      <c r="C104">
        <v>10</v>
      </c>
      <c r="D104">
        <v>20</v>
      </c>
      <c r="J104" t="s">
        <v>543</v>
      </c>
      <c r="K104">
        <v>0</v>
      </c>
      <c r="L104">
        <v>2</v>
      </c>
      <c r="M104">
        <v>9</v>
      </c>
      <c r="N104">
        <v>4</v>
      </c>
      <c r="P104">
        <v>3</v>
      </c>
      <c r="Q104">
        <v>0</v>
      </c>
      <c r="R104">
        <v>0</v>
      </c>
      <c r="S104">
        <v>0</v>
      </c>
      <c r="T104">
        <v>2</v>
      </c>
      <c r="U104">
        <v>20</v>
      </c>
    </row>
    <row r="105" spans="1:21" x14ac:dyDescent="0.25">
      <c r="A105" t="s">
        <v>446</v>
      </c>
      <c r="B105">
        <v>21</v>
      </c>
      <c r="C105">
        <v>17</v>
      </c>
      <c r="D105">
        <v>38</v>
      </c>
      <c r="J105" t="s">
        <v>446</v>
      </c>
      <c r="K105">
        <v>0</v>
      </c>
      <c r="L105">
        <v>0</v>
      </c>
      <c r="M105">
        <v>0</v>
      </c>
      <c r="N105">
        <v>0</v>
      </c>
      <c r="O105">
        <v>0</v>
      </c>
      <c r="Q105">
        <v>0</v>
      </c>
      <c r="R105">
        <v>26</v>
      </c>
      <c r="S105">
        <v>0</v>
      </c>
      <c r="T105">
        <v>12</v>
      </c>
      <c r="U105">
        <v>38</v>
      </c>
    </row>
    <row r="106" spans="1:21" x14ac:dyDescent="0.25">
      <c r="A106" t="s">
        <v>546</v>
      </c>
      <c r="B106">
        <v>30</v>
      </c>
      <c r="C106">
        <v>25</v>
      </c>
      <c r="D106">
        <v>55</v>
      </c>
      <c r="J106" t="s">
        <v>546</v>
      </c>
      <c r="K106">
        <v>0</v>
      </c>
      <c r="L106">
        <v>5</v>
      </c>
      <c r="M106">
        <v>7</v>
      </c>
      <c r="N106">
        <v>4</v>
      </c>
      <c r="O106">
        <v>13</v>
      </c>
      <c r="P106">
        <v>5</v>
      </c>
      <c r="Q106">
        <v>0</v>
      </c>
      <c r="R106">
        <v>4</v>
      </c>
      <c r="S106">
        <v>7</v>
      </c>
      <c r="T106">
        <v>10</v>
      </c>
      <c r="U106">
        <v>55</v>
      </c>
    </row>
    <row r="107" spans="1:21" x14ac:dyDescent="0.25">
      <c r="A107" t="s">
        <v>544</v>
      </c>
      <c r="B107">
        <v>31</v>
      </c>
      <c r="C107">
        <v>25</v>
      </c>
      <c r="D107">
        <v>56</v>
      </c>
      <c r="J107" t="s">
        <v>544</v>
      </c>
      <c r="K107">
        <v>0</v>
      </c>
      <c r="L107">
        <v>5</v>
      </c>
      <c r="M107">
        <v>7</v>
      </c>
      <c r="N107">
        <v>15</v>
      </c>
      <c r="O107">
        <v>6</v>
      </c>
      <c r="P107">
        <v>5</v>
      </c>
      <c r="Q107">
        <v>0</v>
      </c>
      <c r="R107">
        <v>6</v>
      </c>
      <c r="S107">
        <v>3</v>
      </c>
      <c r="T107">
        <v>9</v>
      </c>
      <c r="U107">
        <v>56</v>
      </c>
    </row>
    <row r="108" spans="1:21" x14ac:dyDescent="0.25">
      <c r="A108" t="s">
        <v>529</v>
      </c>
      <c r="B108">
        <v>27</v>
      </c>
      <c r="C108">
        <v>30</v>
      </c>
      <c r="D108">
        <v>57</v>
      </c>
      <c r="J108" t="s">
        <v>529</v>
      </c>
      <c r="K108">
        <v>0</v>
      </c>
      <c r="L108">
        <v>7</v>
      </c>
      <c r="M108">
        <v>16</v>
      </c>
      <c r="N108">
        <v>11</v>
      </c>
      <c r="O108">
        <v>4</v>
      </c>
      <c r="P108">
        <v>7</v>
      </c>
      <c r="Q108">
        <v>0</v>
      </c>
      <c r="R108">
        <v>3</v>
      </c>
      <c r="S108">
        <v>1</v>
      </c>
      <c r="T108">
        <v>8</v>
      </c>
      <c r="U108">
        <v>57</v>
      </c>
    </row>
    <row r="109" spans="1:21" x14ac:dyDescent="0.25">
      <c r="A109" t="s">
        <v>637</v>
      </c>
      <c r="B109">
        <v>24</v>
      </c>
      <c r="C109">
        <v>19</v>
      </c>
      <c r="D109">
        <v>43</v>
      </c>
      <c r="J109" t="s">
        <v>637</v>
      </c>
      <c r="K109">
        <v>1</v>
      </c>
      <c r="L109">
        <v>5</v>
      </c>
      <c r="M109">
        <v>2</v>
      </c>
      <c r="N109">
        <v>6</v>
      </c>
      <c r="O109">
        <v>7</v>
      </c>
      <c r="P109">
        <v>1</v>
      </c>
      <c r="Q109">
        <v>0</v>
      </c>
      <c r="R109">
        <v>1</v>
      </c>
      <c r="S109">
        <v>6</v>
      </c>
      <c r="T109">
        <v>14</v>
      </c>
      <c r="U109">
        <v>43</v>
      </c>
    </row>
    <row r="110" spans="1:21" x14ac:dyDescent="0.25">
      <c r="A110" t="s">
        <v>537</v>
      </c>
      <c r="B110">
        <v>13</v>
      </c>
      <c r="C110">
        <v>9</v>
      </c>
      <c r="D110">
        <v>22</v>
      </c>
      <c r="J110" t="s">
        <v>537</v>
      </c>
      <c r="K110">
        <v>0</v>
      </c>
      <c r="L110">
        <v>1</v>
      </c>
      <c r="M110">
        <v>3</v>
      </c>
      <c r="N110">
        <v>3</v>
      </c>
      <c r="O110">
        <v>3</v>
      </c>
      <c r="P110">
        <v>4</v>
      </c>
      <c r="Q110">
        <v>0</v>
      </c>
      <c r="R110">
        <v>3</v>
      </c>
      <c r="S110">
        <v>2</v>
      </c>
      <c r="T110">
        <v>3</v>
      </c>
      <c r="U110">
        <v>22</v>
      </c>
    </row>
    <row r="111" spans="1:21" x14ac:dyDescent="0.25">
      <c r="A111" t="s">
        <v>928</v>
      </c>
      <c r="J111" t="s">
        <v>548</v>
      </c>
      <c r="K111">
        <v>0</v>
      </c>
      <c r="L111">
        <v>5</v>
      </c>
      <c r="M111">
        <v>10</v>
      </c>
      <c r="N111">
        <v>4</v>
      </c>
      <c r="O111">
        <v>3</v>
      </c>
      <c r="P111">
        <v>0</v>
      </c>
      <c r="Q111">
        <v>0</v>
      </c>
      <c r="R111">
        <v>3</v>
      </c>
      <c r="S111">
        <v>3</v>
      </c>
      <c r="T111">
        <v>0</v>
      </c>
      <c r="U111">
        <v>28</v>
      </c>
    </row>
    <row r="112" spans="1:21" x14ac:dyDescent="0.25">
      <c r="A112" t="s">
        <v>548</v>
      </c>
      <c r="B112">
        <v>6</v>
      </c>
      <c r="C112">
        <v>22</v>
      </c>
      <c r="D112">
        <v>28</v>
      </c>
      <c r="J112" t="s">
        <v>739</v>
      </c>
      <c r="K112">
        <v>0</v>
      </c>
      <c r="L112">
        <v>2</v>
      </c>
      <c r="M112">
        <v>2</v>
      </c>
      <c r="N112">
        <v>0</v>
      </c>
      <c r="O112">
        <v>4</v>
      </c>
      <c r="P112">
        <v>0</v>
      </c>
      <c r="Q112">
        <v>0</v>
      </c>
      <c r="R112">
        <v>0</v>
      </c>
      <c r="S112">
        <v>0</v>
      </c>
      <c r="T112">
        <v>2</v>
      </c>
      <c r="U112">
        <v>10</v>
      </c>
    </row>
    <row r="113" spans="1:21" x14ac:dyDescent="0.25">
      <c r="A113" t="s">
        <v>739</v>
      </c>
      <c r="B113">
        <v>7</v>
      </c>
      <c r="C113">
        <v>3</v>
      </c>
      <c r="D113">
        <v>10</v>
      </c>
      <c r="J113" t="s">
        <v>439</v>
      </c>
      <c r="K113">
        <v>0</v>
      </c>
      <c r="L113">
        <v>10</v>
      </c>
      <c r="M113">
        <v>60</v>
      </c>
      <c r="N113">
        <v>43</v>
      </c>
      <c r="O113">
        <v>22</v>
      </c>
      <c r="P113">
        <v>0</v>
      </c>
      <c r="Q113">
        <v>2</v>
      </c>
      <c r="R113">
        <v>19</v>
      </c>
      <c r="S113">
        <v>14</v>
      </c>
      <c r="T113">
        <v>8</v>
      </c>
      <c r="U113">
        <v>178</v>
      </c>
    </row>
    <row r="114" spans="1:21" x14ac:dyDescent="0.25">
      <c r="A114" t="s">
        <v>439</v>
      </c>
      <c r="B114">
        <v>68</v>
      </c>
      <c r="C114">
        <v>110</v>
      </c>
      <c r="D114">
        <v>178</v>
      </c>
      <c r="J114" t="s">
        <v>611</v>
      </c>
      <c r="K114">
        <v>1</v>
      </c>
      <c r="L114">
        <v>50</v>
      </c>
      <c r="M114">
        <v>149</v>
      </c>
      <c r="N114">
        <v>115</v>
      </c>
      <c r="O114">
        <v>76</v>
      </c>
      <c r="P114">
        <v>49</v>
      </c>
      <c r="Q114">
        <v>2</v>
      </c>
      <c r="R114">
        <v>72</v>
      </c>
      <c r="S114">
        <v>42</v>
      </c>
      <c r="T114">
        <v>107</v>
      </c>
      <c r="U114">
        <v>663</v>
      </c>
    </row>
    <row r="145" spans="1:19" x14ac:dyDescent="0.25">
      <c r="A145" t="s">
        <v>445</v>
      </c>
    </row>
    <row r="150" spans="1:19" x14ac:dyDescent="0.25">
      <c r="A150" t="s">
        <v>440</v>
      </c>
      <c r="B150" t="s">
        <v>930</v>
      </c>
      <c r="C150" t="s">
        <v>931</v>
      </c>
      <c r="D150" t="s">
        <v>932</v>
      </c>
      <c r="E150" t="s">
        <v>284</v>
      </c>
      <c r="F150" t="s">
        <v>437</v>
      </c>
      <c r="G150" t="s">
        <v>441</v>
      </c>
      <c r="H150" t="s">
        <v>46</v>
      </c>
      <c r="I150" t="s">
        <v>933</v>
      </c>
      <c r="J150" t="s">
        <v>611</v>
      </c>
    </row>
    <row r="151" spans="1:19" x14ac:dyDescent="0.25">
      <c r="A151" t="s">
        <v>934</v>
      </c>
      <c r="B151">
        <v>2</v>
      </c>
      <c r="C151">
        <v>18</v>
      </c>
      <c r="D151">
        <v>33</v>
      </c>
      <c r="E151">
        <v>54</v>
      </c>
      <c r="F151">
        <v>21</v>
      </c>
      <c r="G151">
        <v>4</v>
      </c>
      <c r="H151">
        <v>5</v>
      </c>
      <c r="I151">
        <v>163</v>
      </c>
      <c r="J151">
        <v>300</v>
      </c>
      <c r="P151" s="106" t="s">
        <v>440</v>
      </c>
      <c r="Q151" s="106" t="s">
        <v>25</v>
      </c>
      <c r="R151" s="106" t="s">
        <v>24</v>
      </c>
      <c r="S151" s="106" t="s">
        <v>611</v>
      </c>
    </row>
    <row r="152" spans="1:19" x14ac:dyDescent="0.25">
      <c r="A152" t="s">
        <v>935</v>
      </c>
      <c r="B152">
        <v>0</v>
      </c>
      <c r="C152">
        <v>4</v>
      </c>
      <c r="D152">
        <v>11</v>
      </c>
      <c r="E152">
        <v>32</v>
      </c>
      <c r="F152">
        <v>5</v>
      </c>
      <c r="G152">
        <v>0</v>
      </c>
      <c r="H152">
        <v>0</v>
      </c>
      <c r="I152">
        <v>51</v>
      </c>
      <c r="J152">
        <v>103</v>
      </c>
      <c r="P152" s="2" t="s">
        <v>942</v>
      </c>
      <c r="Q152">
        <v>345</v>
      </c>
      <c r="R152">
        <v>381</v>
      </c>
      <c r="S152">
        <f>SUM(Q152:R152)</f>
        <v>726</v>
      </c>
    </row>
    <row r="153" spans="1:19" x14ac:dyDescent="0.25">
      <c r="A153" t="s">
        <v>936</v>
      </c>
      <c r="B153">
        <v>2</v>
      </c>
      <c r="C153">
        <v>49</v>
      </c>
      <c r="D153">
        <v>47</v>
      </c>
      <c r="E153">
        <v>81</v>
      </c>
      <c r="F153">
        <v>36</v>
      </c>
      <c r="G153">
        <v>12</v>
      </c>
      <c r="H153">
        <v>4</v>
      </c>
      <c r="I153">
        <v>217</v>
      </c>
      <c r="J153">
        <v>448</v>
      </c>
      <c r="P153" s="2" t="s">
        <v>947</v>
      </c>
      <c r="Q153">
        <v>138</v>
      </c>
      <c r="R153">
        <v>162</v>
      </c>
      <c r="S153">
        <f t="shared" ref="S153:S165" si="0">SUM(Q153:R153)</f>
        <v>300</v>
      </c>
    </row>
    <row r="154" spans="1:19" x14ac:dyDescent="0.25">
      <c r="A154" t="s">
        <v>937</v>
      </c>
      <c r="B154">
        <v>6</v>
      </c>
      <c r="C154">
        <v>21</v>
      </c>
      <c r="D154">
        <v>24</v>
      </c>
      <c r="E154">
        <v>18</v>
      </c>
      <c r="F154">
        <v>13</v>
      </c>
      <c r="G154">
        <v>9</v>
      </c>
      <c r="H154">
        <v>7</v>
      </c>
      <c r="I154">
        <v>116</v>
      </c>
      <c r="J154">
        <v>214</v>
      </c>
      <c r="P154" s="2" t="s">
        <v>948</v>
      </c>
      <c r="Q154">
        <v>99</v>
      </c>
      <c r="R154">
        <v>102</v>
      </c>
      <c r="S154">
        <f t="shared" si="0"/>
        <v>201</v>
      </c>
    </row>
    <row r="155" spans="1:19" x14ac:dyDescent="0.25">
      <c r="A155" t="s">
        <v>938</v>
      </c>
      <c r="B155">
        <v>2</v>
      </c>
      <c r="C155">
        <v>15</v>
      </c>
      <c r="D155">
        <v>26</v>
      </c>
      <c r="E155">
        <v>56</v>
      </c>
      <c r="F155">
        <v>10</v>
      </c>
      <c r="G155">
        <v>1</v>
      </c>
      <c r="H155">
        <v>3</v>
      </c>
      <c r="I155">
        <v>111</v>
      </c>
      <c r="J155">
        <v>224</v>
      </c>
      <c r="P155" s="2" t="s">
        <v>949</v>
      </c>
      <c r="Q155">
        <v>116</v>
      </c>
      <c r="R155">
        <v>122</v>
      </c>
      <c r="S155">
        <f t="shared" si="0"/>
        <v>238</v>
      </c>
    </row>
    <row r="156" spans="1:19" x14ac:dyDescent="0.25">
      <c r="A156" t="s">
        <v>939</v>
      </c>
      <c r="B156">
        <v>2</v>
      </c>
      <c r="C156">
        <v>3</v>
      </c>
      <c r="D156">
        <v>4</v>
      </c>
      <c r="E156">
        <v>5</v>
      </c>
      <c r="F156">
        <v>5</v>
      </c>
      <c r="G156">
        <v>1</v>
      </c>
      <c r="H156">
        <v>0</v>
      </c>
      <c r="I156">
        <v>17</v>
      </c>
      <c r="J156">
        <v>37</v>
      </c>
      <c r="P156" s="2" t="s">
        <v>936</v>
      </c>
      <c r="Q156">
        <v>199</v>
      </c>
      <c r="R156">
        <v>249</v>
      </c>
      <c r="S156">
        <f t="shared" si="0"/>
        <v>448</v>
      </c>
    </row>
    <row r="157" spans="1:19" x14ac:dyDescent="0.25">
      <c r="A157" t="s">
        <v>940</v>
      </c>
      <c r="B157">
        <v>2</v>
      </c>
      <c r="C157">
        <v>14</v>
      </c>
      <c r="D157">
        <v>23</v>
      </c>
      <c r="E157">
        <v>44</v>
      </c>
      <c r="F157">
        <v>12</v>
      </c>
      <c r="G157">
        <v>8</v>
      </c>
      <c r="H157">
        <v>0</v>
      </c>
      <c r="I157">
        <v>135</v>
      </c>
      <c r="J157">
        <v>238</v>
      </c>
      <c r="P157" s="2" t="s">
        <v>937</v>
      </c>
      <c r="Q157">
        <v>99</v>
      </c>
      <c r="R157">
        <v>115</v>
      </c>
      <c r="S157">
        <f t="shared" si="0"/>
        <v>214</v>
      </c>
    </row>
    <row r="158" spans="1:19" x14ac:dyDescent="0.25">
      <c r="A158" t="s">
        <v>941</v>
      </c>
      <c r="B158">
        <v>0</v>
      </c>
      <c r="C158">
        <v>5</v>
      </c>
      <c r="D158">
        <v>17</v>
      </c>
      <c r="E158">
        <v>17</v>
      </c>
      <c r="F158">
        <v>4</v>
      </c>
      <c r="G158">
        <v>1</v>
      </c>
      <c r="H158">
        <v>0</v>
      </c>
      <c r="I158">
        <v>157</v>
      </c>
      <c r="J158">
        <v>201</v>
      </c>
      <c r="P158" s="2" t="s">
        <v>950</v>
      </c>
      <c r="Q158">
        <v>109</v>
      </c>
      <c r="R158">
        <v>115</v>
      </c>
      <c r="S158">
        <f t="shared" si="0"/>
        <v>224</v>
      </c>
    </row>
    <row r="159" spans="1:19" x14ac:dyDescent="0.25">
      <c r="A159" t="s">
        <v>942</v>
      </c>
      <c r="B159">
        <v>1</v>
      </c>
      <c r="C159">
        <v>73</v>
      </c>
      <c r="D159">
        <v>71</v>
      </c>
      <c r="E159">
        <v>111</v>
      </c>
      <c r="F159">
        <v>56</v>
      </c>
      <c r="G159">
        <v>24</v>
      </c>
      <c r="H159">
        <v>1</v>
      </c>
      <c r="I159">
        <v>389</v>
      </c>
      <c r="J159">
        <v>726</v>
      </c>
      <c r="P159" s="2" t="s">
        <v>939</v>
      </c>
      <c r="Q159">
        <v>21</v>
      </c>
      <c r="R159">
        <v>16</v>
      </c>
      <c r="S159">
        <f t="shared" si="0"/>
        <v>37</v>
      </c>
    </row>
    <row r="160" spans="1:19" x14ac:dyDescent="0.25">
      <c r="A160" t="s">
        <v>943</v>
      </c>
      <c r="B160">
        <v>0</v>
      </c>
      <c r="C160">
        <v>0</v>
      </c>
      <c r="D160">
        <v>0</v>
      </c>
      <c r="E160">
        <v>0</v>
      </c>
      <c r="F160">
        <v>0</v>
      </c>
      <c r="G160">
        <v>0</v>
      </c>
      <c r="H160">
        <v>0</v>
      </c>
      <c r="I160">
        <v>191</v>
      </c>
      <c r="J160">
        <v>191</v>
      </c>
      <c r="P160" s="2" t="s">
        <v>943</v>
      </c>
      <c r="Q160">
        <v>83</v>
      </c>
      <c r="R160">
        <v>108</v>
      </c>
      <c r="S160">
        <f t="shared" si="0"/>
        <v>191</v>
      </c>
    </row>
    <row r="161" spans="1:19" x14ac:dyDescent="0.25">
      <c r="A161" t="s">
        <v>944</v>
      </c>
      <c r="B161">
        <v>0</v>
      </c>
      <c r="C161">
        <v>25</v>
      </c>
      <c r="D161">
        <v>22</v>
      </c>
      <c r="E161">
        <v>32</v>
      </c>
      <c r="F161">
        <v>9</v>
      </c>
      <c r="G161">
        <v>4</v>
      </c>
      <c r="H161">
        <v>3</v>
      </c>
      <c r="I161">
        <v>83</v>
      </c>
      <c r="J161">
        <v>178</v>
      </c>
      <c r="P161" s="2" t="s">
        <v>935</v>
      </c>
      <c r="Q161">
        <v>48</v>
      </c>
      <c r="R161">
        <v>55</v>
      </c>
      <c r="S161">
        <f t="shared" si="0"/>
        <v>103</v>
      </c>
    </row>
    <row r="162" spans="1:19" x14ac:dyDescent="0.25">
      <c r="A162" t="s">
        <v>945</v>
      </c>
      <c r="B162">
        <v>3</v>
      </c>
      <c r="C162">
        <v>4</v>
      </c>
      <c r="E162">
        <v>2</v>
      </c>
      <c r="F162">
        <v>5</v>
      </c>
      <c r="H162">
        <v>1</v>
      </c>
      <c r="I162">
        <v>3</v>
      </c>
      <c r="J162">
        <v>18</v>
      </c>
      <c r="P162" s="2" t="s">
        <v>944</v>
      </c>
      <c r="Q162">
        <v>71</v>
      </c>
      <c r="R162">
        <v>107</v>
      </c>
      <c r="S162">
        <f t="shared" si="0"/>
        <v>178</v>
      </c>
    </row>
    <row r="163" spans="1:19" x14ac:dyDescent="0.25">
      <c r="A163" t="s">
        <v>946</v>
      </c>
      <c r="B163">
        <v>0</v>
      </c>
      <c r="C163">
        <v>3</v>
      </c>
      <c r="D163">
        <v>0</v>
      </c>
      <c r="E163">
        <v>0</v>
      </c>
      <c r="F163">
        <v>0</v>
      </c>
      <c r="G163">
        <v>0</v>
      </c>
      <c r="H163">
        <v>0</v>
      </c>
      <c r="I163">
        <v>2</v>
      </c>
      <c r="J163">
        <v>5</v>
      </c>
      <c r="P163" s="2" t="s">
        <v>945</v>
      </c>
      <c r="Q163">
        <v>8</v>
      </c>
      <c r="R163">
        <v>10</v>
      </c>
      <c r="S163">
        <f t="shared" si="0"/>
        <v>18</v>
      </c>
    </row>
    <row r="164" spans="1:19" x14ac:dyDescent="0.25">
      <c r="A164" t="s">
        <v>611</v>
      </c>
      <c r="B164">
        <v>20</v>
      </c>
      <c r="C164">
        <v>234</v>
      </c>
      <c r="D164">
        <v>278</v>
      </c>
      <c r="E164">
        <v>452</v>
      </c>
      <c r="F164">
        <v>176</v>
      </c>
      <c r="G164">
        <v>64</v>
      </c>
      <c r="H164">
        <v>24</v>
      </c>
      <c r="I164">
        <v>1635</v>
      </c>
      <c r="J164">
        <v>2883</v>
      </c>
      <c r="P164" s="2" t="s">
        <v>946</v>
      </c>
      <c r="Q164">
        <v>1</v>
      </c>
      <c r="R164">
        <v>4</v>
      </c>
      <c r="S164">
        <f t="shared" si="0"/>
        <v>5</v>
      </c>
    </row>
    <row r="165" spans="1:19" x14ac:dyDescent="0.25">
      <c r="Q165">
        <f>SUM(Q152:Q164)</f>
        <v>1337</v>
      </c>
      <c r="R165">
        <f>SUM(R152:R164)</f>
        <v>1546</v>
      </c>
      <c r="S165">
        <f t="shared" si="0"/>
        <v>2883</v>
      </c>
    </row>
  </sheetData>
  <mergeCells count="2">
    <mergeCell ref="A20:A21"/>
    <mergeCell ref="B20:D20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5:V346"/>
  <sheetViews>
    <sheetView zoomScale="70" zoomScaleNormal="70" workbookViewId="0">
      <selection activeCell="E358" sqref="E358"/>
    </sheetView>
  </sheetViews>
  <sheetFormatPr baseColWidth="10" defaultRowHeight="15" x14ac:dyDescent="0.25"/>
  <cols>
    <col min="1" max="1" width="39.7109375" bestFit="1" customWidth="1"/>
  </cols>
  <sheetData>
    <row r="25" spans="1:15" x14ac:dyDescent="0.25">
      <c r="A25" s="167"/>
      <c r="B25" s="167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</row>
    <row r="26" spans="1:15" x14ac:dyDescent="0.25">
      <c r="A26" s="26" t="s">
        <v>48</v>
      </c>
      <c r="B26" s="26" t="s">
        <v>26</v>
      </c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</row>
    <row r="27" spans="1:15" x14ac:dyDescent="0.25">
      <c r="A27" s="2" t="s">
        <v>442</v>
      </c>
      <c r="B27" s="1">
        <v>9517</v>
      </c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</row>
    <row r="28" spans="1:15" x14ac:dyDescent="0.25">
      <c r="A28" s="2" t="s">
        <v>443</v>
      </c>
      <c r="B28" s="1">
        <v>1631</v>
      </c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</row>
    <row r="29" spans="1:15" x14ac:dyDescent="0.25">
      <c r="A29" s="2" t="s">
        <v>444</v>
      </c>
      <c r="B29" s="1">
        <v>16145</v>
      </c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</row>
    <row r="30" spans="1:15" x14ac:dyDescent="0.25">
      <c r="A30" s="2" t="s">
        <v>445</v>
      </c>
      <c r="B30" s="1">
        <v>1367</v>
      </c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</row>
    <row r="31" spans="1:15" x14ac:dyDescent="0.25">
      <c r="A31" s="2" t="s">
        <v>446</v>
      </c>
      <c r="B31" s="1">
        <v>2506</v>
      </c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</row>
    <row r="32" spans="1:15" x14ac:dyDescent="0.25">
      <c r="A32" s="51"/>
      <c r="B32" s="52">
        <f>SUM(B27:B31)</f>
        <v>31166</v>
      </c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</row>
    <row r="33" spans="1:15" x14ac:dyDescent="0.25">
      <c r="A33" s="51"/>
      <c r="B33" s="56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</row>
    <row r="34" spans="1:15" x14ac:dyDescent="0.25">
      <c r="A34" s="51"/>
      <c r="B34" s="52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</row>
    <row r="35" spans="1:15" x14ac:dyDescent="0.25">
      <c r="A35" s="51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</row>
    <row r="36" spans="1:15" x14ac:dyDescent="0.25">
      <c r="A36" s="51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</row>
    <row r="37" spans="1:15" x14ac:dyDescent="0.25">
      <c r="A37" s="51"/>
      <c r="B37" s="51"/>
      <c r="C37" s="51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</row>
    <row r="38" spans="1:15" x14ac:dyDescent="0.25">
      <c r="A38" s="51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</row>
    <row r="39" spans="1:15" x14ac:dyDescent="0.25">
      <c r="A39" s="51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</row>
    <row r="40" spans="1:15" x14ac:dyDescent="0.25">
      <c r="A40" s="51"/>
      <c r="B40" s="51"/>
      <c r="C40" s="51"/>
      <c r="D40" s="51"/>
      <c r="E40" s="51"/>
      <c r="F40" s="51"/>
      <c r="G40" s="51"/>
      <c r="H40" s="51"/>
      <c r="I40" s="51"/>
      <c r="J40" s="51"/>
      <c r="K40" s="51"/>
      <c r="L40" s="51"/>
      <c r="M40" s="51"/>
      <c r="N40" s="51"/>
      <c r="O40" s="51"/>
    </row>
    <row r="41" spans="1:15" x14ac:dyDescent="0.25">
      <c r="A41" s="51"/>
      <c r="B41" s="51"/>
      <c r="C41" s="51"/>
      <c r="D41" s="51"/>
      <c r="E41" s="51"/>
      <c r="F41" s="51"/>
      <c r="G41" s="51"/>
      <c r="H41" s="51"/>
      <c r="I41" s="51"/>
      <c r="J41" s="51"/>
      <c r="K41" s="51"/>
      <c r="L41" s="51"/>
      <c r="M41" s="51"/>
      <c r="N41" s="51"/>
      <c r="O41" s="51"/>
    </row>
    <row r="42" spans="1:15" x14ac:dyDescent="0.25">
      <c r="A42" s="51"/>
      <c r="B42" s="51"/>
      <c r="C42" s="51"/>
      <c r="D42" s="51"/>
      <c r="E42" s="51"/>
      <c r="F42" s="51"/>
      <c r="G42" s="51"/>
      <c r="H42" s="51"/>
      <c r="I42" s="51"/>
      <c r="J42" s="51"/>
      <c r="K42" s="51"/>
      <c r="L42" s="51"/>
      <c r="M42" s="51"/>
      <c r="N42" s="51"/>
      <c r="O42" s="51"/>
    </row>
    <row r="43" spans="1:15" x14ac:dyDescent="0.25">
      <c r="A43" s="51"/>
      <c r="B43" s="51"/>
      <c r="C43" s="51"/>
      <c r="D43" s="51"/>
      <c r="E43" s="51"/>
      <c r="F43" s="51"/>
      <c r="G43" s="51"/>
      <c r="H43" s="51"/>
      <c r="I43" s="51"/>
      <c r="J43" s="51"/>
      <c r="K43" s="51"/>
      <c r="L43" s="51"/>
      <c r="M43" s="51"/>
      <c r="N43" s="51"/>
      <c r="O43" s="51"/>
    </row>
    <row r="44" spans="1:15" x14ac:dyDescent="0.25">
      <c r="A44" s="51"/>
      <c r="B44" s="51"/>
      <c r="C44" s="51"/>
      <c r="D44" s="51"/>
      <c r="E44" s="51"/>
      <c r="F44" s="51"/>
      <c r="G44" s="51"/>
      <c r="H44" s="51"/>
      <c r="I44" s="51"/>
      <c r="J44" s="51"/>
      <c r="K44" s="51"/>
      <c r="L44" s="51"/>
      <c r="M44" s="51"/>
      <c r="N44" s="51"/>
      <c r="O44" s="51"/>
    </row>
    <row r="45" spans="1:15" x14ac:dyDescent="0.25">
      <c r="A45" s="51"/>
      <c r="B45" s="51"/>
      <c r="C45" s="51"/>
      <c r="D45" s="51"/>
      <c r="E45" s="51"/>
      <c r="F45" s="51"/>
      <c r="G45" s="51"/>
      <c r="H45" s="51"/>
      <c r="I45" s="51"/>
      <c r="J45" s="51"/>
      <c r="K45" s="51"/>
      <c r="L45" s="51"/>
      <c r="M45" s="51"/>
      <c r="N45" s="51"/>
      <c r="O45" s="51"/>
    </row>
    <row r="47" spans="1:15" x14ac:dyDescent="0.25">
      <c r="K47" s="167"/>
      <c r="L47" s="167"/>
    </row>
    <row r="48" spans="1:15" x14ac:dyDescent="0.25">
      <c r="K48" s="167" t="s">
        <v>474</v>
      </c>
      <c r="L48" s="167"/>
    </row>
    <row r="49" spans="1:13" x14ac:dyDescent="0.25">
      <c r="A49" s="26" t="s">
        <v>48</v>
      </c>
      <c r="B49" s="26" t="s">
        <v>26</v>
      </c>
      <c r="D49" s="57" t="s">
        <v>447</v>
      </c>
      <c r="E49" s="26"/>
      <c r="F49" s="60"/>
      <c r="K49" s="26" t="s">
        <v>48</v>
      </c>
      <c r="L49" s="26" t="s">
        <v>26</v>
      </c>
    </row>
    <row r="50" spans="1:13" x14ac:dyDescent="0.25">
      <c r="A50" s="2" t="s">
        <v>448</v>
      </c>
      <c r="B50" s="1">
        <v>2801</v>
      </c>
      <c r="D50" s="26"/>
      <c r="E50" s="26"/>
      <c r="F50" s="26"/>
      <c r="K50" s="2" t="s">
        <v>418</v>
      </c>
      <c r="L50">
        <v>32</v>
      </c>
      <c r="M50" s="2"/>
    </row>
    <row r="51" spans="1:13" x14ac:dyDescent="0.25">
      <c r="A51" s="2" t="s">
        <v>449</v>
      </c>
      <c r="B51" s="1">
        <v>568</v>
      </c>
      <c r="D51" s="26" t="s">
        <v>48</v>
      </c>
      <c r="E51" s="26" t="s">
        <v>26</v>
      </c>
      <c r="K51" s="2" t="s">
        <v>453</v>
      </c>
      <c r="L51">
        <v>34</v>
      </c>
      <c r="M51" s="2"/>
    </row>
    <row r="52" spans="1:13" x14ac:dyDescent="0.25">
      <c r="A52" s="2" t="s">
        <v>450</v>
      </c>
      <c r="B52" s="1">
        <v>106</v>
      </c>
      <c r="D52" s="2" t="s">
        <v>448</v>
      </c>
      <c r="E52">
        <v>98</v>
      </c>
      <c r="K52" s="2"/>
      <c r="L52">
        <f>SUM(L50:L51)</f>
        <v>66</v>
      </c>
    </row>
    <row r="53" spans="1:13" x14ac:dyDescent="0.25">
      <c r="A53" s="2" t="s">
        <v>451</v>
      </c>
      <c r="B53" s="1">
        <v>87</v>
      </c>
      <c r="D53" s="2" t="s">
        <v>449</v>
      </c>
      <c r="E53">
        <v>36</v>
      </c>
      <c r="I53" s="2"/>
      <c r="K53" s="2"/>
    </row>
    <row r="54" spans="1:13" x14ac:dyDescent="0.25">
      <c r="A54" s="2" t="s">
        <v>452</v>
      </c>
      <c r="B54" s="1">
        <v>64</v>
      </c>
      <c r="D54" s="2" t="s">
        <v>450</v>
      </c>
      <c r="E54">
        <v>3</v>
      </c>
      <c r="I54" s="2"/>
    </row>
    <row r="55" spans="1:13" x14ac:dyDescent="0.25">
      <c r="A55" s="2" t="s">
        <v>454</v>
      </c>
      <c r="B55" s="1">
        <v>3597</v>
      </c>
      <c r="D55" s="2" t="s">
        <v>451</v>
      </c>
      <c r="E55">
        <v>6</v>
      </c>
      <c r="I55" s="2"/>
    </row>
    <row r="56" spans="1:13" x14ac:dyDescent="0.25">
      <c r="A56" s="2" t="s">
        <v>455</v>
      </c>
      <c r="B56" s="1">
        <v>728</v>
      </c>
      <c r="D56" s="2" t="s">
        <v>452</v>
      </c>
      <c r="E56">
        <v>7</v>
      </c>
      <c r="G56" s="2"/>
      <c r="I56" s="2"/>
    </row>
    <row r="57" spans="1:13" x14ac:dyDescent="0.25">
      <c r="A57" s="2" t="s">
        <v>456</v>
      </c>
      <c r="B57" s="1">
        <v>199</v>
      </c>
      <c r="D57" s="2" t="s">
        <v>454</v>
      </c>
      <c r="E57">
        <v>197</v>
      </c>
      <c r="I57" s="2"/>
    </row>
    <row r="58" spans="1:13" x14ac:dyDescent="0.25">
      <c r="A58" s="2" t="s">
        <v>457</v>
      </c>
      <c r="B58" s="1">
        <v>91</v>
      </c>
      <c r="D58" s="2" t="s">
        <v>455</v>
      </c>
      <c r="E58">
        <v>52</v>
      </c>
      <c r="I58" s="2"/>
    </row>
    <row r="59" spans="1:13" x14ac:dyDescent="0.25">
      <c r="A59" s="2" t="s">
        <v>458</v>
      </c>
      <c r="B59" s="1">
        <v>679</v>
      </c>
      <c r="D59" s="2" t="s">
        <v>456</v>
      </c>
      <c r="E59">
        <v>14</v>
      </c>
      <c r="I59" s="2"/>
    </row>
    <row r="60" spans="1:13" x14ac:dyDescent="0.25">
      <c r="A60" s="2" t="s">
        <v>464</v>
      </c>
      <c r="B60" s="1">
        <v>687</v>
      </c>
      <c r="D60" s="2" t="s">
        <v>457</v>
      </c>
      <c r="E60">
        <v>7</v>
      </c>
      <c r="I60" s="2"/>
    </row>
    <row r="61" spans="1:13" x14ac:dyDescent="0.25">
      <c r="A61" s="2" t="s">
        <v>459</v>
      </c>
      <c r="B61" s="1">
        <v>48</v>
      </c>
      <c r="D61" s="2" t="s">
        <v>458</v>
      </c>
      <c r="E61">
        <v>29</v>
      </c>
      <c r="I61" s="2"/>
    </row>
    <row r="62" spans="1:13" x14ac:dyDescent="0.25">
      <c r="A62" s="2" t="s">
        <v>460</v>
      </c>
      <c r="B62" s="1">
        <v>4488</v>
      </c>
      <c r="D62" s="2" t="s">
        <v>459</v>
      </c>
      <c r="E62">
        <v>3</v>
      </c>
      <c r="I62" s="2"/>
    </row>
    <row r="63" spans="1:13" x14ac:dyDescent="0.25">
      <c r="A63" s="2" t="s">
        <v>461</v>
      </c>
      <c r="B63" s="1">
        <v>816</v>
      </c>
      <c r="D63" s="2" t="s">
        <v>464</v>
      </c>
      <c r="E63">
        <v>86</v>
      </c>
      <c r="I63" s="2"/>
    </row>
    <row r="64" spans="1:13" x14ac:dyDescent="0.25">
      <c r="A64" s="2" t="s">
        <v>462</v>
      </c>
      <c r="B64" s="1">
        <v>323</v>
      </c>
      <c r="D64" s="2" t="s">
        <v>460</v>
      </c>
      <c r="E64">
        <v>282</v>
      </c>
      <c r="I64" s="2"/>
    </row>
    <row r="65" spans="1:13" x14ac:dyDescent="0.25">
      <c r="A65" s="2" t="s">
        <v>463</v>
      </c>
      <c r="B65" s="1">
        <v>182</v>
      </c>
      <c r="D65" s="2" t="s">
        <v>461</v>
      </c>
      <c r="E65">
        <v>90</v>
      </c>
      <c r="I65" s="2"/>
    </row>
    <row r="66" spans="1:13" x14ac:dyDescent="0.25">
      <c r="A66" s="2" t="s">
        <v>465</v>
      </c>
      <c r="B66" s="1">
        <v>15098</v>
      </c>
      <c r="D66" s="2" t="s">
        <v>462</v>
      </c>
      <c r="E66">
        <v>30</v>
      </c>
      <c r="I66" s="2"/>
    </row>
    <row r="67" spans="1:13" x14ac:dyDescent="0.25">
      <c r="A67" s="2" t="s">
        <v>466</v>
      </c>
      <c r="B67" s="1">
        <v>604</v>
      </c>
      <c r="D67" s="2" t="s">
        <v>463</v>
      </c>
      <c r="E67">
        <v>10</v>
      </c>
      <c r="I67" s="2"/>
      <c r="K67" s="2"/>
      <c r="M67" s="2"/>
    </row>
    <row r="68" spans="1:13" x14ac:dyDescent="0.25">
      <c r="B68" s="1">
        <f>SUM(B50:B67)</f>
        <v>31166</v>
      </c>
      <c r="D68" s="2" t="s">
        <v>465</v>
      </c>
      <c r="E68">
        <v>191</v>
      </c>
      <c r="I68" s="2"/>
      <c r="K68" s="2"/>
      <c r="M68" s="2"/>
    </row>
    <row r="69" spans="1:13" x14ac:dyDescent="0.25">
      <c r="B69" s="1"/>
      <c r="D69" s="2" t="s">
        <v>466</v>
      </c>
      <c r="E69">
        <v>27</v>
      </c>
      <c r="I69" s="2"/>
      <c r="K69" s="2"/>
      <c r="M69" s="2"/>
    </row>
    <row r="70" spans="1:13" x14ac:dyDescent="0.25">
      <c r="E70">
        <f>SUM(E52:E69)</f>
        <v>1168</v>
      </c>
      <c r="G70" s="2"/>
      <c r="I70" s="2"/>
      <c r="K70" s="2"/>
      <c r="M70" s="2"/>
    </row>
    <row r="71" spans="1:13" x14ac:dyDescent="0.25">
      <c r="G71" s="2"/>
      <c r="K71" s="2"/>
      <c r="M71" s="2"/>
    </row>
    <row r="72" spans="1:13" x14ac:dyDescent="0.25">
      <c r="G72" s="2"/>
      <c r="K72" s="2"/>
      <c r="M72" s="2"/>
    </row>
    <row r="73" spans="1:13" x14ac:dyDescent="0.25">
      <c r="G73" s="2"/>
      <c r="K73" s="2"/>
      <c r="M73" s="2"/>
    </row>
    <row r="74" spans="1:13" x14ac:dyDescent="0.25">
      <c r="G74" s="2"/>
      <c r="K74" s="2"/>
      <c r="M74" s="2"/>
    </row>
    <row r="75" spans="1:13" x14ac:dyDescent="0.25">
      <c r="G75" s="2"/>
    </row>
    <row r="76" spans="1:13" x14ac:dyDescent="0.25">
      <c r="G76" s="2"/>
    </row>
    <row r="77" spans="1:13" x14ac:dyDescent="0.25">
      <c r="G77" s="2"/>
    </row>
    <row r="78" spans="1:13" x14ac:dyDescent="0.25">
      <c r="G78" s="2"/>
    </row>
    <row r="79" spans="1:13" x14ac:dyDescent="0.25">
      <c r="G79" s="2"/>
    </row>
    <row r="80" spans="1:13" x14ac:dyDescent="0.25">
      <c r="G80" s="2"/>
    </row>
    <row r="81" spans="7:9" x14ac:dyDescent="0.25">
      <c r="G81" s="2"/>
    </row>
    <row r="82" spans="7:9" x14ac:dyDescent="0.25">
      <c r="G82" s="2"/>
    </row>
    <row r="83" spans="7:9" x14ac:dyDescent="0.25">
      <c r="G83" s="2"/>
    </row>
    <row r="84" spans="7:9" x14ac:dyDescent="0.25">
      <c r="G84" s="2"/>
    </row>
    <row r="85" spans="7:9" x14ac:dyDescent="0.25">
      <c r="G85" s="2"/>
    </row>
    <row r="86" spans="7:9" x14ac:dyDescent="0.25">
      <c r="G86" s="2"/>
    </row>
    <row r="87" spans="7:9" x14ac:dyDescent="0.25">
      <c r="G87" s="2"/>
      <c r="I87" s="2"/>
    </row>
    <row r="88" spans="7:9" x14ac:dyDescent="0.25">
      <c r="I88" s="2"/>
    </row>
    <row r="89" spans="7:9" x14ac:dyDescent="0.25">
      <c r="I89" s="2"/>
    </row>
    <row r="90" spans="7:9" x14ac:dyDescent="0.25">
      <c r="I90" s="2"/>
    </row>
    <row r="91" spans="7:9" x14ac:dyDescent="0.25">
      <c r="I91" s="2"/>
    </row>
    <row r="92" spans="7:9" x14ac:dyDescent="0.25">
      <c r="I92" s="2"/>
    </row>
    <row r="93" spans="7:9" x14ac:dyDescent="0.25">
      <c r="I93" s="2"/>
    </row>
    <row r="94" spans="7:9" x14ac:dyDescent="0.25">
      <c r="I94" s="2"/>
    </row>
    <row r="95" spans="7:9" x14ac:dyDescent="0.25">
      <c r="I95" s="2"/>
    </row>
    <row r="96" spans="7:9" x14ac:dyDescent="0.25">
      <c r="I96" s="2"/>
    </row>
    <row r="97" spans="9:9" x14ac:dyDescent="0.25">
      <c r="I97" s="2"/>
    </row>
    <row r="120" spans="1:2" x14ac:dyDescent="0.25">
      <c r="A120" s="167"/>
      <c r="B120" s="167"/>
    </row>
    <row r="121" spans="1:2" x14ac:dyDescent="0.25">
      <c r="A121" s="26" t="s">
        <v>48</v>
      </c>
      <c r="B121" s="26" t="s">
        <v>26</v>
      </c>
    </row>
    <row r="122" spans="1:2" x14ac:dyDescent="0.25">
      <c r="A122" s="2" t="s">
        <v>467</v>
      </c>
      <c r="B122">
        <v>77</v>
      </c>
    </row>
    <row r="123" spans="1:2" x14ac:dyDescent="0.25">
      <c r="A123" s="2" t="s">
        <v>468</v>
      </c>
      <c r="B123">
        <v>0</v>
      </c>
    </row>
    <row r="142" spans="1:2" x14ac:dyDescent="0.25">
      <c r="A142" t="s">
        <v>951</v>
      </c>
    </row>
    <row r="143" spans="1:2" x14ac:dyDescent="0.25">
      <c r="A143" s="167"/>
      <c r="B143" s="167"/>
    </row>
    <row r="144" spans="1:2" x14ac:dyDescent="0.25">
      <c r="A144" s="26" t="s">
        <v>48</v>
      </c>
      <c r="B144" s="26" t="s">
        <v>26</v>
      </c>
    </row>
    <row r="145" spans="1:11" x14ac:dyDescent="0.25">
      <c r="A145" s="2" t="s">
        <v>469</v>
      </c>
      <c r="B145">
        <v>14</v>
      </c>
    </row>
    <row r="146" spans="1:11" x14ac:dyDescent="0.25">
      <c r="A146" s="2" t="s">
        <v>470</v>
      </c>
      <c r="B146">
        <v>15</v>
      </c>
    </row>
    <row r="147" spans="1:11" x14ac:dyDescent="0.25">
      <c r="A147" s="2" t="s">
        <v>471</v>
      </c>
      <c r="B147">
        <v>62</v>
      </c>
    </row>
    <row r="148" spans="1:11" x14ac:dyDescent="0.25">
      <c r="B148">
        <f>SUM(B145:B147)</f>
        <v>91</v>
      </c>
    </row>
    <row r="153" spans="1:11" x14ac:dyDescent="0.25">
      <c r="K153" s="60"/>
    </row>
    <row r="162" spans="1:22" x14ac:dyDescent="0.25">
      <c r="A162" s="167" t="s">
        <v>472</v>
      </c>
      <c r="B162" s="167"/>
      <c r="C162" s="167"/>
      <c r="I162" s="167" t="s">
        <v>473</v>
      </c>
      <c r="J162" s="167"/>
      <c r="K162" s="167"/>
      <c r="O162" s="60"/>
      <c r="P162" s="60"/>
    </row>
    <row r="163" spans="1:22" x14ac:dyDescent="0.25">
      <c r="A163" s="167"/>
      <c r="B163" s="167"/>
      <c r="I163" s="167"/>
      <c r="J163" s="167"/>
      <c r="O163" s="167" t="s">
        <v>474</v>
      </c>
      <c r="P163" s="167"/>
    </row>
    <row r="164" spans="1:22" x14ac:dyDescent="0.25">
      <c r="A164" s="26" t="s">
        <v>48</v>
      </c>
      <c r="B164" s="27" t="s">
        <v>26</v>
      </c>
      <c r="F164" s="2"/>
      <c r="I164" s="26" t="s">
        <v>48</v>
      </c>
      <c r="J164" s="26" t="s">
        <v>26</v>
      </c>
      <c r="O164" s="26" t="s">
        <v>48</v>
      </c>
      <c r="P164" s="26" t="s">
        <v>26</v>
      </c>
      <c r="T164" s="2"/>
    </row>
    <row r="165" spans="1:22" x14ac:dyDescent="0.25">
      <c r="A165" s="2" t="s">
        <v>475</v>
      </c>
      <c r="B165" s="1">
        <v>1080</v>
      </c>
      <c r="E165" s="2"/>
      <c r="F165" s="2"/>
      <c r="I165" s="2" t="s">
        <v>476</v>
      </c>
      <c r="J165">
        <v>6</v>
      </c>
      <c r="O165" s="2" t="s">
        <v>481</v>
      </c>
      <c r="P165">
        <v>21</v>
      </c>
      <c r="T165" s="2"/>
    </row>
    <row r="166" spans="1:22" x14ac:dyDescent="0.25">
      <c r="A166" s="2" t="s">
        <v>477</v>
      </c>
      <c r="B166" s="1">
        <v>1389</v>
      </c>
      <c r="E166" s="2"/>
      <c r="F166" s="2"/>
      <c r="I166" s="2" t="s">
        <v>478</v>
      </c>
      <c r="J166">
        <v>21</v>
      </c>
      <c r="O166" s="2" t="s">
        <v>484</v>
      </c>
      <c r="P166">
        <v>44</v>
      </c>
      <c r="T166" s="2"/>
    </row>
    <row r="167" spans="1:22" x14ac:dyDescent="0.25">
      <c r="A167" s="2" t="s">
        <v>482</v>
      </c>
      <c r="B167" s="1">
        <v>16173</v>
      </c>
      <c r="E167" s="2"/>
      <c r="F167" s="2"/>
      <c r="I167" s="2" t="s">
        <v>480</v>
      </c>
      <c r="J167">
        <v>23</v>
      </c>
      <c r="O167" s="2" t="s">
        <v>475</v>
      </c>
      <c r="P167">
        <v>1</v>
      </c>
      <c r="T167" s="2"/>
      <c r="V167" s="2"/>
    </row>
    <row r="168" spans="1:22" x14ac:dyDescent="0.25">
      <c r="A168" s="2" t="s">
        <v>479</v>
      </c>
      <c r="B168" s="1">
        <v>2385</v>
      </c>
      <c r="E168" s="2"/>
      <c r="F168" s="2"/>
      <c r="I168" s="2" t="s">
        <v>483</v>
      </c>
      <c r="J168">
        <v>19</v>
      </c>
      <c r="P168">
        <f>SUM(P165:P167)</f>
        <v>66</v>
      </c>
      <c r="T168" s="2"/>
      <c r="V168" s="2"/>
    </row>
    <row r="169" spans="1:22" x14ac:dyDescent="0.25">
      <c r="A169" s="2" t="s">
        <v>484</v>
      </c>
      <c r="B169" s="1">
        <v>3357</v>
      </c>
      <c r="E169" s="2"/>
      <c r="I169" s="2" t="s">
        <v>485</v>
      </c>
      <c r="J169">
        <v>8</v>
      </c>
      <c r="V169" s="2"/>
    </row>
    <row r="170" spans="1:22" x14ac:dyDescent="0.25">
      <c r="A170" s="2" t="s">
        <v>486</v>
      </c>
      <c r="B170" s="1">
        <v>2974</v>
      </c>
      <c r="E170" s="2"/>
      <c r="J170">
        <f>SUM(J165:J169)</f>
        <v>77</v>
      </c>
      <c r="V170" s="2"/>
    </row>
    <row r="171" spans="1:22" x14ac:dyDescent="0.25">
      <c r="B171" s="1">
        <f>SUM(B165:B170)</f>
        <v>27358</v>
      </c>
      <c r="H171" s="2"/>
      <c r="V171" s="2"/>
    </row>
    <row r="172" spans="1:22" x14ac:dyDescent="0.25">
      <c r="B172" s="1"/>
      <c r="H172" s="2"/>
      <c r="V172" s="2"/>
    </row>
    <row r="173" spans="1:22" x14ac:dyDescent="0.25">
      <c r="B173" s="1"/>
      <c r="H173" s="2"/>
    </row>
    <row r="174" spans="1:22" x14ac:dyDescent="0.25">
      <c r="B174" s="1"/>
      <c r="H174" s="2"/>
    </row>
    <row r="175" spans="1:22" x14ac:dyDescent="0.25">
      <c r="B175" s="1"/>
      <c r="D175" s="2"/>
      <c r="H175" s="2"/>
    </row>
    <row r="176" spans="1:22" x14ac:dyDescent="0.25">
      <c r="B176" s="1"/>
      <c r="D176" s="2"/>
      <c r="H176" s="2"/>
      <c r="V176" s="2"/>
    </row>
    <row r="177" spans="2:22" x14ac:dyDescent="0.25">
      <c r="B177" s="1"/>
      <c r="D177" s="2"/>
      <c r="O177" s="2"/>
      <c r="V177" s="2"/>
    </row>
    <row r="178" spans="2:22" x14ac:dyDescent="0.25">
      <c r="B178" s="1"/>
      <c r="D178" s="2"/>
      <c r="N178" s="2"/>
      <c r="O178" s="2"/>
      <c r="V178" s="2"/>
    </row>
    <row r="179" spans="2:22" x14ac:dyDescent="0.25">
      <c r="B179" s="1"/>
      <c r="N179" s="2"/>
      <c r="O179" s="2"/>
      <c r="V179" s="2"/>
    </row>
    <row r="180" spans="2:22" x14ac:dyDescent="0.25">
      <c r="B180" s="1"/>
      <c r="N180" s="2"/>
      <c r="O180" s="2"/>
      <c r="U180" s="2"/>
    </row>
    <row r="181" spans="2:22" x14ac:dyDescent="0.25">
      <c r="B181" s="1"/>
      <c r="K181" s="2"/>
      <c r="N181" s="2"/>
      <c r="O181" s="2"/>
      <c r="U181" s="2"/>
    </row>
    <row r="182" spans="2:22" x14ac:dyDescent="0.25">
      <c r="B182" s="1"/>
      <c r="K182" s="2"/>
      <c r="N182" s="2"/>
      <c r="U182" s="2"/>
    </row>
    <row r="183" spans="2:22" x14ac:dyDescent="0.25">
      <c r="B183" s="1"/>
      <c r="K183" s="2"/>
      <c r="N183" s="2"/>
    </row>
    <row r="184" spans="2:22" x14ac:dyDescent="0.25">
      <c r="B184" s="1"/>
      <c r="L184" s="2"/>
    </row>
    <row r="185" spans="2:22" x14ac:dyDescent="0.25">
      <c r="B185" s="1"/>
      <c r="L185" s="2"/>
    </row>
    <row r="186" spans="2:22" x14ac:dyDescent="0.25">
      <c r="B186" s="1"/>
      <c r="L186" s="2"/>
    </row>
    <row r="187" spans="2:22" x14ac:dyDescent="0.25">
      <c r="B187" s="1"/>
    </row>
    <row r="188" spans="2:22" x14ac:dyDescent="0.25">
      <c r="B188" s="1"/>
    </row>
    <row r="189" spans="2:22" x14ac:dyDescent="0.25">
      <c r="B189" s="1"/>
      <c r="I189" s="2"/>
    </row>
    <row r="190" spans="2:22" x14ac:dyDescent="0.25">
      <c r="B190" s="37"/>
      <c r="I190" s="2"/>
      <c r="M190" s="2"/>
    </row>
    <row r="191" spans="2:22" x14ac:dyDescent="0.25">
      <c r="B191" s="37"/>
      <c r="I191" s="2"/>
      <c r="M191" s="2"/>
    </row>
    <row r="192" spans="2:22" x14ac:dyDescent="0.25">
      <c r="B192" s="37"/>
      <c r="I192" s="2"/>
      <c r="M192" s="2"/>
    </row>
    <row r="193" spans="1:2" x14ac:dyDescent="0.25">
      <c r="B193" s="1"/>
    </row>
    <row r="194" spans="1:2" x14ac:dyDescent="0.25">
      <c r="B194" s="1"/>
    </row>
    <row r="195" spans="1:2" x14ac:dyDescent="0.25">
      <c r="A195" t="s">
        <v>48</v>
      </c>
      <c r="B195" s="1" t="s">
        <v>26</v>
      </c>
    </row>
    <row r="196" spans="1:2" x14ac:dyDescent="0.25">
      <c r="A196" s="2" t="s">
        <v>487</v>
      </c>
      <c r="B196">
        <v>9</v>
      </c>
    </row>
    <row r="197" spans="1:2" x14ac:dyDescent="0.25">
      <c r="A197" s="2" t="s">
        <v>488</v>
      </c>
      <c r="B197">
        <v>2506</v>
      </c>
    </row>
    <row r="198" spans="1:2" x14ac:dyDescent="0.25">
      <c r="A198" s="2" t="s">
        <v>489</v>
      </c>
      <c r="B198">
        <v>1</v>
      </c>
    </row>
    <row r="199" spans="1:2" x14ac:dyDescent="0.25">
      <c r="A199" s="2" t="s">
        <v>490</v>
      </c>
      <c r="B199">
        <v>86</v>
      </c>
    </row>
    <row r="200" spans="1:2" x14ac:dyDescent="0.25">
      <c r="A200" s="2" t="s">
        <v>491</v>
      </c>
      <c r="B200">
        <v>1550</v>
      </c>
    </row>
    <row r="201" spans="1:2" x14ac:dyDescent="0.25">
      <c r="A201" s="2" t="s">
        <v>492</v>
      </c>
      <c r="B201">
        <v>97</v>
      </c>
    </row>
    <row r="202" spans="1:2" x14ac:dyDescent="0.25">
      <c r="A202" s="2" t="s">
        <v>493</v>
      </c>
      <c r="B202">
        <v>13</v>
      </c>
    </row>
    <row r="203" spans="1:2" x14ac:dyDescent="0.25">
      <c r="A203" s="2" t="s">
        <v>494</v>
      </c>
      <c r="B203">
        <v>77</v>
      </c>
    </row>
    <row r="204" spans="1:2" x14ac:dyDescent="0.25">
      <c r="B204" s="1">
        <f>SUM(B196:B203)</f>
        <v>4339</v>
      </c>
    </row>
    <row r="205" spans="1:2" x14ac:dyDescent="0.25">
      <c r="B205" s="1"/>
    </row>
    <row r="206" spans="1:2" x14ac:dyDescent="0.25">
      <c r="B206" s="1"/>
    </row>
    <row r="207" spans="1:2" x14ac:dyDescent="0.25">
      <c r="B207" s="1"/>
    </row>
    <row r="208" spans="1:2" x14ac:dyDescent="0.25">
      <c r="B208" s="1"/>
    </row>
    <row r="209" spans="2:3" x14ac:dyDescent="0.25">
      <c r="B209" s="1"/>
    </row>
    <row r="210" spans="2:3" x14ac:dyDescent="0.25">
      <c r="B210" s="1"/>
    </row>
    <row r="211" spans="2:3" x14ac:dyDescent="0.25">
      <c r="B211" s="1"/>
    </row>
    <row r="212" spans="2:3" x14ac:dyDescent="0.25">
      <c r="B212" s="1"/>
    </row>
    <row r="213" spans="2:3" x14ac:dyDescent="0.25">
      <c r="B213" s="1"/>
    </row>
    <row r="214" spans="2:3" x14ac:dyDescent="0.25">
      <c r="B214" s="1"/>
    </row>
    <row r="224" spans="2:3" x14ac:dyDescent="0.25">
      <c r="B224" s="26" t="s">
        <v>48</v>
      </c>
      <c r="C224" s="27" t="s">
        <v>26</v>
      </c>
    </row>
    <row r="225" spans="2:3" x14ac:dyDescent="0.25">
      <c r="B225" s="2" t="s">
        <v>495</v>
      </c>
      <c r="C225" s="1">
        <v>1396</v>
      </c>
    </row>
    <row r="226" spans="2:3" x14ac:dyDescent="0.25">
      <c r="B226" s="2" t="s">
        <v>496</v>
      </c>
      <c r="C226" s="1">
        <v>2046</v>
      </c>
    </row>
    <row r="227" spans="2:3" x14ac:dyDescent="0.25">
      <c r="B227" s="2" t="s">
        <v>497</v>
      </c>
      <c r="C227" s="1">
        <v>934</v>
      </c>
    </row>
    <row r="228" spans="2:3" x14ac:dyDescent="0.25">
      <c r="B228" s="2" t="s">
        <v>498</v>
      </c>
      <c r="C228" s="1">
        <v>8726</v>
      </c>
    </row>
    <row r="229" spans="2:3" x14ac:dyDescent="0.25">
      <c r="B229" s="2" t="s">
        <v>499</v>
      </c>
      <c r="C229" s="1">
        <v>1378</v>
      </c>
    </row>
    <row r="230" spans="2:3" x14ac:dyDescent="0.25">
      <c r="B230" s="2" t="s">
        <v>500</v>
      </c>
      <c r="C230" s="1">
        <v>45877</v>
      </c>
    </row>
    <row r="231" spans="2:3" x14ac:dyDescent="0.25">
      <c r="B231" s="2" t="s">
        <v>501</v>
      </c>
      <c r="C231" s="1">
        <v>1965</v>
      </c>
    </row>
    <row r="232" spans="2:3" x14ac:dyDescent="0.25">
      <c r="B232" s="2" t="s">
        <v>502</v>
      </c>
      <c r="C232" s="1">
        <v>3020</v>
      </c>
    </row>
    <row r="233" spans="2:3" x14ac:dyDescent="0.25">
      <c r="B233" s="2" t="s">
        <v>503</v>
      </c>
      <c r="C233" s="1">
        <v>4456</v>
      </c>
    </row>
    <row r="234" spans="2:3" x14ac:dyDescent="0.25">
      <c r="B234" s="2" t="s">
        <v>504</v>
      </c>
      <c r="C234" s="1">
        <v>3000</v>
      </c>
    </row>
    <row r="235" spans="2:3" x14ac:dyDescent="0.25">
      <c r="B235" s="2" t="s">
        <v>505</v>
      </c>
      <c r="C235" s="1">
        <v>2282</v>
      </c>
    </row>
    <row r="236" spans="2:3" x14ac:dyDescent="0.25">
      <c r="C236" s="1">
        <f>SUM(C225:C235)</f>
        <v>75080</v>
      </c>
    </row>
    <row r="237" spans="2:3" x14ac:dyDescent="0.25">
      <c r="C237" s="1"/>
    </row>
    <row r="238" spans="2:3" x14ac:dyDescent="0.25">
      <c r="C238" s="1"/>
    </row>
    <row r="239" spans="2:3" x14ac:dyDescent="0.25">
      <c r="C239" s="1"/>
    </row>
    <row r="240" spans="2:3" x14ac:dyDescent="0.25">
      <c r="C240" s="1"/>
    </row>
    <row r="241" spans="3:3" x14ac:dyDescent="0.25">
      <c r="C241" s="1"/>
    </row>
    <row r="242" spans="3:3" x14ac:dyDescent="0.25">
      <c r="C242" s="1"/>
    </row>
    <row r="243" spans="3:3" x14ac:dyDescent="0.25">
      <c r="C243" s="1"/>
    </row>
    <row r="244" spans="3:3" x14ac:dyDescent="0.25">
      <c r="C244" s="1"/>
    </row>
    <row r="245" spans="3:3" x14ac:dyDescent="0.25">
      <c r="C245" s="1"/>
    </row>
    <row r="246" spans="3:3" x14ac:dyDescent="0.25">
      <c r="C246" s="1"/>
    </row>
    <row r="247" spans="3:3" x14ac:dyDescent="0.25">
      <c r="C247" s="1"/>
    </row>
    <row r="248" spans="3:3" x14ac:dyDescent="0.25">
      <c r="C248" s="1"/>
    </row>
    <row r="249" spans="3:3" x14ac:dyDescent="0.25">
      <c r="C249" s="1"/>
    </row>
    <row r="258" spans="2:3" x14ac:dyDescent="0.25">
      <c r="B258" s="167"/>
      <c r="C258" s="167"/>
    </row>
    <row r="259" spans="2:3" x14ac:dyDescent="0.25">
      <c r="B259" s="26" t="s">
        <v>48</v>
      </c>
      <c r="C259" s="26" t="s">
        <v>26</v>
      </c>
    </row>
    <row r="260" spans="2:3" x14ac:dyDescent="0.25">
      <c r="B260" s="2" t="s">
        <v>506</v>
      </c>
      <c r="C260">
        <v>157</v>
      </c>
    </row>
    <row r="261" spans="2:3" x14ac:dyDescent="0.25">
      <c r="B261" s="2" t="s">
        <v>507</v>
      </c>
      <c r="C261">
        <v>42</v>
      </c>
    </row>
    <row r="262" spans="2:3" x14ac:dyDescent="0.25">
      <c r="B262" s="2" t="s">
        <v>508</v>
      </c>
      <c r="C262">
        <v>16</v>
      </c>
    </row>
    <row r="263" spans="2:3" x14ac:dyDescent="0.25">
      <c r="B263" s="2" t="s">
        <v>509</v>
      </c>
      <c r="C263">
        <v>55</v>
      </c>
    </row>
    <row r="264" spans="2:3" x14ac:dyDescent="0.25">
      <c r="B264" s="2" t="s">
        <v>510</v>
      </c>
      <c r="C264">
        <v>50</v>
      </c>
    </row>
    <row r="265" spans="2:3" x14ac:dyDescent="0.25">
      <c r="B265" s="2" t="s">
        <v>511</v>
      </c>
      <c r="C265">
        <v>87</v>
      </c>
    </row>
    <row r="266" spans="2:3" x14ac:dyDescent="0.25">
      <c r="B266" s="2" t="s">
        <v>952</v>
      </c>
      <c r="C266">
        <v>38</v>
      </c>
    </row>
    <row r="267" spans="2:3" x14ac:dyDescent="0.25">
      <c r="B267" s="2" t="s">
        <v>512</v>
      </c>
      <c r="C267">
        <v>63</v>
      </c>
    </row>
    <row r="268" spans="2:3" x14ac:dyDescent="0.25">
      <c r="B268" s="2" t="s">
        <v>513</v>
      </c>
      <c r="C268">
        <v>157</v>
      </c>
    </row>
    <row r="269" spans="2:3" x14ac:dyDescent="0.25">
      <c r="B269" s="2" t="s">
        <v>514</v>
      </c>
      <c r="C269">
        <v>50</v>
      </c>
    </row>
    <row r="270" spans="2:3" x14ac:dyDescent="0.25">
      <c r="B270" s="2" t="s">
        <v>515</v>
      </c>
      <c r="C270">
        <v>224</v>
      </c>
    </row>
    <row r="271" spans="2:3" x14ac:dyDescent="0.25">
      <c r="B271" s="2" t="s">
        <v>516</v>
      </c>
      <c r="C271">
        <v>176</v>
      </c>
    </row>
    <row r="272" spans="2:3" x14ac:dyDescent="0.25">
      <c r="B272" s="2" t="s">
        <v>517</v>
      </c>
      <c r="C272">
        <v>104</v>
      </c>
    </row>
    <row r="273" spans="1:3" x14ac:dyDescent="0.25">
      <c r="B273" s="2" t="s">
        <v>740</v>
      </c>
      <c r="C273">
        <v>33</v>
      </c>
    </row>
    <row r="274" spans="1:3" x14ac:dyDescent="0.25">
      <c r="C274">
        <f>SUM(C260:C273)</f>
        <v>1252</v>
      </c>
    </row>
    <row r="287" spans="1:3" x14ac:dyDescent="0.25">
      <c r="A287" s="167"/>
      <c r="B287" s="167"/>
    </row>
    <row r="288" spans="1:3" x14ac:dyDescent="0.25">
      <c r="A288" s="26" t="s">
        <v>48</v>
      </c>
      <c r="B288" s="26" t="s">
        <v>26</v>
      </c>
    </row>
    <row r="289" spans="1:2" x14ac:dyDescent="0.25">
      <c r="A289" s="2" t="s">
        <v>518</v>
      </c>
      <c r="B289">
        <v>23</v>
      </c>
    </row>
    <row r="290" spans="1:2" x14ac:dyDescent="0.25">
      <c r="A290" s="2" t="s">
        <v>519</v>
      </c>
      <c r="B290">
        <v>882</v>
      </c>
    </row>
    <row r="291" spans="1:2" x14ac:dyDescent="0.25">
      <c r="A291" s="2" t="s">
        <v>520</v>
      </c>
      <c r="B291">
        <v>600</v>
      </c>
    </row>
    <row r="292" spans="1:2" x14ac:dyDescent="0.25">
      <c r="A292" s="2" t="s">
        <v>521</v>
      </c>
      <c r="B292">
        <v>3</v>
      </c>
    </row>
    <row r="293" spans="1:2" x14ac:dyDescent="0.25">
      <c r="A293" s="2" t="s">
        <v>522</v>
      </c>
      <c r="B293">
        <v>4</v>
      </c>
    </row>
    <row r="294" spans="1:2" x14ac:dyDescent="0.25">
      <c r="A294" s="2" t="s">
        <v>523</v>
      </c>
      <c r="B294">
        <v>559</v>
      </c>
    </row>
    <row r="295" spans="1:2" x14ac:dyDescent="0.25">
      <c r="A295" s="2" t="s">
        <v>524</v>
      </c>
      <c r="B295">
        <v>584</v>
      </c>
    </row>
    <row r="296" spans="1:2" x14ac:dyDescent="0.25">
      <c r="A296" s="2" t="s">
        <v>525</v>
      </c>
      <c r="B296">
        <v>2</v>
      </c>
    </row>
    <row r="297" spans="1:2" x14ac:dyDescent="0.25">
      <c r="A297" s="2" t="s">
        <v>526</v>
      </c>
      <c r="B297">
        <v>559</v>
      </c>
    </row>
    <row r="298" spans="1:2" x14ac:dyDescent="0.25">
      <c r="B298">
        <f>SUM(B289:B297)</f>
        <v>3216</v>
      </c>
    </row>
    <row r="313" spans="1:5" x14ac:dyDescent="0.25">
      <c r="A313" s="2"/>
    </row>
    <row r="314" spans="1:5" x14ac:dyDescent="0.25">
      <c r="A314" s="2"/>
    </row>
    <row r="315" spans="1:5" x14ac:dyDescent="0.25">
      <c r="A315" s="2"/>
    </row>
    <row r="316" spans="1:5" x14ac:dyDescent="0.25">
      <c r="A316" s="2"/>
    </row>
    <row r="317" spans="1:5" x14ac:dyDescent="0.25">
      <c r="A317" s="2"/>
      <c r="E317" s="2"/>
    </row>
    <row r="318" spans="1:5" x14ac:dyDescent="0.25">
      <c r="A318" s="2"/>
    </row>
    <row r="319" spans="1:5" x14ac:dyDescent="0.25">
      <c r="A319" s="2"/>
    </row>
    <row r="320" spans="1:5" x14ac:dyDescent="0.25">
      <c r="A320" s="2"/>
    </row>
    <row r="339" spans="1:2" x14ac:dyDescent="0.25">
      <c r="A339" s="26" t="s">
        <v>48</v>
      </c>
      <c r="B339" s="26" t="s">
        <v>26</v>
      </c>
    </row>
    <row r="340" spans="1:2" x14ac:dyDescent="0.25">
      <c r="A340" s="2" t="s">
        <v>953</v>
      </c>
      <c r="B340">
        <v>1543</v>
      </c>
    </row>
    <row r="341" spans="1:2" x14ac:dyDescent="0.25">
      <c r="A341" s="2" t="s">
        <v>954</v>
      </c>
      <c r="B341">
        <v>143</v>
      </c>
    </row>
    <row r="342" spans="1:2" x14ac:dyDescent="0.25">
      <c r="A342" s="2" t="s">
        <v>955</v>
      </c>
      <c r="B342">
        <v>63</v>
      </c>
    </row>
    <row r="343" spans="1:2" x14ac:dyDescent="0.25">
      <c r="A343" s="2" t="s">
        <v>956</v>
      </c>
      <c r="B343">
        <v>106</v>
      </c>
    </row>
    <row r="344" spans="1:2" x14ac:dyDescent="0.25">
      <c r="A344" s="2" t="s">
        <v>957</v>
      </c>
      <c r="B344">
        <v>299</v>
      </c>
    </row>
    <row r="345" spans="1:2" x14ac:dyDescent="0.25">
      <c r="A345" s="2" t="s">
        <v>935</v>
      </c>
      <c r="B345">
        <v>5</v>
      </c>
    </row>
    <row r="346" spans="1:2" x14ac:dyDescent="0.25">
      <c r="B346" s="1">
        <f>SUM(B340:B345)</f>
        <v>2159</v>
      </c>
    </row>
  </sheetData>
  <mergeCells count="12">
    <mergeCell ref="B258:C258"/>
    <mergeCell ref="A287:B287"/>
    <mergeCell ref="A25:B25"/>
    <mergeCell ref="A143:B143"/>
    <mergeCell ref="O163:P163"/>
    <mergeCell ref="A120:B120"/>
    <mergeCell ref="A162:C162"/>
    <mergeCell ref="I162:K162"/>
    <mergeCell ref="K47:L47"/>
    <mergeCell ref="K48:L48"/>
    <mergeCell ref="A163:B163"/>
    <mergeCell ref="I163:J163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4:U303"/>
  <sheetViews>
    <sheetView workbookViewId="0">
      <selection activeCell="C269" sqref="C269:N298"/>
    </sheetView>
  </sheetViews>
  <sheetFormatPr baseColWidth="10" defaultRowHeight="15" x14ac:dyDescent="0.25"/>
  <sheetData>
    <row r="24" spans="1:2" x14ac:dyDescent="0.25">
      <c r="A24" s="167"/>
      <c r="B24" s="167"/>
    </row>
    <row r="25" spans="1:2" x14ac:dyDescent="0.25">
      <c r="A25" s="2" t="s">
        <v>527</v>
      </c>
      <c r="B25" s="1">
        <v>259</v>
      </c>
    </row>
    <row r="26" spans="1:2" x14ac:dyDescent="0.25">
      <c r="A26" s="2" t="s">
        <v>528</v>
      </c>
      <c r="B26" s="1">
        <v>1206</v>
      </c>
    </row>
    <row r="27" spans="1:2" x14ac:dyDescent="0.25">
      <c r="A27" s="2" t="s">
        <v>529</v>
      </c>
      <c r="B27" s="1">
        <v>1404</v>
      </c>
    </row>
    <row r="28" spans="1:2" x14ac:dyDescent="0.25">
      <c r="A28" s="2" t="s">
        <v>530</v>
      </c>
      <c r="B28" s="1">
        <v>779</v>
      </c>
    </row>
    <row r="29" spans="1:2" x14ac:dyDescent="0.25">
      <c r="A29" s="2" t="s">
        <v>531</v>
      </c>
      <c r="B29" s="1">
        <v>1203</v>
      </c>
    </row>
    <row r="30" spans="1:2" x14ac:dyDescent="0.25">
      <c r="A30" s="2" t="s">
        <v>532</v>
      </c>
      <c r="B30" s="1">
        <v>3056</v>
      </c>
    </row>
    <row r="31" spans="1:2" x14ac:dyDescent="0.25">
      <c r="A31" s="2" t="s">
        <v>533</v>
      </c>
      <c r="B31" s="1">
        <v>1099</v>
      </c>
    </row>
    <row r="32" spans="1:2" x14ac:dyDescent="0.25">
      <c r="A32" s="2" t="s">
        <v>534</v>
      </c>
      <c r="B32" s="1">
        <v>444</v>
      </c>
    </row>
    <row r="33" spans="1:2" x14ac:dyDescent="0.25">
      <c r="A33" s="2" t="s">
        <v>535</v>
      </c>
      <c r="B33" s="1">
        <v>1586</v>
      </c>
    </row>
    <row r="34" spans="1:2" x14ac:dyDescent="0.25">
      <c r="A34" s="2" t="s">
        <v>536</v>
      </c>
      <c r="B34" s="1">
        <v>444</v>
      </c>
    </row>
    <row r="35" spans="1:2" x14ac:dyDescent="0.25">
      <c r="A35" s="2" t="s">
        <v>741</v>
      </c>
      <c r="B35" s="1">
        <v>708</v>
      </c>
    </row>
    <row r="36" spans="1:2" x14ac:dyDescent="0.25">
      <c r="A36" s="2" t="s">
        <v>537</v>
      </c>
      <c r="B36" s="1">
        <v>1248</v>
      </c>
    </row>
    <row r="37" spans="1:2" x14ac:dyDescent="0.25">
      <c r="A37" s="2" t="s">
        <v>439</v>
      </c>
      <c r="B37" s="1">
        <v>1233</v>
      </c>
    </row>
    <row r="38" spans="1:2" x14ac:dyDescent="0.25">
      <c r="A38" s="2" t="s">
        <v>444</v>
      </c>
      <c r="B38" s="1">
        <v>2172</v>
      </c>
    </row>
    <row r="39" spans="1:2" x14ac:dyDescent="0.25">
      <c r="A39" s="2" t="s">
        <v>638</v>
      </c>
      <c r="B39" s="1">
        <v>852</v>
      </c>
    </row>
    <row r="40" spans="1:2" x14ac:dyDescent="0.25">
      <c r="A40" s="2" t="s">
        <v>538</v>
      </c>
      <c r="B40" s="1">
        <v>615</v>
      </c>
    </row>
    <row r="41" spans="1:2" x14ac:dyDescent="0.25">
      <c r="A41" s="2" t="s">
        <v>539</v>
      </c>
      <c r="B41" s="1">
        <v>621</v>
      </c>
    </row>
    <row r="42" spans="1:2" x14ac:dyDescent="0.25">
      <c r="A42" s="2" t="s">
        <v>540</v>
      </c>
      <c r="B42" s="1">
        <v>831</v>
      </c>
    </row>
    <row r="43" spans="1:2" x14ac:dyDescent="0.25">
      <c r="A43" s="2" t="s">
        <v>639</v>
      </c>
      <c r="B43" s="1">
        <v>525</v>
      </c>
    </row>
    <row r="44" spans="1:2" x14ac:dyDescent="0.25">
      <c r="A44" s="2" t="s">
        <v>541</v>
      </c>
      <c r="B44" s="1">
        <v>462</v>
      </c>
    </row>
    <row r="45" spans="1:2" x14ac:dyDescent="0.25">
      <c r="A45" s="2" t="s">
        <v>542</v>
      </c>
      <c r="B45" s="1">
        <v>843</v>
      </c>
    </row>
    <row r="46" spans="1:2" x14ac:dyDescent="0.25">
      <c r="A46" s="2" t="s">
        <v>445</v>
      </c>
      <c r="B46" s="1">
        <v>3522</v>
      </c>
    </row>
    <row r="47" spans="1:2" x14ac:dyDescent="0.25">
      <c r="A47" s="2" t="s">
        <v>543</v>
      </c>
      <c r="B47" s="1">
        <v>1170</v>
      </c>
    </row>
    <row r="48" spans="1:2" x14ac:dyDescent="0.25">
      <c r="A48" s="2" t="s">
        <v>544</v>
      </c>
      <c r="B48" s="1">
        <v>2730</v>
      </c>
    </row>
    <row r="49" spans="1:2" x14ac:dyDescent="0.25">
      <c r="A49" s="2" t="s">
        <v>545</v>
      </c>
      <c r="B49" s="1">
        <v>762</v>
      </c>
    </row>
    <row r="50" spans="1:2" x14ac:dyDescent="0.25">
      <c r="A50" s="2" t="s">
        <v>446</v>
      </c>
      <c r="B50" s="1">
        <v>3474</v>
      </c>
    </row>
    <row r="51" spans="1:2" x14ac:dyDescent="0.25">
      <c r="A51" s="2" t="s">
        <v>546</v>
      </c>
      <c r="B51" s="1">
        <v>1647.0000000000014</v>
      </c>
    </row>
    <row r="52" spans="1:2" x14ac:dyDescent="0.25">
      <c r="A52" s="2" t="s">
        <v>547</v>
      </c>
      <c r="B52" s="1">
        <v>1098</v>
      </c>
    </row>
    <row r="53" spans="1:2" x14ac:dyDescent="0.25">
      <c r="A53" s="2" t="s">
        <v>548</v>
      </c>
      <c r="B53" s="1">
        <v>663</v>
      </c>
    </row>
    <row r="54" spans="1:2" x14ac:dyDescent="0.25">
      <c r="B54" s="1">
        <f>SUM(B25:B53)</f>
        <v>36656</v>
      </c>
    </row>
    <row r="55" spans="1:2" x14ac:dyDescent="0.25">
      <c r="B55" s="1"/>
    </row>
    <row r="56" spans="1:2" x14ac:dyDescent="0.25">
      <c r="B56" s="1"/>
    </row>
    <row r="57" spans="1:2" x14ac:dyDescent="0.25">
      <c r="B57" s="1"/>
    </row>
    <row r="58" spans="1:2" x14ac:dyDescent="0.25">
      <c r="A58" s="2"/>
      <c r="B58" s="1"/>
    </row>
    <row r="59" spans="1:2" x14ac:dyDescent="0.25">
      <c r="B59" s="1"/>
    </row>
    <row r="60" spans="1:2" x14ac:dyDescent="0.25">
      <c r="B60" s="1"/>
    </row>
    <row r="61" spans="1:2" x14ac:dyDescent="0.25">
      <c r="A61" s="2"/>
      <c r="B61" s="1"/>
    </row>
    <row r="62" spans="1:2" x14ac:dyDescent="0.25">
      <c r="B62" s="1"/>
    </row>
    <row r="63" spans="1:2" x14ac:dyDescent="0.25">
      <c r="B63" s="1"/>
    </row>
    <row r="64" spans="1:2" x14ac:dyDescent="0.25">
      <c r="B64" s="1"/>
    </row>
    <row r="65" spans="1:15" x14ac:dyDescent="0.25">
      <c r="B65" s="1"/>
    </row>
    <row r="66" spans="1:15" x14ac:dyDescent="0.25">
      <c r="B66" s="1"/>
    </row>
    <row r="72" spans="1:15" x14ac:dyDescent="0.25">
      <c r="A72" s="166" t="s">
        <v>549</v>
      </c>
      <c r="B72" s="166"/>
      <c r="E72" s="2"/>
      <c r="I72" s="2"/>
      <c r="K72" s="166" t="s">
        <v>96</v>
      </c>
      <c r="L72" s="166"/>
    </row>
    <row r="73" spans="1:15" x14ac:dyDescent="0.25">
      <c r="A73" s="2" t="s">
        <v>24</v>
      </c>
      <c r="B73">
        <v>10786</v>
      </c>
      <c r="E73" s="2"/>
      <c r="I73" s="2"/>
      <c r="K73" s="2" t="s">
        <v>25</v>
      </c>
      <c r="L73">
        <v>15</v>
      </c>
      <c r="N73" s="2"/>
    </row>
    <row r="74" spans="1:15" x14ac:dyDescent="0.25">
      <c r="A74" s="2" t="s">
        <v>25</v>
      </c>
      <c r="B74">
        <v>12534</v>
      </c>
      <c r="G74" s="2"/>
      <c r="K74" s="2" t="s">
        <v>24</v>
      </c>
      <c r="L74">
        <v>20</v>
      </c>
      <c r="N74" s="2"/>
    </row>
    <row r="75" spans="1:15" x14ac:dyDescent="0.25">
      <c r="B75" s="1">
        <f>SUM(B73:B74)</f>
        <v>23320</v>
      </c>
      <c r="G75" s="2"/>
      <c r="L75">
        <f>SUM(L73:L74)</f>
        <v>35</v>
      </c>
    </row>
    <row r="76" spans="1:15" x14ac:dyDescent="0.25">
      <c r="H76" s="2"/>
    </row>
    <row r="77" spans="1:15" x14ac:dyDescent="0.25">
      <c r="H77" s="2"/>
    </row>
    <row r="78" spans="1:15" x14ac:dyDescent="0.25">
      <c r="F78" s="2"/>
    </row>
    <row r="79" spans="1:15" x14ac:dyDescent="0.25">
      <c r="F79" s="2"/>
      <c r="G79" s="2"/>
      <c r="O79" s="2"/>
    </row>
    <row r="80" spans="1:15" x14ac:dyDescent="0.25">
      <c r="F80" s="2"/>
      <c r="G80" s="2"/>
      <c r="O80" s="2"/>
    </row>
    <row r="81" spans="6:6" x14ac:dyDescent="0.25">
      <c r="F81" s="2"/>
    </row>
    <row r="105" spans="1:14" x14ac:dyDescent="0.25">
      <c r="A105" s="167" t="s">
        <v>550</v>
      </c>
      <c r="B105" s="167"/>
      <c r="E105" s="167" t="s">
        <v>551</v>
      </c>
      <c r="F105" s="167"/>
    </row>
    <row r="106" spans="1:14" x14ac:dyDescent="0.25">
      <c r="A106" t="s">
        <v>48</v>
      </c>
      <c r="B106" t="s">
        <v>49</v>
      </c>
      <c r="E106" s="2" t="s">
        <v>418</v>
      </c>
      <c r="F106" s="1">
        <v>6534</v>
      </c>
      <c r="M106" s="167" t="s">
        <v>552</v>
      </c>
      <c r="N106" s="167"/>
    </row>
    <row r="107" spans="1:14" x14ac:dyDescent="0.25">
      <c r="A107" s="2" t="s">
        <v>554</v>
      </c>
      <c r="B107">
        <v>208</v>
      </c>
      <c r="C107" s="2"/>
      <c r="E107" s="2" t="s">
        <v>556</v>
      </c>
      <c r="F107" s="1">
        <v>11346</v>
      </c>
      <c r="I107" s="167" t="s">
        <v>553</v>
      </c>
      <c r="J107" s="167"/>
      <c r="M107" t="s">
        <v>48</v>
      </c>
      <c r="N107" t="s">
        <v>49</v>
      </c>
    </row>
    <row r="108" spans="1:14" x14ac:dyDescent="0.25">
      <c r="A108" s="2" t="s">
        <v>558</v>
      </c>
      <c r="B108">
        <v>30</v>
      </c>
      <c r="C108" s="2"/>
      <c r="E108" s="2" t="s">
        <v>417</v>
      </c>
      <c r="F108" s="1">
        <v>23279</v>
      </c>
      <c r="I108" s="2" t="s">
        <v>554</v>
      </c>
      <c r="J108" s="1">
        <v>1944</v>
      </c>
      <c r="M108" t="s">
        <v>48</v>
      </c>
      <c r="N108" t="s">
        <v>49</v>
      </c>
    </row>
    <row r="109" spans="1:14" x14ac:dyDescent="0.25">
      <c r="A109" s="2" t="s">
        <v>557</v>
      </c>
      <c r="B109">
        <v>191</v>
      </c>
      <c r="C109" s="2"/>
      <c r="F109" s="1">
        <f>SUM(F106:F108)</f>
        <v>41159</v>
      </c>
      <c r="I109" s="2" t="s">
        <v>559</v>
      </c>
      <c r="J109" s="1">
        <v>831</v>
      </c>
      <c r="M109" s="2" t="s">
        <v>554</v>
      </c>
      <c r="N109">
        <v>4</v>
      </c>
    </row>
    <row r="110" spans="1:14" x14ac:dyDescent="0.25">
      <c r="A110" s="2" t="s">
        <v>555</v>
      </c>
      <c r="B110">
        <v>559</v>
      </c>
      <c r="C110" s="2"/>
      <c r="I110" s="2" t="s">
        <v>558</v>
      </c>
      <c r="J110" s="1">
        <v>102</v>
      </c>
      <c r="M110" s="2" t="s">
        <v>560</v>
      </c>
      <c r="N110">
        <v>7</v>
      </c>
    </row>
    <row r="111" spans="1:14" x14ac:dyDescent="0.25">
      <c r="B111">
        <f>SUM(B107:B110)</f>
        <v>988</v>
      </c>
      <c r="C111" s="2"/>
      <c r="I111" s="2" t="s">
        <v>557</v>
      </c>
      <c r="J111" s="1">
        <v>3951</v>
      </c>
      <c r="M111" s="2" t="s">
        <v>555</v>
      </c>
      <c r="N111">
        <v>47</v>
      </c>
    </row>
    <row r="112" spans="1:14" x14ac:dyDescent="0.25">
      <c r="C112" s="2"/>
      <c r="I112" s="2" t="s">
        <v>466</v>
      </c>
      <c r="J112" s="1">
        <v>8880</v>
      </c>
      <c r="N112">
        <f>SUM(N109:N111)</f>
        <v>58</v>
      </c>
    </row>
    <row r="113" spans="1:13" x14ac:dyDescent="0.25">
      <c r="C113" s="2"/>
      <c r="J113" s="1">
        <f>SUM(J108:J112)</f>
        <v>15708</v>
      </c>
      <c r="M113" s="2"/>
    </row>
    <row r="114" spans="1:13" x14ac:dyDescent="0.25">
      <c r="C114" s="2"/>
      <c r="E114" s="2"/>
      <c r="I114" s="2"/>
      <c r="J114" s="1"/>
      <c r="M114" s="2"/>
    </row>
    <row r="115" spans="1:13" x14ac:dyDescent="0.25">
      <c r="E115" s="2"/>
      <c r="I115" s="2"/>
      <c r="J115" s="1"/>
      <c r="M115" s="2"/>
    </row>
    <row r="116" spans="1:13" x14ac:dyDescent="0.25">
      <c r="E116" s="2"/>
      <c r="I116" s="2"/>
      <c r="J116" s="1"/>
      <c r="M116" s="2"/>
    </row>
    <row r="117" spans="1:13" x14ac:dyDescent="0.25">
      <c r="I117" s="2"/>
      <c r="J117" s="1"/>
    </row>
    <row r="118" spans="1:13" x14ac:dyDescent="0.25">
      <c r="F118" s="2"/>
      <c r="I118" s="2"/>
      <c r="J118" s="1"/>
    </row>
    <row r="119" spans="1:13" x14ac:dyDescent="0.25">
      <c r="F119" s="2"/>
      <c r="M119" s="2"/>
    </row>
    <row r="120" spans="1:13" x14ac:dyDescent="0.25">
      <c r="M120" s="2"/>
    </row>
    <row r="124" spans="1:13" x14ac:dyDescent="0.25">
      <c r="A124" s="2"/>
    </row>
    <row r="125" spans="1:13" x14ac:dyDescent="0.25">
      <c r="A125" s="2"/>
    </row>
    <row r="126" spans="1:13" x14ac:dyDescent="0.25">
      <c r="A126" s="2"/>
    </row>
    <row r="127" spans="1:13" x14ac:dyDescent="0.25">
      <c r="A127" s="2"/>
    </row>
    <row r="128" spans="1:13" x14ac:dyDescent="0.25">
      <c r="C128" s="2"/>
      <c r="I128" s="2"/>
      <c r="M128" s="2"/>
    </row>
    <row r="129" spans="1:15" x14ac:dyDescent="0.25">
      <c r="F129" s="2"/>
      <c r="I129" s="2"/>
      <c r="M129" s="2"/>
    </row>
    <row r="130" spans="1:15" x14ac:dyDescent="0.25">
      <c r="I130" s="2"/>
      <c r="M130" s="2"/>
    </row>
    <row r="131" spans="1:15" x14ac:dyDescent="0.25">
      <c r="I131" s="2"/>
    </row>
    <row r="132" spans="1:15" x14ac:dyDescent="0.25">
      <c r="A132" s="2"/>
      <c r="F132" s="2"/>
      <c r="I132" s="2"/>
    </row>
    <row r="134" spans="1:15" x14ac:dyDescent="0.25">
      <c r="A134" s="2"/>
    </row>
    <row r="135" spans="1:15" x14ac:dyDescent="0.25">
      <c r="A135" s="2"/>
    </row>
    <row r="136" spans="1:15" x14ac:dyDescent="0.25">
      <c r="A136" s="2"/>
    </row>
    <row r="137" spans="1:15" x14ac:dyDescent="0.25">
      <c r="A137" s="2"/>
    </row>
    <row r="138" spans="1:15" x14ac:dyDescent="0.25">
      <c r="C138" s="2"/>
      <c r="I138" s="2"/>
    </row>
    <row r="139" spans="1:15" x14ac:dyDescent="0.25">
      <c r="C139" s="2"/>
      <c r="F139" s="2"/>
      <c r="I139" s="2"/>
    </row>
    <row r="140" spans="1:15" x14ac:dyDescent="0.25">
      <c r="C140" s="2"/>
      <c r="F140" s="2"/>
      <c r="I140" s="2"/>
      <c r="M140" s="2"/>
    </row>
    <row r="141" spans="1:15" x14ac:dyDescent="0.25">
      <c r="A141" s="167"/>
      <c r="B141" s="167"/>
      <c r="M141" s="2"/>
    </row>
    <row r="142" spans="1:15" x14ac:dyDescent="0.25">
      <c r="A142" s="26" t="s">
        <v>48</v>
      </c>
      <c r="B142" s="26" t="s">
        <v>26</v>
      </c>
      <c r="M142" s="2"/>
    </row>
    <row r="143" spans="1:15" x14ac:dyDescent="0.25">
      <c r="A143" s="2" t="s">
        <v>561</v>
      </c>
      <c r="B143">
        <v>1361</v>
      </c>
      <c r="O143" s="2"/>
    </row>
    <row r="144" spans="1:15" x14ac:dyDescent="0.25">
      <c r="A144" s="2" t="s">
        <v>562</v>
      </c>
      <c r="B144">
        <v>761</v>
      </c>
      <c r="F144" s="2"/>
      <c r="O144" s="2"/>
    </row>
    <row r="145" spans="1:15" x14ac:dyDescent="0.25">
      <c r="A145" s="2" t="s">
        <v>444</v>
      </c>
      <c r="B145">
        <v>4562</v>
      </c>
      <c r="F145" s="2"/>
      <c r="O145" s="2"/>
    </row>
    <row r="146" spans="1:15" x14ac:dyDescent="0.25">
      <c r="A146" s="2" t="s">
        <v>446</v>
      </c>
      <c r="B146">
        <v>3085</v>
      </c>
      <c r="F146" s="2"/>
      <c r="M146" s="2"/>
    </row>
    <row r="147" spans="1:15" x14ac:dyDescent="0.25">
      <c r="B147" s="1">
        <f>SUM(B143:B146)</f>
        <v>9769</v>
      </c>
    </row>
    <row r="149" spans="1:15" x14ac:dyDescent="0.25">
      <c r="E149" s="2"/>
    </row>
    <row r="150" spans="1:15" x14ac:dyDescent="0.25">
      <c r="E150" s="2"/>
    </row>
    <row r="151" spans="1:15" x14ac:dyDescent="0.25">
      <c r="E151" s="2"/>
    </row>
    <row r="152" spans="1:15" x14ac:dyDescent="0.25">
      <c r="E152" s="2"/>
    </row>
    <row r="153" spans="1:15" x14ac:dyDescent="0.25">
      <c r="A153" s="2"/>
    </row>
    <row r="154" spans="1:15" x14ac:dyDescent="0.25">
      <c r="A154" s="2"/>
    </row>
    <row r="155" spans="1:15" x14ac:dyDescent="0.25">
      <c r="A155" s="2"/>
    </row>
    <row r="156" spans="1:15" x14ac:dyDescent="0.25">
      <c r="A156" s="2"/>
    </row>
    <row r="160" spans="1:15" x14ac:dyDescent="0.25">
      <c r="A160" s="2"/>
    </row>
    <row r="161" spans="1:9" x14ac:dyDescent="0.25">
      <c r="A161" s="2"/>
    </row>
    <row r="162" spans="1:9" x14ac:dyDescent="0.25">
      <c r="A162" s="2"/>
    </row>
    <row r="165" spans="1:9" x14ac:dyDescent="0.25">
      <c r="B165" s="167" t="s">
        <v>447</v>
      </c>
      <c r="C165" s="167"/>
      <c r="E165" s="167" t="s">
        <v>563</v>
      </c>
      <c r="F165" s="167"/>
    </row>
    <row r="166" spans="1:9" x14ac:dyDescent="0.25">
      <c r="B166" s="167"/>
      <c r="C166" s="167"/>
      <c r="E166" s="167"/>
      <c r="F166" s="167"/>
    </row>
    <row r="167" spans="1:9" x14ac:dyDescent="0.25">
      <c r="B167" t="s">
        <v>48</v>
      </c>
      <c r="C167" s="1" t="s">
        <v>26</v>
      </c>
      <c r="E167" t="s">
        <v>48</v>
      </c>
      <c r="F167" t="s">
        <v>26</v>
      </c>
    </row>
    <row r="168" spans="1:9" x14ac:dyDescent="0.25">
      <c r="B168" s="2" t="s">
        <v>561</v>
      </c>
      <c r="C168">
        <v>136</v>
      </c>
      <c r="E168" s="2" t="s">
        <v>561</v>
      </c>
      <c r="F168">
        <v>120</v>
      </c>
      <c r="I168" s="2"/>
    </row>
    <row r="169" spans="1:9" x14ac:dyDescent="0.25">
      <c r="B169" s="2" t="s">
        <v>564</v>
      </c>
      <c r="C169">
        <v>128</v>
      </c>
      <c r="E169" s="2" t="s">
        <v>565</v>
      </c>
      <c r="F169">
        <v>119</v>
      </c>
      <c r="I169" s="2"/>
    </row>
    <row r="170" spans="1:9" x14ac:dyDescent="0.25">
      <c r="B170" s="2" t="s">
        <v>444</v>
      </c>
      <c r="C170">
        <v>509</v>
      </c>
      <c r="E170" s="2" t="s">
        <v>444</v>
      </c>
      <c r="F170">
        <v>482</v>
      </c>
      <c r="I170" s="2"/>
    </row>
    <row r="171" spans="1:9" x14ac:dyDescent="0.25">
      <c r="B171" s="2" t="s">
        <v>446</v>
      </c>
      <c r="C171">
        <v>211</v>
      </c>
      <c r="E171" s="2" t="s">
        <v>446</v>
      </c>
      <c r="F171">
        <v>210</v>
      </c>
      <c r="I171" s="2"/>
    </row>
    <row r="172" spans="1:9" x14ac:dyDescent="0.25">
      <c r="C172" s="1">
        <f>SUM(C168:C171)</f>
        <v>984</v>
      </c>
      <c r="F172" s="1">
        <f>SUM(F168:F171)</f>
        <v>931</v>
      </c>
      <c r="G172" s="2"/>
    </row>
    <row r="173" spans="1:9" x14ac:dyDescent="0.25">
      <c r="C173" s="1"/>
      <c r="G173" s="2"/>
    </row>
    <row r="174" spans="1:9" x14ac:dyDescent="0.25">
      <c r="C174" s="1"/>
      <c r="G174" s="2"/>
    </row>
    <row r="175" spans="1:9" x14ac:dyDescent="0.25">
      <c r="C175" s="1"/>
      <c r="G175" s="2"/>
    </row>
    <row r="176" spans="1:9" x14ac:dyDescent="0.25">
      <c r="C176" s="1"/>
    </row>
    <row r="177" spans="3:3" x14ac:dyDescent="0.25">
      <c r="C177" s="1"/>
    </row>
    <row r="178" spans="3:3" x14ac:dyDescent="0.25">
      <c r="C178" s="1"/>
    </row>
    <row r="179" spans="3:3" x14ac:dyDescent="0.25">
      <c r="C179" s="1"/>
    </row>
    <row r="180" spans="3:3" x14ac:dyDescent="0.25">
      <c r="C180" s="1"/>
    </row>
    <row r="181" spans="3:3" x14ac:dyDescent="0.25">
      <c r="C181" s="1"/>
    </row>
    <row r="182" spans="3:3" x14ac:dyDescent="0.25">
      <c r="C182" s="1"/>
    </row>
    <row r="183" spans="3:3" x14ac:dyDescent="0.25">
      <c r="C183" s="1"/>
    </row>
    <row r="184" spans="3:3" x14ac:dyDescent="0.25">
      <c r="C184" s="1"/>
    </row>
    <row r="185" spans="3:3" x14ac:dyDescent="0.25">
      <c r="C185" s="1"/>
    </row>
    <row r="186" spans="3:3" x14ac:dyDescent="0.25">
      <c r="C186" s="1"/>
    </row>
    <row r="187" spans="3:3" x14ac:dyDescent="0.25">
      <c r="C187" s="1"/>
    </row>
    <row r="188" spans="3:3" x14ac:dyDescent="0.25">
      <c r="C188" s="1"/>
    </row>
    <row r="189" spans="3:3" x14ac:dyDescent="0.25">
      <c r="C189" s="1"/>
    </row>
    <row r="190" spans="3:3" x14ac:dyDescent="0.25">
      <c r="C190" s="1"/>
    </row>
    <row r="191" spans="3:3" x14ac:dyDescent="0.25">
      <c r="C191" s="1"/>
    </row>
    <row r="192" spans="3:3" x14ac:dyDescent="0.25">
      <c r="C192" s="1"/>
    </row>
    <row r="197" spans="1:2" x14ac:dyDescent="0.25">
      <c r="A197" s="167"/>
      <c r="B197" s="167"/>
    </row>
    <row r="198" spans="1:2" x14ac:dyDescent="0.25">
      <c r="A198" s="26" t="s">
        <v>48</v>
      </c>
      <c r="B198" s="26" t="s">
        <v>26</v>
      </c>
    </row>
    <row r="199" spans="1:2" x14ac:dyDescent="0.25">
      <c r="A199" s="2" t="s">
        <v>566</v>
      </c>
      <c r="B199">
        <v>15</v>
      </c>
    </row>
    <row r="200" spans="1:2" x14ac:dyDescent="0.25">
      <c r="A200" s="2" t="s">
        <v>567</v>
      </c>
      <c r="B200">
        <v>25</v>
      </c>
    </row>
    <row r="201" spans="1:2" x14ac:dyDescent="0.25">
      <c r="B201">
        <f>SUM(B199:B200)</f>
        <v>40</v>
      </c>
    </row>
    <row r="223" spans="1:17" x14ac:dyDescent="0.25">
      <c r="A223" s="167" t="s">
        <v>568</v>
      </c>
      <c r="B223" s="167"/>
      <c r="D223" s="2"/>
      <c r="I223" s="167" t="s">
        <v>552</v>
      </c>
      <c r="J223" s="167"/>
      <c r="P223" s="167" t="s">
        <v>549</v>
      </c>
      <c r="Q223" s="167"/>
    </row>
    <row r="224" spans="1:17" x14ac:dyDescent="0.25">
      <c r="A224" s="26"/>
      <c r="B224" s="26"/>
      <c r="D224" s="2"/>
      <c r="F224" s="2"/>
      <c r="I224" s="26"/>
      <c r="J224" s="26"/>
      <c r="L224" s="2"/>
      <c r="P224" s="26"/>
      <c r="Q224" s="26"/>
    </row>
    <row r="225" spans="1:21" x14ac:dyDescent="0.25">
      <c r="A225" t="s">
        <v>48</v>
      </c>
      <c r="B225" t="s">
        <v>26</v>
      </c>
      <c r="D225" s="2"/>
      <c r="F225" s="2"/>
      <c r="I225" t="s">
        <v>48</v>
      </c>
      <c r="J225" t="s">
        <v>26</v>
      </c>
      <c r="L225" s="2"/>
      <c r="M225" s="1"/>
      <c r="P225" t="s">
        <v>48</v>
      </c>
      <c r="Q225" t="s">
        <v>26</v>
      </c>
      <c r="T225" s="2"/>
    </row>
    <row r="226" spans="1:21" x14ac:dyDescent="0.25">
      <c r="A226" s="2" t="s">
        <v>570</v>
      </c>
      <c r="B226">
        <v>4</v>
      </c>
      <c r="D226" s="2"/>
      <c r="F226" s="2"/>
      <c r="I226" s="2" t="s">
        <v>571</v>
      </c>
      <c r="J226">
        <v>12</v>
      </c>
      <c r="L226" s="2"/>
      <c r="M226" s="1"/>
      <c r="N226" s="1"/>
      <c r="P226" s="2" t="s">
        <v>640</v>
      </c>
      <c r="Q226" s="1">
        <v>3247</v>
      </c>
      <c r="T226" s="2"/>
    </row>
    <row r="227" spans="1:21" x14ac:dyDescent="0.25">
      <c r="A227" s="2" t="s">
        <v>572</v>
      </c>
      <c r="B227">
        <v>29</v>
      </c>
      <c r="D227" s="2"/>
      <c r="F227" s="2"/>
      <c r="I227" s="2" t="s">
        <v>575</v>
      </c>
      <c r="J227">
        <v>2</v>
      </c>
      <c r="L227" s="2"/>
      <c r="M227" s="1"/>
      <c r="N227" s="1"/>
      <c r="P227" s="2" t="s">
        <v>641</v>
      </c>
      <c r="Q227" s="1">
        <v>3458</v>
      </c>
      <c r="T227" s="2"/>
    </row>
    <row r="228" spans="1:21" x14ac:dyDescent="0.25">
      <c r="A228" s="2" t="s">
        <v>574</v>
      </c>
      <c r="B228">
        <v>40</v>
      </c>
      <c r="F228" s="2"/>
      <c r="I228" s="2" t="s">
        <v>569</v>
      </c>
      <c r="J228">
        <v>4</v>
      </c>
      <c r="L228" s="2"/>
      <c r="M228" s="1"/>
      <c r="N228" s="1"/>
      <c r="P228" s="2" t="s">
        <v>642</v>
      </c>
      <c r="Q228" s="1">
        <v>5127</v>
      </c>
      <c r="T228" s="2"/>
    </row>
    <row r="229" spans="1:21" x14ac:dyDescent="0.25">
      <c r="B229">
        <f>SUM(B227:B228)</f>
        <v>69</v>
      </c>
      <c r="E229" s="2"/>
      <c r="I229" s="2" t="s">
        <v>573</v>
      </c>
      <c r="J229">
        <v>11</v>
      </c>
      <c r="L229" s="2"/>
      <c r="M229" s="1"/>
      <c r="N229" s="1"/>
      <c r="P229" s="2" t="s">
        <v>643</v>
      </c>
      <c r="Q229" s="1">
        <v>23515</v>
      </c>
      <c r="U229" s="1"/>
    </row>
    <row r="230" spans="1:21" x14ac:dyDescent="0.25">
      <c r="I230" s="2" t="s">
        <v>576</v>
      </c>
      <c r="J230">
        <v>6</v>
      </c>
      <c r="M230" s="2"/>
      <c r="N230" s="1"/>
      <c r="P230" s="2" t="s">
        <v>644</v>
      </c>
      <c r="Q230" s="1">
        <v>5812</v>
      </c>
    </row>
    <row r="231" spans="1:21" x14ac:dyDescent="0.25">
      <c r="F231" s="2"/>
      <c r="I231" s="2" t="s">
        <v>742</v>
      </c>
      <c r="J231">
        <v>5</v>
      </c>
      <c r="Q231" s="1">
        <f>SUM(Q226:Q230)</f>
        <v>41159</v>
      </c>
    </row>
    <row r="232" spans="1:21" x14ac:dyDescent="0.25">
      <c r="J232">
        <f>SUM(J226:J231)</f>
        <v>40</v>
      </c>
    </row>
    <row r="250" spans="4:12" x14ac:dyDescent="0.25">
      <c r="L250" s="2"/>
    </row>
    <row r="251" spans="4:12" x14ac:dyDescent="0.25">
      <c r="L251" s="2"/>
    </row>
    <row r="252" spans="4:12" x14ac:dyDescent="0.25">
      <c r="D252" s="2"/>
      <c r="H252" s="2"/>
      <c r="L252" s="2"/>
    </row>
    <row r="253" spans="4:12" x14ac:dyDescent="0.25">
      <c r="D253" s="2"/>
      <c r="H253" s="2"/>
      <c r="L253" s="2"/>
    </row>
    <row r="254" spans="4:12" x14ac:dyDescent="0.25">
      <c r="D254" s="2"/>
      <c r="H254" s="2"/>
    </row>
    <row r="255" spans="4:12" x14ac:dyDescent="0.25">
      <c r="D255" s="2"/>
    </row>
    <row r="257" spans="3:16" x14ac:dyDescent="0.25">
      <c r="O257" s="2"/>
      <c r="P257" s="1"/>
    </row>
    <row r="258" spans="3:16" x14ac:dyDescent="0.25">
      <c r="L258" s="1"/>
      <c r="O258" s="2"/>
      <c r="P258" s="1"/>
    </row>
    <row r="259" spans="3:16" x14ac:dyDescent="0.25">
      <c r="E259" s="2"/>
      <c r="L259" s="1"/>
      <c r="O259" s="2"/>
      <c r="P259" s="1"/>
    </row>
    <row r="260" spans="3:16" x14ac:dyDescent="0.25">
      <c r="E260" s="2"/>
      <c r="L260" s="1"/>
      <c r="O260" s="2"/>
      <c r="P260" s="1"/>
    </row>
    <row r="261" spans="3:16" x14ac:dyDescent="0.25">
      <c r="E261" s="2"/>
      <c r="L261" s="1"/>
      <c r="O261" s="2"/>
      <c r="P261" s="1"/>
    </row>
    <row r="262" spans="3:16" x14ac:dyDescent="0.25">
      <c r="E262" s="2"/>
      <c r="K262" s="2"/>
      <c r="L262" s="1"/>
      <c r="O262" s="2"/>
      <c r="P262" s="1"/>
    </row>
    <row r="268" spans="3:16" x14ac:dyDescent="0.25">
      <c r="C268" s="167"/>
      <c r="D268" s="167"/>
    </row>
    <row r="269" spans="3:16" x14ac:dyDescent="0.25">
      <c r="C269" s="167"/>
      <c r="D269" s="167"/>
    </row>
    <row r="270" spans="3:16" x14ac:dyDescent="0.25">
      <c r="C270" s="26" t="s">
        <v>48</v>
      </c>
      <c r="D270" s="27" t="s">
        <v>49</v>
      </c>
    </row>
    <row r="271" spans="3:16" x14ac:dyDescent="0.25">
      <c r="C271" s="2" t="s">
        <v>701</v>
      </c>
      <c r="D271">
        <v>328</v>
      </c>
    </row>
    <row r="272" spans="3:16" x14ac:dyDescent="0.25">
      <c r="C272" s="2" t="s">
        <v>702</v>
      </c>
      <c r="D272">
        <v>243</v>
      </c>
    </row>
    <row r="273" spans="3:4" x14ac:dyDescent="0.25">
      <c r="C273" s="2" t="s">
        <v>577</v>
      </c>
      <c r="D273">
        <v>141</v>
      </c>
    </row>
    <row r="274" spans="3:4" x14ac:dyDescent="0.25">
      <c r="C274" s="2" t="s">
        <v>703</v>
      </c>
      <c r="D274">
        <v>113</v>
      </c>
    </row>
    <row r="275" spans="3:4" x14ac:dyDescent="0.25">
      <c r="C275" s="2" t="s">
        <v>578</v>
      </c>
      <c r="D275">
        <v>82</v>
      </c>
    </row>
    <row r="276" spans="3:4" x14ac:dyDescent="0.25">
      <c r="C276" s="2" t="s">
        <v>579</v>
      </c>
      <c r="D276">
        <v>255</v>
      </c>
    </row>
    <row r="277" spans="3:4" x14ac:dyDescent="0.25">
      <c r="C277" s="2" t="s">
        <v>580</v>
      </c>
      <c r="D277">
        <v>537</v>
      </c>
    </row>
    <row r="278" spans="3:4" x14ac:dyDescent="0.25">
      <c r="C278" s="2" t="s">
        <v>581</v>
      </c>
      <c r="D278">
        <v>160</v>
      </c>
    </row>
    <row r="279" spans="3:4" x14ac:dyDescent="0.25">
      <c r="C279" s="2" t="s">
        <v>582</v>
      </c>
      <c r="D279">
        <v>219</v>
      </c>
    </row>
    <row r="280" spans="3:4" x14ac:dyDescent="0.25">
      <c r="C280" s="2" t="s">
        <v>583</v>
      </c>
      <c r="D280">
        <v>100</v>
      </c>
    </row>
    <row r="281" spans="3:4" x14ac:dyDescent="0.25">
      <c r="C281" s="2" t="s">
        <v>584</v>
      </c>
      <c r="D281">
        <v>274</v>
      </c>
    </row>
    <row r="282" spans="3:4" x14ac:dyDescent="0.25">
      <c r="C282" s="2" t="s">
        <v>704</v>
      </c>
      <c r="D282">
        <v>144</v>
      </c>
    </row>
    <row r="283" spans="3:4" x14ac:dyDescent="0.25">
      <c r="C283" s="2" t="s">
        <v>705</v>
      </c>
      <c r="D283">
        <v>191</v>
      </c>
    </row>
    <row r="284" spans="3:4" x14ac:dyDescent="0.25">
      <c r="C284" s="2" t="s">
        <v>585</v>
      </c>
      <c r="D284">
        <v>105</v>
      </c>
    </row>
    <row r="285" spans="3:4" x14ac:dyDescent="0.25">
      <c r="C285" s="2" t="s">
        <v>743</v>
      </c>
      <c r="D285">
        <v>224</v>
      </c>
    </row>
    <row r="286" spans="3:4" x14ac:dyDescent="0.25">
      <c r="C286" s="2" t="s">
        <v>744</v>
      </c>
      <c r="D286">
        <v>170</v>
      </c>
    </row>
    <row r="287" spans="3:4" x14ac:dyDescent="0.25">
      <c r="C287" s="2" t="s">
        <v>745</v>
      </c>
      <c r="D287">
        <v>107</v>
      </c>
    </row>
    <row r="288" spans="3:4" x14ac:dyDescent="0.25">
      <c r="C288" s="2" t="s">
        <v>746</v>
      </c>
      <c r="D288">
        <v>73</v>
      </c>
    </row>
    <row r="289" spans="4:4" x14ac:dyDescent="0.25">
      <c r="D289" s="1"/>
    </row>
    <row r="290" spans="4:4" x14ac:dyDescent="0.25">
      <c r="D290" s="1"/>
    </row>
    <row r="291" spans="4:4" x14ac:dyDescent="0.25">
      <c r="D291" s="1"/>
    </row>
    <row r="292" spans="4:4" x14ac:dyDescent="0.25">
      <c r="D292" s="1"/>
    </row>
    <row r="293" spans="4:4" x14ac:dyDescent="0.25">
      <c r="D293" s="1"/>
    </row>
    <row r="294" spans="4:4" x14ac:dyDescent="0.25">
      <c r="D294" s="1"/>
    </row>
    <row r="295" spans="4:4" x14ac:dyDescent="0.25">
      <c r="D295" s="1"/>
    </row>
    <row r="296" spans="4:4" x14ac:dyDescent="0.25">
      <c r="D296" s="1"/>
    </row>
    <row r="297" spans="4:4" x14ac:dyDescent="0.25">
      <c r="D297" s="1"/>
    </row>
    <row r="298" spans="4:4" x14ac:dyDescent="0.25">
      <c r="D298" s="1"/>
    </row>
    <row r="299" spans="4:4" x14ac:dyDescent="0.25">
      <c r="D299" s="1"/>
    </row>
    <row r="300" spans="4:4" x14ac:dyDescent="0.25">
      <c r="D300" s="1"/>
    </row>
    <row r="301" spans="4:4" x14ac:dyDescent="0.25">
      <c r="D301" s="1"/>
    </row>
    <row r="302" spans="4:4" x14ac:dyDescent="0.25">
      <c r="D302" s="1"/>
    </row>
    <row r="303" spans="4:4" x14ac:dyDescent="0.25">
      <c r="D303" s="1"/>
    </row>
  </sheetData>
  <mergeCells count="18">
    <mergeCell ref="K72:L72"/>
    <mergeCell ref="I223:J223"/>
    <mergeCell ref="P223:Q223"/>
    <mergeCell ref="C269:D269"/>
    <mergeCell ref="M106:N106"/>
    <mergeCell ref="I107:J107"/>
    <mergeCell ref="A24:B24"/>
    <mergeCell ref="C268:D268"/>
    <mergeCell ref="A141:B141"/>
    <mergeCell ref="A105:B105"/>
    <mergeCell ref="E105:F105"/>
    <mergeCell ref="A197:B197"/>
    <mergeCell ref="B166:C166"/>
    <mergeCell ref="E166:F166"/>
    <mergeCell ref="B165:C165"/>
    <mergeCell ref="E165:F165"/>
    <mergeCell ref="A72:B72"/>
    <mergeCell ref="A223:B223"/>
  </mergeCell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5:L74"/>
  <sheetViews>
    <sheetView topLeftCell="A85" workbookViewId="0">
      <selection activeCell="H71" sqref="H71"/>
    </sheetView>
  </sheetViews>
  <sheetFormatPr baseColWidth="10" defaultRowHeight="15" x14ac:dyDescent="0.25"/>
  <sheetData>
    <row r="25" spans="1:11" x14ac:dyDescent="0.25">
      <c r="H25" s="2" t="s">
        <v>693</v>
      </c>
      <c r="I25">
        <v>4</v>
      </c>
    </row>
    <row r="26" spans="1:11" x14ac:dyDescent="0.25">
      <c r="A26" s="2" t="s">
        <v>25</v>
      </c>
      <c r="B26" s="1">
        <v>3976</v>
      </c>
      <c r="D26" s="2"/>
      <c r="H26" s="2" t="s">
        <v>435</v>
      </c>
      <c r="I26">
        <v>274</v>
      </c>
      <c r="J26" s="2"/>
    </row>
    <row r="27" spans="1:11" x14ac:dyDescent="0.25">
      <c r="A27" s="2" t="s">
        <v>24</v>
      </c>
      <c r="B27" s="1">
        <v>4140</v>
      </c>
      <c r="D27" s="2"/>
      <c r="H27" s="2" t="s">
        <v>436</v>
      </c>
      <c r="I27">
        <v>530</v>
      </c>
      <c r="J27" s="2"/>
    </row>
    <row r="28" spans="1:11" x14ac:dyDescent="0.25">
      <c r="B28" s="1">
        <f>SUM(B26:B27)</f>
        <v>8116</v>
      </c>
      <c r="D28" s="91"/>
      <c r="E28" s="56"/>
      <c r="H28" s="2" t="s">
        <v>747</v>
      </c>
      <c r="I28">
        <v>21</v>
      </c>
      <c r="J28" s="2"/>
    </row>
    <row r="29" spans="1:11" x14ac:dyDescent="0.25">
      <c r="H29" s="2" t="s">
        <v>284</v>
      </c>
      <c r="I29">
        <v>1208</v>
      </c>
      <c r="J29" s="2"/>
      <c r="K29" s="1"/>
    </row>
    <row r="30" spans="1:11" x14ac:dyDescent="0.25">
      <c r="H30" s="2" t="s">
        <v>437</v>
      </c>
      <c r="I30">
        <v>111</v>
      </c>
      <c r="J30" s="2"/>
      <c r="K30" s="1"/>
    </row>
    <row r="31" spans="1:11" x14ac:dyDescent="0.25">
      <c r="H31" s="2" t="s">
        <v>441</v>
      </c>
      <c r="I31">
        <v>17</v>
      </c>
      <c r="J31" s="2"/>
      <c r="K31" s="1"/>
    </row>
    <row r="32" spans="1:11" x14ac:dyDescent="0.25">
      <c r="H32" s="2" t="s">
        <v>438</v>
      </c>
      <c r="I32">
        <v>635</v>
      </c>
      <c r="J32" s="2"/>
      <c r="K32" s="1"/>
    </row>
    <row r="33" spans="2:11" x14ac:dyDescent="0.25">
      <c r="H33" s="2" t="s">
        <v>46</v>
      </c>
      <c r="I33">
        <v>2</v>
      </c>
      <c r="J33" s="2"/>
      <c r="K33" s="1"/>
    </row>
    <row r="34" spans="2:11" x14ac:dyDescent="0.25">
      <c r="H34" s="2" t="s">
        <v>466</v>
      </c>
      <c r="I34">
        <v>5314</v>
      </c>
      <c r="K34" s="1"/>
    </row>
    <row r="35" spans="2:11" x14ac:dyDescent="0.25">
      <c r="I35" s="1">
        <f>SUM(I25:I34)</f>
        <v>8116</v>
      </c>
      <c r="K35" s="1"/>
    </row>
    <row r="36" spans="2:11" x14ac:dyDescent="0.25">
      <c r="I36" s="1"/>
      <c r="K36" s="1"/>
    </row>
    <row r="37" spans="2:11" x14ac:dyDescent="0.25">
      <c r="I37" s="1"/>
      <c r="K37" s="1"/>
    </row>
    <row r="38" spans="2:11" x14ac:dyDescent="0.25">
      <c r="I38" s="1"/>
      <c r="K38" s="1"/>
    </row>
    <row r="39" spans="2:11" x14ac:dyDescent="0.25">
      <c r="I39" s="1"/>
      <c r="K39" s="1"/>
    </row>
    <row r="40" spans="2:11" x14ac:dyDescent="0.25">
      <c r="I40" s="1"/>
      <c r="K40" s="1"/>
    </row>
    <row r="41" spans="2:11" x14ac:dyDescent="0.25">
      <c r="I41" s="1"/>
    </row>
    <row r="42" spans="2:11" x14ac:dyDescent="0.25">
      <c r="I42" s="1"/>
    </row>
    <row r="43" spans="2:11" x14ac:dyDescent="0.25">
      <c r="I43" s="1"/>
    </row>
    <row r="44" spans="2:11" x14ac:dyDescent="0.25">
      <c r="I44" s="1"/>
    </row>
    <row r="45" spans="2:11" x14ac:dyDescent="0.25">
      <c r="I45" s="1"/>
    </row>
    <row r="46" spans="2:11" x14ac:dyDescent="0.25">
      <c r="B46" s="106"/>
      <c r="C46" s="106"/>
      <c r="I46" s="1"/>
    </row>
    <row r="47" spans="2:11" x14ac:dyDescent="0.25">
      <c r="B47" s="2"/>
      <c r="I47" s="1"/>
    </row>
    <row r="48" spans="2:11" x14ac:dyDescent="0.25">
      <c r="B48" s="2"/>
      <c r="I48" s="1"/>
    </row>
    <row r="49" spans="2:9" x14ac:dyDescent="0.25">
      <c r="B49" s="91"/>
      <c r="C49" s="56"/>
      <c r="I49" s="1"/>
    </row>
    <row r="63" spans="2:9" x14ac:dyDescent="0.25">
      <c r="B63" t="s">
        <v>48</v>
      </c>
      <c r="C63" t="s">
        <v>26</v>
      </c>
    </row>
    <row r="64" spans="2:9" x14ac:dyDescent="0.25">
      <c r="B64" s="2" t="s">
        <v>25</v>
      </c>
      <c r="C64">
        <v>943</v>
      </c>
    </row>
    <row r="65" spans="2:12" x14ac:dyDescent="0.25">
      <c r="B65" s="2" t="s">
        <v>24</v>
      </c>
      <c r="C65">
        <v>929</v>
      </c>
    </row>
    <row r="66" spans="2:12" x14ac:dyDescent="0.25">
      <c r="C66" s="1">
        <f>SUM(C64:C65)</f>
        <v>1872</v>
      </c>
    </row>
    <row r="67" spans="2:12" x14ac:dyDescent="0.25">
      <c r="K67" t="s">
        <v>48</v>
      </c>
      <c r="L67" t="s">
        <v>26</v>
      </c>
    </row>
    <row r="68" spans="2:12" x14ac:dyDescent="0.25">
      <c r="K68" s="2" t="s">
        <v>435</v>
      </c>
      <c r="L68">
        <v>55</v>
      </c>
    </row>
    <row r="69" spans="2:12" x14ac:dyDescent="0.25">
      <c r="K69" s="2" t="s">
        <v>436</v>
      </c>
      <c r="L69">
        <v>65</v>
      </c>
    </row>
    <row r="70" spans="2:12" x14ac:dyDescent="0.25">
      <c r="K70" s="2" t="s">
        <v>284</v>
      </c>
      <c r="L70">
        <v>234</v>
      </c>
    </row>
    <row r="71" spans="2:12" x14ac:dyDescent="0.25">
      <c r="K71" s="2" t="s">
        <v>438</v>
      </c>
      <c r="L71">
        <v>3</v>
      </c>
    </row>
    <row r="72" spans="2:12" x14ac:dyDescent="0.25">
      <c r="K72" s="2" t="s">
        <v>417</v>
      </c>
      <c r="L72">
        <v>895</v>
      </c>
    </row>
    <row r="73" spans="2:12" x14ac:dyDescent="0.25">
      <c r="K73" s="2" t="s">
        <v>466</v>
      </c>
      <c r="L73">
        <v>620</v>
      </c>
    </row>
    <row r="74" spans="2:12" x14ac:dyDescent="0.25">
      <c r="L74" s="1">
        <f>SUM(L68:L73)</f>
        <v>1872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9:H142"/>
  <sheetViews>
    <sheetView topLeftCell="A175" zoomScale="85" zoomScaleNormal="85" workbookViewId="0">
      <selection activeCell="A127" sqref="A127:I142"/>
    </sheetView>
  </sheetViews>
  <sheetFormatPr baseColWidth="10" defaultRowHeight="15" x14ac:dyDescent="0.25"/>
  <cols>
    <col min="1" max="1" width="40.140625" bestFit="1" customWidth="1"/>
  </cols>
  <sheetData>
    <row r="19" spans="1:8" ht="15.75" thickBot="1" x14ac:dyDescent="0.3"/>
    <row r="20" spans="1:8" ht="15.75" thickBot="1" x14ac:dyDescent="0.3">
      <c r="A20" s="107" t="s">
        <v>107</v>
      </c>
      <c r="B20" s="108" t="s">
        <v>748</v>
      </c>
      <c r="C20" s="108" t="s">
        <v>749</v>
      </c>
      <c r="D20" s="109" t="s">
        <v>750</v>
      </c>
      <c r="G20" t="s">
        <v>24</v>
      </c>
      <c r="H20">
        <v>13494</v>
      </c>
    </row>
    <row r="21" spans="1:8" ht="15.75" thickBot="1" x14ac:dyDescent="0.3">
      <c r="A21" s="110" t="s">
        <v>108</v>
      </c>
      <c r="B21" s="15">
        <v>4</v>
      </c>
      <c r="C21" s="15">
        <v>4</v>
      </c>
      <c r="D21" s="111">
        <v>4</v>
      </c>
      <c r="G21" t="s">
        <v>25</v>
      </c>
      <c r="H21">
        <v>4638</v>
      </c>
    </row>
    <row r="22" spans="1:8" ht="15.75" thickBot="1" x14ac:dyDescent="0.3">
      <c r="A22" s="110" t="s">
        <v>109</v>
      </c>
      <c r="B22" s="15">
        <v>21</v>
      </c>
      <c r="C22" s="15">
        <v>21</v>
      </c>
      <c r="D22" s="111">
        <v>28</v>
      </c>
      <c r="H22">
        <v>18132</v>
      </c>
    </row>
    <row r="23" spans="1:8" ht="15.75" thickBot="1" x14ac:dyDescent="0.3">
      <c r="A23" s="110" t="s">
        <v>110</v>
      </c>
      <c r="B23" s="15">
        <v>459</v>
      </c>
      <c r="C23" s="15">
        <v>479</v>
      </c>
      <c r="D23" s="111">
        <v>462</v>
      </c>
    </row>
    <row r="24" spans="1:8" ht="15.75" thickBot="1" x14ac:dyDescent="0.3">
      <c r="A24" s="110" t="s">
        <v>111</v>
      </c>
      <c r="B24" s="15">
        <v>557</v>
      </c>
      <c r="C24" s="15">
        <v>586</v>
      </c>
      <c r="D24" s="111">
        <v>573</v>
      </c>
    </row>
    <row r="25" spans="1:8" ht="15.75" thickBot="1" x14ac:dyDescent="0.3">
      <c r="A25" s="110" t="s">
        <v>112</v>
      </c>
      <c r="B25" s="15">
        <v>753</v>
      </c>
      <c r="C25" s="15">
        <v>788</v>
      </c>
      <c r="D25" s="111">
        <v>777</v>
      </c>
    </row>
    <row r="26" spans="1:8" ht="15.75" thickBot="1" x14ac:dyDescent="0.3">
      <c r="A26" s="110" t="s">
        <v>113</v>
      </c>
      <c r="B26" s="15">
        <v>1181</v>
      </c>
      <c r="C26" s="15">
        <v>1278</v>
      </c>
      <c r="D26" s="111">
        <v>1260</v>
      </c>
    </row>
    <row r="27" spans="1:8" ht="15.75" thickBot="1" x14ac:dyDescent="0.3">
      <c r="A27" s="110" t="s">
        <v>114</v>
      </c>
      <c r="B27" s="15">
        <v>1421</v>
      </c>
      <c r="C27" s="15">
        <v>1481</v>
      </c>
      <c r="D27" s="111">
        <v>1456</v>
      </c>
    </row>
    <row r="28" spans="1:8" ht="15.75" thickBot="1" x14ac:dyDescent="0.3">
      <c r="A28" s="110" t="s">
        <v>115</v>
      </c>
      <c r="B28" s="15">
        <v>1484</v>
      </c>
      <c r="C28" s="15">
        <v>1316</v>
      </c>
      <c r="D28" s="111">
        <v>1297</v>
      </c>
    </row>
    <row r="29" spans="1:8" ht="15.75" thickBot="1" x14ac:dyDescent="0.3">
      <c r="A29" s="110" t="s">
        <v>116</v>
      </c>
      <c r="B29" s="15">
        <v>31</v>
      </c>
      <c r="C29" s="15">
        <v>31</v>
      </c>
      <c r="D29" s="111">
        <v>31</v>
      </c>
    </row>
    <row r="30" spans="1:8" ht="15.75" thickBot="1" x14ac:dyDescent="0.3">
      <c r="A30" s="110" t="s">
        <v>117</v>
      </c>
      <c r="B30" s="15">
        <v>42</v>
      </c>
      <c r="C30" s="15">
        <v>42</v>
      </c>
      <c r="D30" s="111">
        <v>42</v>
      </c>
    </row>
    <row r="31" spans="1:8" ht="15.75" thickBot="1" x14ac:dyDescent="0.3">
      <c r="A31" s="110" t="s">
        <v>118</v>
      </c>
      <c r="B31" s="15">
        <v>53</v>
      </c>
      <c r="C31" s="15">
        <v>53</v>
      </c>
      <c r="D31" s="111">
        <v>53</v>
      </c>
    </row>
    <row r="32" spans="1:8" ht="15.75" thickBot="1" x14ac:dyDescent="0.3">
      <c r="A32" s="110" t="s">
        <v>119</v>
      </c>
      <c r="B32" s="15">
        <v>0</v>
      </c>
      <c r="C32" s="15">
        <v>0</v>
      </c>
      <c r="D32" s="111">
        <v>0</v>
      </c>
    </row>
    <row r="33" spans="1:4" ht="15.75" thickBot="1" x14ac:dyDescent="0.3">
      <c r="A33" s="110" t="s">
        <v>788</v>
      </c>
      <c r="B33" s="15">
        <v>0</v>
      </c>
      <c r="C33" s="15">
        <v>52</v>
      </c>
      <c r="D33" s="111">
        <v>52</v>
      </c>
    </row>
    <row r="34" spans="1:4" ht="15.75" thickBot="1" x14ac:dyDescent="0.3">
      <c r="A34" s="112" t="s">
        <v>789</v>
      </c>
      <c r="B34" s="113">
        <v>0</v>
      </c>
      <c r="C34" s="15">
        <v>2</v>
      </c>
      <c r="D34" s="111">
        <v>2</v>
      </c>
    </row>
    <row r="35" spans="1:4" ht="15.75" thickBot="1" x14ac:dyDescent="0.3">
      <c r="A35" s="110" t="s">
        <v>120</v>
      </c>
      <c r="B35" s="15">
        <v>51</v>
      </c>
      <c r="C35" s="15">
        <v>48</v>
      </c>
      <c r="D35" s="111">
        <v>48</v>
      </c>
    </row>
    <row r="36" spans="1:4" ht="15.75" thickBot="1" x14ac:dyDescent="0.3">
      <c r="A36" s="110" t="s">
        <v>121</v>
      </c>
      <c r="B36" s="15">
        <v>1042</v>
      </c>
      <c r="C36" s="15">
        <v>1052</v>
      </c>
      <c r="D36" s="111">
        <v>1049</v>
      </c>
    </row>
    <row r="37" spans="1:4" ht="15.75" thickBot="1" x14ac:dyDescent="0.3">
      <c r="A37" s="110" t="s">
        <v>122</v>
      </c>
      <c r="B37" s="15">
        <v>1736</v>
      </c>
      <c r="C37" s="15">
        <v>2079</v>
      </c>
      <c r="D37" s="111">
        <v>2075</v>
      </c>
    </row>
    <row r="38" spans="1:4" ht="15.75" thickBot="1" x14ac:dyDescent="0.3">
      <c r="A38" s="110" t="s">
        <v>123</v>
      </c>
      <c r="B38" s="15">
        <v>2072</v>
      </c>
      <c r="C38" s="15">
        <v>2169</v>
      </c>
      <c r="D38" s="111">
        <v>2166</v>
      </c>
    </row>
    <row r="39" spans="1:4" ht="15.75" thickBot="1" x14ac:dyDescent="0.3">
      <c r="A39" s="110" t="s">
        <v>124</v>
      </c>
      <c r="B39" s="15">
        <v>4553</v>
      </c>
      <c r="C39" s="15">
        <v>3943</v>
      </c>
      <c r="D39" s="111">
        <v>3924</v>
      </c>
    </row>
    <row r="40" spans="1:4" ht="15.75" thickBot="1" x14ac:dyDescent="0.3">
      <c r="A40" s="110" t="s">
        <v>28</v>
      </c>
      <c r="B40" s="15">
        <v>0</v>
      </c>
      <c r="C40" s="15">
        <v>0</v>
      </c>
      <c r="D40" s="111">
        <v>0</v>
      </c>
    </row>
    <row r="41" spans="1:4" ht="15.75" thickBot="1" x14ac:dyDescent="0.3">
      <c r="A41" s="110" t="s">
        <v>125</v>
      </c>
      <c r="B41" s="15">
        <v>1898</v>
      </c>
      <c r="C41" s="15">
        <v>1883</v>
      </c>
      <c r="D41" s="111">
        <v>1860</v>
      </c>
    </row>
    <row r="42" spans="1:4" ht="15.75" thickBot="1" x14ac:dyDescent="0.3">
      <c r="A42" s="110" t="s">
        <v>126</v>
      </c>
      <c r="B42" s="15">
        <v>948</v>
      </c>
      <c r="C42" s="15">
        <v>965</v>
      </c>
      <c r="D42" s="111">
        <v>973</v>
      </c>
    </row>
    <row r="43" spans="1:4" ht="15.75" thickBot="1" x14ac:dyDescent="0.3">
      <c r="A43" s="114" t="s">
        <v>93</v>
      </c>
      <c r="B43" s="115">
        <f>SUM(B21:B42)</f>
        <v>18306</v>
      </c>
      <c r="C43" s="115">
        <f>SUM(C21:C42)</f>
        <v>18272</v>
      </c>
      <c r="D43" s="116">
        <f>SUM(D21:D42)</f>
        <v>18132</v>
      </c>
    </row>
    <row r="46" spans="1:4" x14ac:dyDescent="0.25">
      <c r="A46" t="s">
        <v>447</v>
      </c>
    </row>
    <row r="48" spans="1:4" x14ac:dyDescent="0.25">
      <c r="A48" t="s">
        <v>127</v>
      </c>
      <c r="B48" t="s">
        <v>26</v>
      </c>
    </row>
    <row r="49" spans="1:2" x14ac:dyDescent="0.25">
      <c r="A49" s="2" t="s">
        <v>6</v>
      </c>
      <c r="B49">
        <v>1</v>
      </c>
    </row>
    <row r="50" spans="1:2" x14ac:dyDescent="0.25">
      <c r="A50" s="2" t="s">
        <v>27</v>
      </c>
      <c r="B50">
        <v>1</v>
      </c>
    </row>
    <row r="51" spans="1:2" x14ac:dyDescent="0.25">
      <c r="A51" s="2" t="s">
        <v>21</v>
      </c>
      <c r="B51">
        <v>21</v>
      </c>
    </row>
    <row r="52" spans="1:2" x14ac:dyDescent="0.25">
      <c r="A52" s="2" t="s">
        <v>128</v>
      </c>
      <c r="B52">
        <v>70</v>
      </c>
    </row>
    <row r="53" spans="1:2" x14ac:dyDescent="0.25">
      <c r="B53">
        <f>SUM(B49:B52)</f>
        <v>93</v>
      </c>
    </row>
    <row r="54" spans="1:2" x14ac:dyDescent="0.25">
      <c r="A54" s="2"/>
    </row>
    <row r="55" spans="1:2" x14ac:dyDescent="0.25">
      <c r="A55" s="2"/>
    </row>
    <row r="56" spans="1:2" x14ac:dyDescent="0.25">
      <c r="A56" s="2"/>
    </row>
    <row r="57" spans="1:2" x14ac:dyDescent="0.25">
      <c r="A57" s="2"/>
    </row>
    <row r="58" spans="1:2" x14ac:dyDescent="0.25">
      <c r="A58" s="2"/>
    </row>
    <row r="59" spans="1:2" x14ac:dyDescent="0.25">
      <c r="A59" s="2"/>
    </row>
    <row r="61" spans="1:2" x14ac:dyDescent="0.25">
      <c r="A61" s="2"/>
    </row>
    <row r="62" spans="1:2" x14ac:dyDescent="0.25">
      <c r="A62" s="2"/>
    </row>
    <row r="63" spans="1:2" x14ac:dyDescent="0.25">
      <c r="A63" s="2"/>
    </row>
    <row r="64" spans="1:2" x14ac:dyDescent="0.25">
      <c r="A64" s="2"/>
    </row>
    <row r="65" spans="1:7" x14ac:dyDescent="0.25">
      <c r="A65" s="2"/>
    </row>
    <row r="66" spans="1:7" x14ac:dyDescent="0.25">
      <c r="A66" s="2"/>
    </row>
    <row r="67" spans="1:7" x14ac:dyDescent="0.25">
      <c r="A67" t="s">
        <v>48</v>
      </c>
      <c r="B67" t="s">
        <v>49</v>
      </c>
      <c r="F67" t="s">
        <v>48</v>
      </c>
      <c r="G67" t="s">
        <v>49</v>
      </c>
    </row>
    <row r="68" spans="1:7" x14ac:dyDescent="0.25">
      <c r="A68" s="2" t="s">
        <v>719</v>
      </c>
      <c r="B68">
        <v>2</v>
      </c>
      <c r="F68" s="2" t="s">
        <v>4</v>
      </c>
      <c r="G68">
        <v>9</v>
      </c>
    </row>
    <row r="69" spans="1:7" x14ac:dyDescent="0.25">
      <c r="A69" s="2" t="s">
        <v>129</v>
      </c>
      <c r="B69">
        <v>36</v>
      </c>
      <c r="F69" s="2" t="s">
        <v>794</v>
      </c>
      <c r="G69">
        <v>8</v>
      </c>
    </row>
    <row r="70" spans="1:7" x14ac:dyDescent="0.25">
      <c r="A70" s="2" t="s">
        <v>658</v>
      </c>
      <c r="B70">
        <v>6</v>
      </c>
      <c r="F70" s="2" t="s">
        <v>6</v>
      </c>
      <c r="G70">
        <v>8</v>
      </c>
    </row>
    <row r="71" spans="1:7" x14ac:dyDescent="0.25">
      <c r="A71" s="2" t="s">
        <v>790</v>
      </c>
      <c r="B71">
        <v>48</v>
      </c>
      <c r="F71" s="2" t="s">
        <v>47</v>
      </c>
      <c r="G71">
        <v>9</v>
      </c>
    </row>
    <row r="72" spans="1:7" x14ac:dyDescent="0.25">
      <c r="A72" s="2" t="s">
        <v>791</v>
      </c>
      <c r="B72">
        <v>1</v>
      </c>
      <c r="F72" s="2" t="s">
        <v>659</v>
      </c>
      <c r="G72">
        <v>11</v>
      </c>
    </row>
    <row r="73" spans="1:7" x14ac:dyDescent="0.25">
      <c r="A73" s="2" t="s">
        <v>661</v>
      </c>
      <c r="B73">
        <v>16</v>
      </c>
      <c r="F73" s="2" t="s">
        <v>660</v>
      </c>
      <c r="G73">
        <v>11</v>
      </c>
    </row>
    <row r="74" spans="1:7" x14ac:dyDescent="0.25">
      <c r="A74" s="2" t="s">
        <v>792</v>
      </c>
      <c r="B74">
        <v>5</v>
      </c>
      <c r="F74" s="2" t="s">
        <v>795</v>
      </c>
      <c r="G74">
        <v>1</v>
      </c>
    </row>
    <row r="75" spans="1:7" x14ac:dyDescent="0.25">
      <c r="A75" s="2" t="s">
        <v>31</v>
      </c>
      <c r="B75">
        <v>5</v>
      </c>
      <c r="F75" s="2" t="s">
        <v>86</v>
      </c>
      <c r="G75">
        <v>2</v>
      </c>
    </row>
    <row r="76" spans="1:7" x14ac:dyDescent="0.25">
      <c r="A76" s="2" t="s">
        <v>720</v>
      </c>
      <c r="B76">
        <v>9</v>
      </c>
      <c r="F76" s="2" t="s">
        <v>662</v>
      </c>
      <c r="G76">
        <v>3</v>
      </c>
    </row>
    <row r="77" spans="1:7" x14ac:dyDescent="0.25">
      <c r="A77" s="2" t="s">
        <v>721</v>
      </c>
      <c r="B77">
        <v>17</v>
      </c>
      <c r="F77" s="2" t="s">
        <v>27</v>
      </c>
      <c r="G77">
        <v>10</v>
      </c>
    </row>
    <row r="78" spans="1:7" x14ac:dyDescent="0.25">
      <c r="A78" s="2" t="s">
        <v>793</v>
      </c>
      <c r="B78">
        <v>6</v>
      </c>
      <c r="F78" s="2" t="s">
        <v>21</v>
      </c>
      <c r="G78">
        <v>55</v>
      </c>
    </row>
    <row r="79" spans="1:7" x14ac:dyDescent="0.25">
      <c r="B79">
        <f>SUM(B68:B78)</f>
        <v>151</v>
      </c>
      <c r="F79" s="2" t="s">
        <v>29</v>
      </c>
      <c r="G79">
        <v>13</v>
      </c>
    </row>
    <row r="80" spans="1:7" x14ac:dyDescent="0.25">
      <c r="F80" s="2" t="s">
        <v>796</v>
      </c>
      <c r="G80">
        <v>11</v>
      </c>
    </row>
    <row r="81" spans="6:7" x14ac:dyDescent="0.25">
      <c r="G81">
        <f>SUM(G68:G80)</f>
        <v>151</v>
      </c>
    </row>
    <row r="83" spans="6:7" x14ac:dyDescent="0.25">
      <c r="F83" s="2"/>
    </row>
    <row r="84" spans="6:7" x14ac:dyDescent="0.25">
      <c r="F84" s="2"/>
    </row>
    <row r="85" spans="6:7" x14ac:dyDescent="0.25">
      <c r="F85" s="2"/>
    </row>
    <row r="86" spans="6:7" x14ac:dyDescent="0.25">
      <c r="F86" s="2"/>
    </row>
    <row r="87" spans="6:7" x14ac:dyDescent="0.25">
      <c r="F87" s="2"/>
    </row>
    <row r="88" spans="6:7" x14ac:dyDescent="0.25">
      <c r="F88" s="2"/>
    </row>
    <row r="89" spans="6:7" x14ac:dyDescent="0.25">
      <c r="F89" s="2"/>
    </row>
    <row r="90" spans="6:7" x14ac:dyDescent="0.25">
      <c r="F90" s="2"/>
    </row>
    <row r="102" spans="1:2" ht="15.75" thickBot="1" x14ac:dyDescent="0.3">
      <c r="A102" t="s">
        <v>130</v>
      </c>
      <c r="B102" t="s">
        <v>26</v>
      </c>
    </row>
    <row r="103" spans="1:2" ht="24" x14ac:dyDescent="0.25">
      <c r="A103" s="16" t="s">
        <v>131</v>
      </c>
      <c r="B103" s="17">
        <v>327</v>
      </c>
    </row>
    <row r="104" spans="1:2" x14ac:dyDescent="0.25">
      <c r="A104" s="18" t="s">
        <v>132</v>
      </c>
      <c r="B104" s="19">
        <v>64</v>
      </c>
    </row>
    <row r="105" spans="1:2" x14ac:dyDescent="0.25">
      <c r="A105" s="20" t="s">
        <v>133</v>
      </c>
      <c r="B105" s="21">
        <v>132</v>
      </c>
    </row>
    <row r="106" spans="1:2" x14ac:dyDescent="0.25">
      <c r="A106" s="20" t="s">
        <v>134</v>
      </c>
      <c r="B106" s="21">
        <v>56</v>
      </c>
    </row>
    <row r="107" spans="1:2" ht="24" x14ac:dyDescent="0.25">
      <c r="A107" s="20" t="s">
        <v>135</v>
      </c>
      <c r="B107" s="21">
        <v>135</v>
      </c>
    </row>
    <row r="108" spans="1:2" ht="24" x14ac:dyDescent="0.25">
      <c r="A108" s="20" t="s">
        <v>136</v>
      </c>
      <c r="B108" s="21">
        <v>187</v>
      </c>
    </row>
    <row r="109" spans="1:2" ht="24" x14ac:dyDescent="0.25">
      <c r="A109" s="20" t="s">
        <v>137</v>
      </c>
      <c r="B109" s="21">
        <v>18</v>
      </c>
    </row>
    <row r="110" spans="1:2" ht="24" x14ac:dyDescent="0.25">
      <c r="A110" s="20" t="s">
        <v>138</v>
      </c>
      <c r="B110" s="21">
        <v>171</v>
      </c>
    </row>
    <row r="111" spans="1:2" ht="24" x14ac:dyDescent="0.25">
      <c r="A111" s="20" t="s">
        <v>139</v>
      </c>
      <c r="B111" s="21">
        <v>59</v>
      </c>
    </row>
    <row r="112" spans="1:2" ht="24" x14ac:dyDescent="0.25">
      <c r="A112" s="20" t="s">
        <v>140</v>
      </c>
      <c r="B112" s="21">
        <v>40</v>
      </c>
    </row>
    <row r="113" spans="1:2" ht="24" x14ac:dyDescent="0.25">
      <c r="A113" s="20" t="s">
        <v>141</v>
      </c>
      <c r="B113" s="21">
        <v>29</v>
      </c>
    </row>
    <row r="114" spans="1:2" ht="24" x14ac:dyDescent="0.25">
      <c r="A114" s="20" t="s">
        <v>142</v>
      </c>
      <c r="B114" s="21">
        <v>305</v>
      </c>
    </row>
    <row r="115" spans="1:2" ht="24" x14ac:dyDescent="0.25">
      <c r="A115" s="22" t="s">
        <v>143</v>
      </c>
      <c r="B115" s="23">
        <v>602</v>
      </c>
    </row>
    <row r="116" spans="1:2" ht="24" x14ac:dyDescent="0.25">
      <c r="A116" s="20" t="s">
        <v>144</v>
      </c>
      <c r="B116" s="21">
        <v>1011</v>
      </c>
    </row>
    <row r="117" spans="1:2" ht="24.75" thickBot="1" x14ac:dyDescent="0.3">
      <c r="A117" s="24" t="s">
        <v>145</v>
      </c>
      <c r="B117" s="25">
        <v>9</v>
      </c>
    </row>
    <row r="118" spans="1:2" x14ac:dyDescent="0.25">
      <c r="B118" s="72">
        <f>SUM(B103:B117)</f>
        <v>3145</v>
      </c>
    </row>
    <row r="120" spans="1:2" x14ac:dyDescent="0.25">
      <c r="B120" s="72"/>
    </row>
    <row r="127" spans="1:2" x14ac:dyDescent="0.25">
      <c r="A127" t="s">
        <v>48</v>
      </c>
      <c r="B127" s="1" t="s">
        <v>26</v>
      </c>
    </row>
    <row r="128" spans="1:2" x14ac:dyDescent="0.25">
      <c r="A128" s="2" t="s">
        <v>146</v>
      </c>
      <c r="B128" s="1">
        <v>64</v>
      </c>
    </row>
    <row r="129" spans="1:2" x14ac:dyDescent="0.25">
      <c r="A129" s="2" t="s">
        <v>147</v>
      </c>
      <c r="B129" s="1">
        <v>724</v>
      </c>
    </row>
    <row r="130" spans="1:2" x14ac:dyDescent="0.25">
      <c r="A130" t="s">
        <v>797</v>
      </c>
      <c r="B130" s="1">
        <v>141</v>
      </c>
    </row>
    <row r="131" spans="1:2" x14ac:dyDescent="0.25">
      <c r="B131" s="1">
        <f>SUM(B128:B130)</f>
        <v>929</v>
      </c>
    </row>
    <row r="132" spans="1:2" x14ac:dyDescent="0.25">
      <c r="B132" s="1"/>
    </row>
    <row r="133" spans="1:2" x14ac:dyDescent="0.25">
      <c r="A133" s="2"/>
      <c r="B133" s="1"/>
    </row>
    <row r="134" spans="1:2" x14ac:dyDescent="0.25">
      <c r="A134" s="2"/>
      <c r="B134" s="1"/>
    </row>
    <row r="135" spans="1:2" x14ac:dyDescent="0.25">
      <c r="A135" s="2"/>
      <c r="B135" s="1"/>
    </row>
    <row r="136" spans="1:2" x14ac:dyDescent="0.25">
      <c r="A136" s="2"/>
      <c r="B136" s="1"/>
    </row>
    <row r="137" spans="1:2" x14ac:dyDescent="0.25">
      <c r="B137" s="1"/>
    </row>
    <row r="138" spans="1:2" x14ac:dyDescent="0.25">
      <c r="A138" s="2"/>
      <c r="B138" s="1"/>
    </row>
    <row r="139" spans="1:2" x14ac:dyDescent="0.25">
      <c r="A139" s="2"/>
      <c r="B139" s="1"/>
    </row>
    <row r="140" spans="1:2" x14ac:dyDescent="0.25">
      <c r="A140" s="2"/>
      <c r="B140" s="1"/>
    </row>
    <row r="141" spans="1:2" x14ac:dyDescent="0.25">
      <c r="A141" s="2"/>
      <c r="B141" s="1"/>
    </row>
    <row r="142" spans="1:2" x14ac:dyDescent="0.25">
      <c r="B142" s="1"/>
    </row>
  </sheetData>
  <hyperlinks>
    <hyperlink ref="A105" r:id="rId1" display="http://direc.nac.de/" xr:uid="{00000000-0004-0000-0200-000000000000}"/>
  </hyperlinks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3:B46"/>
  <sheetViews>
    <sheetView topLeftCell="A16" zoomScale="70" zoomScaleNormal="70" workbookViewId="0">
      <selection activeCell="A33" sqref="A33:M59"/>
    </sheetView>
  </sheetViews>
  <sheetFormatPr baseColWidth="10" defaultRowHeight="15" x14ac:dyDescent="0.25"/>
  <cols>
    <col min="1" max="1" width="48.28515625" bestFit="1" customWidth="1"/>
  </cols>
  <sheetData>
    <row r="33" spans="1:2" x14ac:dyDescent="0.25">
      <c r="A33" s="2" t="s">
        <v>148</v>
      </c>
      <c r="B33">
        <v>26</v>
      </c>
    </row>
    <row r="34" spans="1:2" x14ac:dyDescent="0.25">
      <c r="A34" s="2" t="s">
        <v>149</v>
      </c>
      <c r="B34">
        <v>2</v>
      </c>
    </row>
    <row r="35" spans="1:2" x14ac:dyDescent="0.25">
      <c r="A35" s="2" t="s">
        <v>150</v>
      </c>
      <c r="B35">
        <v>16</v>
      </c>
    </row>
    <row r="36" spans="1:2" x14ac:dyDescent="0.25">
      <c r="A36" s="2" t="s">
        <v>151</v>
      </c>
      <c r="B36">
        <v>7</v>
      </c>
    </row>
    <row r="37" spans="1:2" x14ac:dyDescent="0.25">
      <c r="A37" s="2" t="s">
        <v>152</v>
      </c>
      <c r="B37">
        <v>2</v>
      </c>
    </row>
    <row r="38" spans="1:2" x14ac:dyDescent="0.25">
      <c r="A38" s="2" t="s">
        <v>153</v>
      </c>
      <c r="B38">
        <v>13</v>
      </c>
    </row>
    <row r="39" spans="1:2" x14ac:dyDescent="0.25">
      <c r="A39" s="2" t="s">
        <v>154</v>
      </c>
      <c r="B39">
        <v>27</v>
      </c>
    </row>
    <row r="40" spans="1:2" x14ac:dyDescent="0.25">
      <c r="A40" s="2" t="s">
        <v>155</v>
      </c>
      <c r="B40">
        <v>3</v>
      </c>
    </row>
    <row r="41" spans="1:2" x14ac:dyDescent="0.25">
      <c r="A41" s="2" t="s">
        <v>156</v>
      </c>
      <c r="B41">
        <v>8</v>
      </c>
    </row>
    <row r="42" spans="1:2" x14ac:dyDescent="0.25">
      <c r="A42" s="2" t="s">
        <v>157</v>
      </c>
      <c r="B42">
        <v>114</v>
      </c>
    </row>
    <row r="43" spans="1:2" x14ac:dyDescent="0.25">
      <c r="A43" s="2" t="s">
        <v>722</v>
      </c>
      <c r="B43">
        <v>5</v>
      </c>
    </row>
    <row r="44" spans="1:2" x14ac:dyDescent="0.25">
      <c r="A44" s="2" t="s">
        <v>158</v>
      </c>
      <c r="B44">
        <v>2</v>
      </c>
    </row>
    <row r="45" spans="1:2" x14ac:dyDescent="0.25">
      <c r="A45" s="2" t="s">
        <v>159</v>
      </c>
      <c r="B45">
        <v>3</v>
      </c>
    </row>
    <row r="46" spans="1:2" x14ac:dyDescent="0.25">
      <c r="A46" s="2" t="s">
        <v>798</v>
      </c>
      <c r="B46">
        <v>2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J121"/>
  <sheetViews>
    <sheetView topLeftCell="A109" workbookViewId="0">
      <selection activeCell="C115" sqref="C115:C122"/>
    </sheetView>
  </sheetViews>
  <sheetFormatPr baseColWidth="10" defaultRowHeight="15" x14ac:dyDescent="0.25"/>
  <cols>
    <col min="1" max="1" width="18.140625" bestFit="1" customWidth="1"/>
  </cols>
  <sheetData>
    <row r="18" spans="1:2" x14ac:dyDescent="0.25">
      <c r="A18" t="s">
        <v>663</v>
      </c>
      <c r="B18" s="1" t="s">
        <v>26</v>
      </c>
    </row>
    <row r="19" spans="1:2" x14ac:dyDescent="0.25">
      <c r="A19" s="2" t="s">
        <v>799</v>
      </c>
      <c r="B19">
        <v>1</v>
      </c>
    </row>
    <row r="20" spans="1:2" x14ac:dyDescent="0.25">
      <c r="A20" s="2" t="s">
        <v>800</v>
      </c>
      <c r="B20">
        <v>4</v>
      </c>
    </row>
    <row r="21" spans="1:2" x14ac:dyDescent="0.25">
      <c r="A21" s="2" t="s">
        <v>801</v>
      </c>
      <c r="B21">
        <v>2</v>
      </c>
    </row>
    <row r="22" spans="1:2" x14ac:dyDescent="0.25">
      <c r="A22" s="2" t="s">
        <v>802</v>
      </c>
      <c r="B22">
        <v>3</v>
      </c>
    </row>
    <row r="23" spans="1:2" x14ac:dyDescent="0.25">
      <c r="A23" s="2" t="s">
        <v>803</v>
      </c>
      <c r="B23" s="1">
        <v>4278</v>
      </c>
    </row>
    <row r="24" spans="1:2" x14ac:dyDescent="0.25">
      <c r="A24" s="2" t="s">
        <v>804</v>
      </c>
      <c r="B24">
        <v>3</v>
      </c>
    </row>
    <row r="25" spans="1:2" x14ac:dyDescent="0.25">
      <c r="A25" s="2" t="s">
        <v>805</v>
      </c>
      <c r="B25">
        <v>1</v>
      </c>
    </row>
    <row r="26" spans="1:2" x14ac:dyDescent="0.25">
      <c r="A26" s="2" t="s">
        <v>806</v>
      </c>
      <c r="B26">
        <v>1</v>
      </c>
    </row>
    <row r="27" spans="1:2" x14ac:dyDescent="0.25">
      <c r="A27" s="2" t="s">
        <v>807</v>
      </c>
      <c r="B27">
        <v>1</v>
      </c>
    </row>
    <row r="28" spans="1:2" x14ac:dyDescent="0.25">
      <c r="A28" s="2" t="s">
        <v>808</v>
      </c>
      <c r="B28">
        <v>3</v>
      </c>
    </row>
    <row r="29" spans="1:2" x14ac:dyDescent="0.25">
      <c r="B29" s="1"/>
    </row>
    <row r="30" spans="1:2" x14ac:dyDescent="0.25">
      <c r="B30" s="1"/>
    </row>
    <row r="31" spans="1:2" x14ac:dyDescent="0.25">
      <c r="B31" s="1"/>
    </row>
    <row r="32" spans="1:2" x14ac:dyDescent="0.25">
      <c r="B32" s="1"/>
    </row>
    <row r="33" spans="1:10" x14ac:dyDescent="0.25">
      <c r="B33" s="1"/>
    </row>
    <row r="34" spans="1:10" x14ac:dyDescent="0.25">
      <c r="A34" t="s">
        <v>48</v>
      </c>
      <c r="B34" s="1" t="s">
        <v>26</v>
      </c>
      <c r="C34" s="1"/>
      <c r="D34" s="1"/>
      <c r="E34" s="1"/>
      <c r="F34" s="1"/>
      <c r="I34" t="s">
        <v>48</v>
      </c>
      <c r="J34" s="1" t="s">
        <v>26</v>
      </c>
    </row>
    <row r="35" spans="1:10" x14ac:dyDescent="0.25">
      <c r="A35" s="2" t="s">
        <v>809</v>
      </c>
      <c r="B35" s="1">
        <v>1198.1375</v>
      </c>
      <c r="I35" t="s">
        <v>48</v>
      </c>
      <c r="J35" s="1" t="s">
        <v>26</v>
      </c>
    </row>
    <row r="36" spans="1:10" x14ac:dyDescent="0.25">
      <c r="A36" s="2" t="s">
        <v>810</v>
      </c>
      <c r="B36" s="1">
        <v>66</v>
      </c>
      <c r="D36" s="1"/>
      <c r="E36" s="1"/>
      <c r="F36" s="1"/>
      <c r="I36" s="2" t="s">
        <v>833</v>
      </c>
      <c r="J36" s="1">
        <v>1054</v>
      </c>
    </row>
    <row r="37" spans="1:10" x14ac:dyDescent="0.25">
      <c r="A37" s="2" t="s">
        <v>811</v>
      </c>
      <c r="B37" s="1">
        <v>2</v>
      </c>
      <c r="D37" s="1"/>
      <c r="E37" s="1"/>
      <c r="F37" s="1"/>
      <c r="I37" s="2" t="s">
        <v>834</v>
      </c>
      <c r="J37" s="1">
        <v>467</v>
      </c>
    </row>
    <row r="38" spans="1:10" x14ac:dyDescent="0.25">
      <c r="A38" s="2" t="s">
        <v>812</v>
      </c>
      <c r="B38" s="1">
        <v>31</v>
      </c>
      <c r="D38" s="1"/>
      <c r="E38" s="1"/>
      <c r="F38" s="1"/>
      <c r="I38" s="2" t="s">
        <v>835</v>
      </c>
      <c r="J38" s="1">
        <v>71</v>
      </c>
    </row>
    <row r="39" spans="1:10" x14ac:dyDescent="0.25">
      <c r="A39" s="2" t="s">
        <v>813</v>
      </c>
      <c r="B39" s="1">
        <v>502</v>
      </c>
      <c r="D39" s="1"/>
      <c r="E39" s="1"/>
      <c r="F39" s="1"/>
      <c r="I39" s="2" t="s">
        <v>836</v>
      </c>
      <c r="J39" s="1">
        <v>885</v>
      </c>
    </row>
    <row r="40" spans="1:10" x14ac:dyDescent="0.25">
      <c r="A40" s="2" t="s">
        <v>814</v>
      </c>
      <c r="B40" s="1">
        <v>216</v>
      </c>
      <c r="D40" s="1"/>
      <c r="E40" s="1"/>
      <c r="F40" s="1"/>
      <c r="I40" s="2" t="s">
        <v>837</v>
      </c>
      <c r="J40" s="1">
        <v>139.5</v>
      </c>
    </row>
    <row r="41" spans="1:10" x14ac:dyDescent="0.25">
      <c r="A41" s="2" t="s">
        <v>815</v>
      </c>
      <c r="B41" s="1">
        <v>1912.2</v>
      </c>
      <c r="D41" s="1"/>
      <c r="E41" s="1"/>
      <c r="F41" s="1"/>
      <c r="I41" s="2" t="s">
        <v>838</v>
      </c>
      <c r="J41" s="1">
        <v>17896</v>
      </c>
    </row>
    <row r="42" spans="1:10" x14ac:dyDescent="0.25">
      <c r="A42" s="2" t="s">
        <v>816</v>
      </c>
      <c r="B42" s="1">
        <v>396.5</v>
      </c>
      <c r="D42" s="1"/>
      <c r="E42" s="1"/>
      <c r="F42" s="1"/>
      <c r="I42" s="2" t="s">
        <v>839</v>
      </c>
      <c r="J42" s="1">
        <v>24</v>
      </c>
    </row>
    <row r="43" spans="1:10" x14ac:dyDescent="0.25">
      <c r="A43" s="2" t="s">
        <v>817</v>
      </c>
      <c r="B43" s="1">
        <v>8</v>
      </c>
      <c r="D43" s="1"/>
      <c r="E43" s="1"/>
      <c r="F43" s="1"/>
      <c r="I43" s="2" t="s">
        <v>840</v>
      </c>
      <c r="J43" s="1">
        <v>89143</v>
      </c>
    </row>
    <row r="44" spans="1:10" x14ac:dyDescent="0.25">
      <c r="A44" s="2" t="s">
        <v>818</v>
      </c>
      <c r="B44" s="1">
        <v>2886</v>
      </c>
      <c r="D44" s="1"/>
      <c r="E44" s="1"/>
      <c r="F44" s="1"/>
      <c r="I44" s="2" t="s">
        <v>841</v>
      </c>
      <c r="J44" s="1">
        <v>67</v>
      </c>
    </row>
    <row r="45" spans="1:10" x14ac:dyDescent="0.25">
      <c r="A45" s="2" t="s">
        <v>819</v>
      </c>
      <c r="B45" s="1">
        <v>129</v>
      </c>
      <c r="D45" s="1"/>
      <c r="E45" s="1"/>
      <c r="F45" s="1"/>
      <c r="I45" s="2" t="s">
        <v>842</v>
      </c>
      <c r="J45" s="1">
        <v>4395</v>
      </c>
    </row>
    <row r="46" spans="1:10" x14ac:dyDescent="0.25">
      <c r="A46" s="2" t="s">
        <v>820</v>
      </c>
      <c r="B46" s="1">
        <v>12</v>
      </c>
      <c r="D46" s="1"/>
      <c r="E46" s="1"/>
      <c r="F46" s="1"/>
      <c r="I46" s="2" t="s">
        <v>843</v>
      </c>
      <c r="J46" s="1">
        <v>258</v>
      </c>
    </row>
    <row r="47" spans="1:10" x14ac:dyDescent="0.25">
      <c r="A47" s="2" t="s">
        <v>821</v>
      </c>
      <c r="B47" s="1">
        <v>13</v>
      </c>
      <c r="D47" s="1"/>
      <c r="E47" s="1"/>
      <c r="F47" s="1"/>
      <c r="I47" s="2" t="s">
        <v>844</v>
      </c>
      <c r="J47" s="1">
        <v>92</v>
      </c>
    </row>
    <row r="48" spans="1:10" x14ac:dyDescent="0.25">
      <c r="A48" s="2" t="s">
        <v>822</v>
      </c>
      <c r="B48" s="1">
        <v>69</v>
      </c>
      <c r="D48" s="1"/>
      <c r="E48" s="1"/>
      <c r="F48" s="1"/>
      <c r="I48" s="2" t="s">
        <v>845</v>
      </c>
      <c r="J48" s="1">
        <v>9658</v>
      </c>
    </row>
    <row r="49" spans="1:10" x14ac:dyDescent="0.25">
      <c r="A49" s="2" t="s">
        <v>823</v>
      </c>
      <c r="B49" s="1">
        <v>3064</v>
      </c>
      <c r="D49" s="1"/>
      <c r="E49" s="1"/>
      <c r="F49" s="1"/>
      <c r="I49" s="2" t="s">
        <v>846</v>
      </c>
      <c r="J49" s="1">
        <v>15</v>
      </c>
    </row>
    <row r="50" spans="1:10" x14ac:dyDescent="0.25">
      <c r="A50" s="2" t="s">
        <v>824</v>
      </c>
      <c r="B50" s="1">
        <v>13</v>
      </c>
      <c r="D50" s="1"/>
      <c r="E50" s="1"/>
      <c r="F50" s="1"/>
      <c r="I50" s="2" t="s">
        <v>847</v>
      </c>
      <c r="J50" s="1">
        <v>1666</v>
      </c>
    </row>
    <row r="51" spans="1:10" x14ac:dyDescent="0.25">
      <c r="A51" s="2" t="s">
        <v>825</v>
      </c>
      <c r="B51" s="1">
        <v>720.5</v>
      </c>
      <c r="D51" s="1"/>
      <c r="E51" s="1"/>
      <c r="F51" s="1"/>
      <c r="I51" s="2" t="s">
        <v>848</v>
      </c>
      <c r="J51" s="1">
        <v>49</v>
      </c>
    </row>
    <row r="52" spans="1:10" x14ac:dyDescent="0.25">
      <c r="A52" s="2" t="s">
        <v>826</v>
      </c>
      <c r="B52" s="1">
        <v>83</v>
      </c>
      <c r="D52" s="1"/>
      <c r="E52" s="1"/>
      <c r="F52" s="1"/>
      <c r="I52" s="2" t="s">
        <v>849</v>
      </c>
      <c r="J52" s="1">
        <v>48</v>
      </c>
    </row>
    <row r="53" spans="1:10" x14ac:dyDescent="0.25">
      <c r="A53" s="2" t="s">
        <v>827</v>
      </c>
      <c r="B53" s="1">
        <v>277</v>
      </c>
      <c r="D53" s="1"/>
      <c r="E53" s="1"/>
      <c r="F53" s="1"/>
      <c r="I53" s="2" t="s">
        <v>850</v>
      </c>
      <c r="J53" s="1">
        <v>4</v>
      </c>
    </row>
    <row r="54" spans="1:10" x14ac:dyDescent="0.25">
      <c r="A54" s="2" t="s">
        <v>828</v>
      </c>
      <c r="B54" s="1">
        <v>2</v>
      </c>
      <c r="D54" s="1"/>
      <c r="E54" s="1"/>
      <c r="F54" s="1"/>
      <c r="I54" s="2" t="s">
        <v>851</v>
      </c>
      <c r="J54" s="1">
        <v>13</v>
      </c>
    </row>
    <row r="55" spans="1:10" x14ac:dyDescent="0.25">
      <c r="A55" s="2" t="s">
        <v>829</v>
      </c>
      <c r="B55" s="1">
        <v>150</v>
      </c>
      <c r="D55" s="1"/>
      <c r="E55" s="1"/>
      <c r="F55" s="1"/>
      <c r="I55" s="2" t="s">
        <v>852</v>
      </c>
      <c r="J55" s="1">
        <v>50</v>
      </c>
    </row>
    <row r="56" spans="1:10" x14ac:dyDescent="0.25">
      <c r="A56" s="2" t="s">
        <v>830</v>
      </c>
      <c r="B56" s="1">
        <v>102</v>
      </c>
      <c r="D56" s="1"/>
      <c r="E56" s="1"/>
      <c r="F56" s="1"/>
      <c r="I56" s="2" t="s">
        <v>853</v>
      </c>
      <c r="J56" s="1">
        <v>11245.5</v>
      </c>
    </row>
    <row r="57" spans="1:10" x14ac:dyDescent="0.25">
      <c r="A57" s="2" t="s">
        <v>831</v>
      </c>
      <c r="B57" s="1">
        <v>15</v>
      </c>
      <c r="D57" s="1"/>
      <c r="E57" s="1"/>
      <c r="F57" s="1"/>
      <c r="I57" s="2" t="s">
        <v>854</v>
      </c>
      <c r="J57" s="1">
        <v>28</v>
      </c>
    </row>
    <row r="58" spans="1:10" x14ac:dyDescent="0.25">
      <c r="A58" s="2" t="s">
        <v>832</v>
      </c>
      <c r="B58" s="1">
        <v>6</v>
      </c>
      <c r="D58" s="1"/>
      <c r="E58" s="1"/>
      <c r="F58" s="1"/>
      <c r="I58" s="2" t="s">
        <v>855</v>
      </c>
      <c r="J58" s="1">
        <v>213</v>
      </c>
    </row>
    <row r="59" spans="1:10" x14ac:dyDescent="0.25">
      <c r="B59" s="1"/>
      <c r="C59" s="1"/>
      <c r="D59" s="1"/>
      <c r="F59" s="1"/>
      <c r="I59" s="2" t="s">
        <v>856</v>
      </c>
      <c r="J59" s="1">
        <v>24</v>
      </c>
    </row>
    <row r="60" spans="1:10" x14ac:dyDescent="0.25">
      <c r="B60" s="1"/>
      <c r="C60" s="1"/>
      <c r="D60" s="1"/>
      <c r="F60" s="1"/>
      <c r="I60" s="2" t="s">
        <v>857</v>
      </c>
      <c r="J60" s="1">
        <v>9</v>
      </c>
    </row>
    <row r="61" spans="1:10" x14ac:dyDescent="0.25">
      <c r="B61" s="1"/>
      <c r="C61" s="1"/>
      <c r="D61" s="1"/>
      <c r="F61" s="1"/>
      <c r="I61" s="2" t="s">
        <v>858</v>
      </c>
      <c r="J61" s="1">
        <v>1</v>
      </c>
    </row>
    <row r="62" spans="1:10" x14ac:dyDescent="0.25">
      <c r="B62" s="1"/>
      <c r="C62" s="1"/>
      <c r="D62" s="1"/>
      <c r="F62" s="1"/>
      <c r="I62" s="2" t="s">
        <v>859</v>
      </c>
      <c r="J62" s="1">
        <v>5</v>
      </c>
    </row>
    <row r="63" spans="1:10" x14ac:dyDescent="0.25">
      <c r="B63" s="1"/>
      <c r="C63" s="1"/>
      <c r="D63" s="1"/>
      <c r="F63" s="1"/>
      <c r="I63" s="2" t="s">
        <v>860</v>
      </c>
      <c r="J63" s="1">
        <v>1255</v>
      </c>
    </row>
    <row r="64" spans="1:10" x14ac:dyDescent="0.25">
      <c r="B64" s="1"/>
      <c r="C64" s="1"/>
      <c r="D64" s="1"/>
      <c r="F64" s="1"/>
      <c r="I64" s="2" t="s">
        <v>861</v>
      </c>
      <c r="J64" s="1">
        <v>114</v>
      </c>
    </row>
    <row r="65" spans="2:10" x14ac:dyDescent="0.25">
      <c r="B65" s="1"/>
      <c r="C65" s="1"/>
      <c r="D65" s="1"/>
      <c r="F65" s="1"/>
      <c r="I65" s="2" t="s">
        <v>862</v>
      </c>
      <c r="J65" s="1">
        <v>70</v>
      </c>
    </row>
    <row r="66" spans="2:10" x14ac:dyDescent="0.25">
      <c r="B66" s="1"/>
      <c r="C66" s="1"/>
      <c r="D66" s="1"/>
      <c r="F66" s="1"/>
      <c r="I66" s="2" t="s">
        <v>863</v>
      </c>
      <c r="J66" s="1">
        <v>327</v>
      </c>
    </row>
    <row r="67" spans="2:10" x14ac:dyDescent="0.25">
      <c r="B67" s="1"/>
      <c r="C67" s="1"/>
      <c r="D67" s="1"/>
      <c r="F67" s="1"/>
      <c r="I67" s="2" t="s">
        <v>864</v>
      </c>
      <c r="J67" s="1">
        <v>24</v>
      </c>
    </row>
    <row r="68" spans="2:10" x14ac:dyDescent="0.25">
      <c r="B68" s="1"/>
      <c r="C68" s="1"/>
      <c r="D68" s="1"/>
      <c r="F68" s="1"/>
      <c r="I68" s="2" t="s">
        <v>865</v>
      </c>
      <c r="J68" s="1">
        <v>2196</v>
      </c>
    </row>
    <row r="69" spans="2:10" x14ac:dyDescent="0.25">
      <c r="B69" s="1"/>
      <c r="C69" s="1"/>
      <c r="D69" s="1"/>
      <c r="F69" s="1"/>
      <c r="I69" s="2" t="s">
        <v>866</v>
      </c>
      <c r="J69" s="1">
        <v>1</v>
      </c>
    </row>
    <row r="70" spans="2:10" x14ac:dyDescent="0.25">
      <c r="B70" s="1"/>
      <c r="C70" s="1"/>
      <c r="D70" s="1"/>
      <c r="F70" s="1"/>
      <c r="I70" s="2" t="s">
        <v>867</v>
      </c>
      <c r="J70" s="1">
        <v>1</v>
      </c>
    </row>
    <row r="71" spans="2:10" x14ac:dyDescent="0.25">
      <c r="B71" s="1"/>
      <c r="C71" s="1"/>
      <c r="D71" s="1"/>
      <c r="F71" s="1"/>
      <c r="I71" s="2" t="s">
        <v>868</v>
      </c>
      <c r="J71" s="1">
        <v>6</v>
      </c>
    </row>
    <row r="72" spans="2:10" x14ac:dyDescent="0.25">
      <c r="B72" s="1"/>
      <c r="C72" s="1"/>
      <c r="D72" s="1"/>
      <c r="F72" s="1"/>
      <c r="I72" s="2" t="s">
        <v>869</v>
      </c>
      <c r="J72" s="1">
        <v>1</v>
      </c>
    </row>
    <row r="73" spans="2:10" x14ac:dyDescent="0.25">
      <c r="B73" s="1"/>
      <c r="C73" s="1"/>
      <c r="D73" s="1"/>
      <c r="F73" s="1"/>
      <c r="I73" s="2" t="s">
        <v>870</v>
      </c>
      <c r="J73" s="1">
        <v>14</v>
      </c>
    </row>
    <row r="74" spans="2:10" x14ac:dyDescent="0.25">
      <c r="B74" s="1"/>
      <c r="C74" s="1"/>
      <c r="D74" s="1"/>
      <c r="F74" s="1"/>
      <c r="I74" s="2" t="s">
        <v>871</v>
      </c>
      <c r="J74" s="1">
        <v>72</v>
      </c>
    </row>
    <row r="75" spans="2:10" x14ac:dyDescent="0.25">
      <c r="B75" s="1"/>
      <c r="C75" s="1"/>
      <c r="D75" s="1"/>
      <c r="F75" s="1"/>
      <c r="I75" s="2" t="s">
        <v>872</v>
      </c>
      <c r="J75" s="1">
        <v>1</v>
      </c>
    </row>
    <row r="76" spans="2:10" x14ac:dyDescent="0.25">
      <c r="B76" s="1"/>
      <c r="C76" s="1"/>
      <c r="D76" s="1"/>
      <c r="F76" s="1"/>
      <c r="I76" s="2" t="s">
        <v>873</v>
      </c>
      <c r="J76" s="1">
        <v>302</v>
      </c>
    </row>
    <row r="77" spans="2:10" x14ac:dyDescent="0.25">
      <c r="B77" s="1"/>
      <c r="C77" s="1"/>
      <c r="D77" s="1"/>
      <c r="F77" s="1"/>
      <c r="I77" s="2" t="s">
        <v>874</v>
      </c>
      <c r="J77" s="1">
        <v>1</v>
      </c>
    </row>
    <row r="78" spans="2:10" x14ac:dyDescent="0.25">
      <c r="B78" s="1"/>
      <c r="C78" s="1"/>
      <c r="D78" s="1"/>
      <c r="F78" s="1"/>
      <c r="I78" s="2" t="s">
        <v>875</v>
      </c>
      <c r="J78" s="1">
        <v>1</v>
      </c>
    </row>
    <row r="79" spans="2:10" x14ac:dyDescent="0.25">
      <c r="B79" s="1"/>
      <c r="C79" s="1"/>
      <c r="D79" s="1"/>
      <c r="F79" s="1"/>
      <c r="I79" s="2" t="s">
        <v>876</v>
      </c>
      <c r="J79" s="1">
        <v>6</v>
      </c>
    </row>
    <row r="80" spans="2:10" x14ac:dyDescent="0.25">
      <c r="B80" s="1"/>
      <c r="C80" s="1"/>
      <c r="D80" s="1"/>
      <c r="F80" s="1"/>
      <c r="I80" t="s">
        <v>877</v>
      </c>
      <c r="J80" s="1">
        <v>3</v>
      </c>
    </row>
    <row r="81" spans="1:10" x14ac:dyDescent="0.25">
      <c r="B81" s="1"/>
      <c r="C81" s="1"/>
      <c r="D81" s="1"/>
      <c r="F81" s="1"/>
      <c r="I81" t="s">
        <v>878</v>
      </c>
      <c r="J81" s="1">
        <v>9</v>
      </c>
    </row>
    <row r="82" spans="1:10" x14ac:dyDescent="0.25">
      <c r="B82" s="1"/>
      <c r="C82" s="1"/>
      <c r="D82" s="1"/>
      <c r="F82" s="1"/>
      <c r="I82" t="s">
        <v>879</v>
      </c>
      <c r="J82" s="1">
        <v>3</v>
      </c>
    </row>
    <row r="83" spans="1:10" x14ac:dyDescent="0.25">
      <c r="B83" s="1"/>
      <c r="C83" s="1"/>
      <c r="D83" s="1"/>
      <c r="F83" s="1"/>
      <c r="I83" t="s">
        <v>880</v>
      </c>
      <c r="J83" s="1">
        <v>1</v>
      </c>
    </row>
    <row r="84" spans="1:10" x14ac:dyDescent="0.25">
      <c r="A84" s="2"/>
      <c r="B84" s="1"/>
      <c r="C84" s="1"/>
      <c r="D84" s="1"/>
      <c r="E84" s="1"/>
      <c r="F84" s="1"/>
      <c r="I84" t="s">
        <v>881</v>
      </c>
      <c r="J84" s="1">
        <v>2</v>
      </c>
    </row>
    <row r="85" spans="1:10" x14ac:dyDescent="0.25">
      <c r="A85" s="2"/>
      <c r="B85" s="1"/>
      <c r="C85" s="1"/>
      <c r="D85" s="1"/>
      <c r="E85" s="1"/>
      <c r="F85" s="1"/>
      <c r="I85" t="s">
        <v>882</v>
      </c>
      <c r="J85" s="1">
        <v>43</v>
      </c>
    </row>
    <row r="86" spans="1:10" x14ac:dyDescent="0.25">
      <c r="A86" s="2"/>
      <c r="B86" s="1"/>
      <c r="C86" s="1"/>
      <c r="D86" s="1"/>
      <c r="E86" s="1"/>
      <c r="F86" s="1"/>
      <c r="I86" t="s">
        <v>883</v>
      </c>
      <c r="J86" s="1">
        <v>4</v>
      </c>
    </row>
    <row r="87" spans="1:10" x14ac:dyDescent="0.25">
      <c r="A87" s="2"/>
      <c r="B87" s="1"/>
      <c r="C87" s="1"/>
      <c r="D87" s="1"/>
      <c r="E87" s="1"/>
      <c r="F87" s="1"/>
      <c r="I87" t="s">
        <v>884</v>
      </c>
      <c r="J87" s="1">
        <v>1</v>
      </c>
    </row>
    <row r="88" spans="1:10" x14ac:dyDescent="0.25">
      <c r="A88" s="2"/>
      <c r="B88" s="1"/>
      <c r="C88" s="1"/>
      <c r="D88" s="1"/>
      <c r="E88" s="1"/>
      <c r="F88" s="1"/>
      <c r="I88" t="s">
        <v>885</v>
      </c>
      <c r="J88" s="1">
        <v>1</v>
      </c>
    </row>
    <row r="89" spans="1:10" x14ac:dyDescent="0.25">
      <c r="A89" s="2"/>
      <c r="B89" s="1"/>
      <c r="C89" s="1"/>
      <c r="D89" s="1"/>
      <c r="E89" s="1"/>
      <c r="F89" s="1"/>
      <c r="J89" s="1"/>
    </row>
    <row r="90" spans="1:10" x14ac:dyDescent="0.25">
      <c r="A90" s="2"/>
      <c r="B90" s="1"/>
      <c r="C90" s="1"/>
      <c r="D90" s="1"/>
      <c r="E90" s="1"/>
      <c r="F90" s="1"/>
      <c r="J90" s="1"/>
    </row>
    <row r="91" spans="1:10" x14ac:dyDescent="0.25">
      <c r="A91" s="2"/>
      <c r="B91" s="1"/>
      <c r="C91" s="1"/>
      <c r="D91" s="1"/>
      <c r="E91" s="1"/>
      <c r="F91" s="1"/>
      <c r="J91" s="1"/>
    </row>
    <row r="92" spans="1:10" x14ac:dyDescent="0.25">
      <c r="A92" t="s">
        <v>127</v>
      </c>
      <c r="B92" t="s">
        <v>26</v>
      </c>
      <c r="J92" s="1"/>
    </row>
    <row r="93" spans="1:10" x14ac:dyDescent="0.25">
      <c r="A93" s="2" t="s">
        <v>160</v>
      </c>
      <c r="B93">
        <v>6</v>
      </c>
      <c r="J93" s="1"/>
    </row>
    <row r="94" spans="1:10" x14ac:dyDescent="0.25">
      <c r="A94" s="2" t="s">
        <v>161</v>
      </c>
      <c r="B94">
        <v>23</v>
      </c>
      <c r="J94" s="1"/>
    </row>
    <row r="95" spans="1:10" x14ac:dyDescent="0.25">
      <c r="A95" s="2" t="s">
        <v>162</v>
      </c>
      <c r="B95">
        <v>13</v>
      </c>
      <c r="J95" s="1"/>
    </row>
    <row r="96" spans="1:10" x14ac:dyDescent="0.25">
      <c r="A96" s="2" t="s">
        <v>163</v>
      </c>
      <c r="B96">
        <v>10</v>
      </c>
    </row>
    <row r="97" spans="1:2" x14ac:dyDescent="0.25">
      <c r="A97" s="2" t="s">
        <v>164</v>
      </c>
      <c r="B97">
        <v>7</v>
      </c>
    </row>
    <row r="98" spans="1:2" x14ac:dyDescent="0.25">
      <c r="A98" s="2" t="s">
        <v>42</v>
      </c>
      <c r="B98">
        <v>111</v>
      </c>
    </row>
    <row r="99" spans="1:2" x14ac:dyDescent="0.25">
      <c r="A99" s="2" t="s">
        <v>886</v>
      </c>
      <c r="B99">
        <v>2</v>
      </c>
    </row>
    <row r="100" spans="1:2" x14ac:dyDescent="0.25">
      <c r="B100">
        <f>SUM(B93:B99)</f>
        <v>172</v>
      </c>
    </row>
    <row r="114" spans="1:2" x14ac:dyDescent="0.25">
      <c r="A114" t="s">
        <v>48</v>
      </c>
      <c r="B114" t="s">
        <v>26</v>
      </c>
    </row>
    <row r="115" spans="1:2" x14ac:dyDescent="0.25">
      <c r="A115" s="2" t="s">
        <v>181</v>
      </c>
      <c r="B115" s="1">
        <v>303</v>
      </c>
    </row>
    <row r="116" spans="1:2" x14ac:dyDescent="0.25">
      <c r="A116" s="2" t="s">
        <v>723</v>
      </c>
      <c r="B116" s="1">
        <v>4065</v>
      </c>
    </row>
    <row r="117" spans="1:2" x14ac:dyDescent="0.25">
      <c r="A117" s="2" t="s">
        <v>595</v>
      </c>
      <c r="B117" s="1">
        <v>2257</v>
      </c>
    </row>
    <row r="118" spans="1:2" x14ac:dyDescent="0.25">
      <c r="A118" s="2" t="s">
        <v>887</v>
      </c>
      <c r="B118" s="1">
        <v>3</v>
      </c>
    </row>
    <row r="119" spans="1:2" x14ac:dyDescent="0.25">
      <c r="A119" s="2" t="s">
        <v>596</v>
      </c>
      <c r="B119" s="1">
        <v>67.3</v>
      </c>
    </row>
    <row r="120" spans="1:2" x14ac:dyDescent="0.25">
      <c r="A120" s="2" t="s">
        <v>888</v>
      </c>
      <c r="B120" s="1">
        <v>2</v>
      </c>
    </row>
    <row r="121" spans="1:2" x14ac:dyDescent="0.25">
      <c r="A121" s="2" t="s">
        <v>889</v>
      </c>
      <c r="B121" s="1">
        <v>27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9:C114"/>
  <sheetViews>
    <sheetView topLeftCell="A22" workbookViewId="0">
      <selection activeCell="A88" sqref="A88:L109"/>
    </sheetView>
  </sheetViews>
  <sheetFormatPr baseColWidth="10" defaultRowHeight="15" x14ac:dyDescent="0.25"/>
  <cols>
    <col min="1" max="1" width="25.42578125" bestFit="1" customWidth="1"/>
  </cols>
  <sheetData>
    <row r="19" spans="1:2" x14ac:dyDescent="0.25">
      <c r="A19" t="s">
        <v>130</v>
      </c>
      <c r="B19" t="s">
        <v>26</v>
      </c>
    </row>
    <row r="20" spans="1:2" x14ac:dyDescent="0.25">
      <c r="A20" s="2" t="s">
        <v>166</v>
      </c>
      <c r="B20">
        <v>114</v>
      </c>
    </row>
    <row r="21" spans="1:2" x14ac:dyDescent="0.25">
      <c r="A21" s="2" t="s">
        <v>167</v>
      </c>
      <c r="B21">
        <v>6</v>
      </c>
    </row>
    <row r="22" spans="1:2" x14ac:dyDescent="0.25">
      <c r="A22" s="2" t="s">
        <v>168</v>
      </c>
      <c r="B22">
        <v>12</v>
      </c>
    </row>
    <row r="23" spans="1:2" x14ac:dyDescent="0.25">
      <c r="A23" s="2" t="s">
        <v>169</v>
      </c>
      <c r="B23">
        <v>252</v>
      </c>
    </row>
    <row r="24" spans="1:2" x14ac:dyDescent="0.25">
      <c r="A24" s="2" t="s">
        <v>170</v>
      </c>
      <c r="B24">
        <v>64</v>
      </c>
    </row>
    <row r="25" spans="1:2" x14ac:dyDescent="0.25">
      <c r="A25" s="2" t="s">
        <v>171</v>
      </c>
      <c r="B25">
        <v>3</v>
      </c>
    </row>
    <row r="26" spans="1:2" x14ac:dyDescent="0.25">
      <c r="A26" s="2" t="s">
        <v>172</v>
      </c>
      <c r="B26">
        <v>24</v>
      </c>
    </row>
    <row r="27" spans="1:2" x14ac:dyDescent="0.25">
      <c r="A27" s="2" t="s">
        <v>173</v>
      </c>
      <c r="B27">
        <v>93</v>
      </c>
    </row>
    <row r="28" spans="1:2" x14ac:dyDescent="0.25">
      <c r="A28" s="2" t="s">
        <v>174</v>
      </c>
      <c r="B28">
        <v>8</v>
      </c>
    </row>
    <row r="29" spans="1:2" x14ac:dyDescent="0.25">
      <c r="A29" s="2" t="s">
        <v>176</v>
      </c>
      <c r="B29">
        <v>33</v>
      </c>
    </row>
    <row r="30" spans="1:2" x14ac:dyDescent="0.25">
      <c r="A30" s="2" t="s">
        <v>177</v>
      </c>
      <c r="B30">
        <v>47</v>
      </c>
    </row>
    <row r="31" spans="1:2" x14ac:dyDescent="0.25">
      <c r="A31" s="2" t="s">
        <v>178</v>
      </c>
      <c r="B31">
        <v>313</v>
      </c>
    </row>
    <row r="32" spans="1:2" x14ac:dyDescent="0.25">
      <c r="A32" s="2" t="s">
        <v>179</v>
      </c>
      <c r="B32">
        <v>92</v>
      </c>
    </row>
    <row r="33" spans="1:2" x14ac:dyDescent="0.25">
      <c r="A33" s="2" t="s">
        <v>180</v>
      </c>
      <c r="B33">
        <v>6</v>
      </c>
    </row>
    <row r="34" spans="1:2" x14ac:dyDescent="0.25">
      <c r="A34" s="2" t="s">
        <v>598</v>
      </c>
      <c r="B34">
        <v>36</v>
      </c>
    </row>
    <row r="35" spans="1:2" x14ac:dyDescent="0.25">
      <c r="B35">
        <f>SUM(B20:B34)</f>
        <v>1103</v>
      </c>
    </row>
    <row r="38" spans="1:2" x14ac:dyDescent="0.25">
      <c r="A38" s="2"/>
    </row>
    <row r="41" spans="1:2" x14ac:dyDescent="0.25">
      <c r="A41" t="s">
        <v>48</v>
      </c>
      <c r="B41" t="s">
        <v>26</v>
      </c>
    </row>
    <row r="42" spans="1:2" x14ac:dyDescent="0.25">
      <c r="A42" s="2" t="s">
        <v>166</v>
      </c>
      <c r="B42">
        <v>108</v>
      </c>
    </row>
    <row r="43" spans="1:2" x14ac:dyDescent="0.25">
      <c r="A43" s="2" t="s">
        <v>167</v>
      </c>
      <c r="B43">
        <v>9</v>
      </c>
    </row>
    <row r="44" spans="1:2" x14ac:dyDescent="0.25">
      <c r="A44" s="2" t="s">
        <v>168</v>
      </c>
      <c r="B44">
        <v>15</v>
      </c>
    </row>
    <row r="45" spans="1:2" x14ac:dyDescent="0.25">
      <c r="A45" s="2" t="s">
        <v>169</v>
      </c>
      <c r="B45">
        <v>254</v>
      </c>
    </row>
    <row r="46" spans="1:2" x14ac:dyDescent="0.25">
      <c r="A46" s="2" t="s">
        <v>171</v>
      </c>
      <c r="B46">
        <v>3</v>
      </c>
    </row>
    <row r="47" spans="1:2" x14ac:dyDescent="0.25">
      <c r="A47" s="2" t="s">
        <v>172</v>
      </c>
      <c r="B47">
        <v>24</v>
      </c>
    </row>
    <row r="48" spans="1:2" x14ac:dyDescent="0.25">
      <c r="A48" s="2" t="s">
        <v>173</v>
      </c>
      <c r="B48">
        <v>111</v>
      </c>
    </row>
    <row r="49" spans="1:2" x14ac:dyDescent="0.25">
      <c r="A49" s="2" t="s">
        <v>174</v>
      </c>
      <c r="B49">
        <v>8</v>
      </c>
    </row>
    <row r="50" spans="1:2" x14ac:dyDescent="0.25">
      <c r="A50" s="2" t="s">
        <v>176</v>
      </c>
      <c r="B50">
        <v>33</v>
      </c>
    </row>
    <row r="51" spans="1:2" x14ac:dyDescent="0.25">
      <c r="A51" s="2" t="s">
        <v>177</v>
      </c>
      <c r="B51">
        <v>43</v>
      </c>
    </row>
    <row r="52" spans="1:2" x14ac:dyDescent="0.25">
      <c r="A52" s="2" t="s">
        <v>178</v>
      </c>
      <c r="B52">
        <v>193</v>
      </c>
    </row>
    <row r="53" spans="1:2" x14ac:dyDescent="0.25">
      <c r="A53" s="2" t="s">
        <v>179</v>
      </c>
      <c r="B53">
        <v>92</v>
      </c>
    </row>
    <row r="54" spans="1:2" x14ac:dyDescent="0.25">
      <c r="A54" s="2" t="s">
        <v>170</v>
      </c>
      <c r="B54">
        <v>60</v>
      </c>
    </row>
    <row r="55" spans="1:2" x14ac:dyDescent="0.25">
      <c r="A55" s="2" t="s">
        <v>180</v>
      </c>
      <c r="B55">
        <v>3</v>
      </c>
    </row>
    <row r="56" spans="1:2" x14ac:dyDescent="0.25">
      <c r="A56" s="2" t="s">
        <v>597</v>
      </c>
      <c r="B56">
        <v>39</v>
      </c>
    </row>
    <row r="57" spans="1:2" x14ac:dyDescent="0.25">
      <c r="B57">
        <f>SUM(B42:B56)</f>
        <v>995</v>
      </c>
    </row>
    <row r="68" spans="1:2" x14ac:dyDescent="0.25">
      <c r="A68" t="s">
        <v>48</v>
      </c>
      <c r="B68" t="s">
        <v>26</v>
      </c>
    </row>
    <row r="69" spans="1:2" x14ac:dyDescent="0.25">
      <c r="A69" s="2" t="s">
        <v>597</v>
      </c>
      <c r="B69">
        <v>39</v>
      </c>
    </row>
    <row r="70" spans="1:2" x14ac:dyDescent="0.25">
      <c r="A70" s="2" t="s">
        <v>166</v>
      </c>
      <c r="B70">
        <v>3</v>
      </c>
    </row>
    <row r="71" spans="1:2" x14ac:dyDescent="0.25">
      <c r="A71" s="2" t="s">
        <v>167</v>
      </c>
      <c r="B71">
        <v>9</v>
      </c>
    </row>
    <row r="72" spans="1:2" x14ac:dyDescent="0.25">
      <c r="A72" s="2" t="s">
        <v>169</v>
      </c>
      <c r="B72">
        <v>29</v>
      </c>
    </row>
    <row r="73" spans="1:2" x14ac:dyDescent="0.25">
      <c r="A73" s="2" t="s">
        <v>172</v>
      </c>
      <c r="B73">
        <v>3</v>
      </c>
    </row>
    <row r="74" spans="1:2" x14ac:dyDescent="0.25">
      <c r="A74" s="2" t="s">
        <v>173</v>
      </c>
      <c r="B74">
        <v>42</v>
      </c>
    </row>
    <row r="75" spans="1:2" x14ac:dyDescent="0.25">
      <c r="A75" s="2" t="s">
        <v>177</v>
      </c>
      <c r="B75">
        <v>37</v>
      </c>
    </row>
    <row r="76" spans="1:2" x14ac:dyDescent="0.25">
      <c r="A76" s="2" t="s">
        <v>178</v>
      </c>
      <c r="B76">
        <v>120</v>
      </c>
    </row>
    <row r="77" spans="1:2" x14ac:dyDescent="0.25">
      <c r="A77" s="2" t="s">
        <v>179</v>
      </c>
      <c r="B77">
        <v>17</v>
      </c>
    </row>
    <row r="78" spans="1:2" x14ac:dyDescent="0.25">
      <c r="B78">
        <f>SUM(B69:B77)</f>
        <v>299</v>
      </c>
    </row>
    <row r="88" spans="1:3" x14ac:dyDescent="0.25">
      <c r="A88" t="s">
        <v>48</v>
      </c>
      <c r="B88" s="1" t="s">
        <v>26</v>
      </c>
    </row>
    <row r="89" spans="1:3" x14ac:dyDescent="0.25">
      <c r="A89" s="2" t="s">
        <v>182</v>
      </c>
      <c r="B89" s="1">
        <v>4061</v>
      </c>
      <c r="C89" t="str">
        <f t="shared" ref="C89:C96" si="0">+UPPER(A89)</f>
        <v>MUNICIONES 22MM</v>
      </c>
    </row>
    <row r="90" spans="1:3" x14ac:dyDescent="0.25">
      <c r="A90" s="2" t="s">
        <v>183</v>
      </c>
      <c r="B90" s="1">
        <v>5548</v>
      </c>
      <c r="C90" t="str">
        <f t="shared" si="0"/>
        <v>MUNICIONES 38MM</v>
      </c>
    </row>
    <row r="91" spans="1:3" x14ac:dyDescent="0.25">
      <c r="A91" s="2" t="s">
        <v>184</v>
      </c>
      <c r="B91" s="1">
        <v>7792</v>
      </c>
      <c r="C91" t="str">
        <f t="shared" si="0"/>
        <v>MUNICIONES 9MM</v>
      </c>
    </row>
    <row r="92" spans="1:3" x14ac:dyDescent="0.25">
      <c r="A92" s="2" t="s">
        <v>185</v>
      </c>
      <c r="B92" s="1">
        <v>7144</v>
      </c>
      <c r="C92" t="str">
        <f t="shared" si="0"/>
        <v>MUNICIONES 40MM</v>
      </c>
    </row>
    <row r="93" spans="1:3" x14ac:dyDescent="0.25">
      <c r="A93" s="2" t="s">
        <v>186</v>
      </c>
      <c r="B93" s="1">
        <v>3615</v>
      </c>
      <c r="C93" t="str">
        <f t="shared" si="0"/>
        <v>MUNICIONES 45MM</v>
      </c>
    </row>
    <row r="94" spans="1:3" x14ac:dyDescent="0.25">
      <c r="A94" s="2" t="s">
        <v>724</v>
      </c>
      <c r="B94" s="1">
        <v>10013</v>
      </c>
      <c r="C94" t="str">
        <f t="shared" si="0"/>
        <v xml:space="preserve"> CARTUCHOS 12MM</v>
      </c>
    </row>
    <row r="95" spans="1:3" x14ac:dyDescent="0.25">
      <c r="A95" s="2" t="s">
        <v>725</v>
      </c>
      <c r="B95" s="1">
        <v>4951</v>
      </c>
      <c r="C95" t="str">
        <f t="shared" si="0"/>
        <v xml:space="preserve">PERDIGON </v>
      </c>
    </row>
    <row r="96" spans="1:3" x14ac:dyDescent="0.25">
      <c r="A96" s="2" t="s">
        <v>726</v>
      </c>
      <c r="B96" s="1">
        <v>18</v>
      </c>
      <c r="C96" t="str">
        <f t="shared" si="0"/>
        <v>RIFLE PERDIGON</v>
      </c>
    </row>
    <row r="97" spans="2:2" x14ac:dyDescent="0.25">
      <c r="B97" s="1"/>
    </row>
    <row r="98" spans="2:2" x14ac:dyDescent="0.25">
      <c r="B98" s="1"/>
    </row>
    <row r="99" spans="2:2" x14ac:dyDescent="0.25">
      <c r="B99" s="1"/>
    </row>
    <row r="100" spans="2:2" x14ac:dyDescent="0.25">
      <c r="B100" s="1"/>
    </row>
    <row r="101" spans="2:2" x14ac:dyDescent="0.25">
      <c r="B101" s="1"/>
    </row>
    <row r="102" spans="2:2" x14ac:dyDescent="0.25">
      <c r="B102" s="1"/>
    </row>
    <row r="103" spans="2:2" x14ac:dyDescent="0.25">
      <c r="B103" s="1"/>
    </row>
    <row r="104" spans="2:2" x14ac:dyDescent="0.25">
      <c r="B104" s="1"/>
    </row>
    <row r="105" spans="2:2" x14ac:dyDescent="0.25">
      <c r="B105" s="1"/>
    </row>
    <row r="106" spans="2:2" x14ac:dyDescent="0.25">
      <c r="B106" s="1"/>
    </row>
    <row r="107" spans="2:2" x14ac:dyDescent="0.25">
      <c r="B107" s="1"/>
    </row>
    <row r="108" spans="2:2" x14ac:dyDescent="0.25">
      <c r="B108" s="1"/>
    </row>
    <row r="109" spans="2:2" x14ac:dyDescent="0.25">
      <c r="B109" s="1"/>
    </row>
    <row r="110" spans="2:2" x14ac:dyDescent="0.25">
      <c r="B110" s="1"/>
    </row>
    <row r="111" spans="2:2" x14ac:dyDescent="0.25">
      <c r="B111" s="1"/>
    </row>
    <row r="112" spans="2:2" x14ac:dyDescent="0.25">
      <c r="B112" s="1"/>
    </row>
    <row r="113" spans="2:2" x14ac:dyDescent="0.25">
      <c r="B113" s="1"/>
    </row>
    <row r="114" spans="2:2" x14ac:dyDescent="0.25">
      <c r="B114" s="1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6:V64"/>
  <sheetViews>
    <sheetView topLeftCell="A58" zoomScale="85" zoomScaleNormal="85" workbookViewId="0">
      <selection activeCell="P39" sqref="P39"/>
    </sheetView>
  </sheetViews>
  <sheetFormatPr baseColWidth="10" defaultRowHeight="15" x14ac:dyDescent="0.25"/>
  <sheetData>
    <row r="26" spans="1:22" x14ac:dyDescent="0.25">
      <c r="P26" s="1"/>
    </row>
    <row r="27" spans="1:22" x14ac:dyDescent="0.25">
      <c r="A27" s="2" t="s">
        <v>191</v>
      </c>
      <c r="B27" s="1">
        <v>6</v>
      </c>
      <c r="D27" s="2"/>
      <c r="R27" t="s">
        <v>48</v>
      </c>
      <c r="S27" s="1" t="s">
        <v>26</v>
      </c>
    </row>
    <row r="28" spans="1:22" x14ac:dyDescent="0.25">
      <c r="A28" s="2" t="s">
        <v>195</v>
      </c>
      <c r="B28" s="1">
        <v>22</v>
      </c>
      <c r="D28" s="2"/>
      <c r="H28" t="s">
        <v>48</v>
      </c>
      <c r="I28" s="1" t="s">
        <v>26</v>
      </c>
      <c r="R28" s="92" t="s">
        <v>190</v>
      </c>
      <c r="S28" s="1">
        <v>33</v>
      </c>
    </row>
    <row r="29" spans="1:22" x14ac:dyDescent="0.25">
      <c r="A29" s="2" t="s">
        <v>197</v>
      </c>
      <c r="B29" s="1">
        <v>701</v>
      </c>
      <c r="D29" s="2"/>
      <c r="H29" s="2" t="s">
        <v>188</v>
      </c>
      <c r="I29" s="1">
        <v>774</v>
      </c>
      <c r="M29" s="1"/>
      <c r="N29" s="1"/>
      <c r="R29" s="92" t="s">
        <v>192</v>
      </c>
      <c r="S29" s="1">
        <v>501</v>
      </c>
      <c r="V29" s="2"/>
    </row>
    <row r="30" spans="1:22" x14ac:dyDescent="0.25">
      <c r="A30" s="2" t="s">
        <v>199</v>
      </c>
      <c r="B30" s="1">
        <v>14</v>
      </c>
      <c r="D30" s="2"/>
      <c r="H30" s="2" t="s">
        <v>187</v>
      </c>
      <c r="I30" s="1">
        <v>6202</v>
      </c>
      <c r="M30" s="1"/>
      <c r="N30" s="1"/>
      <c r="R30" s="92" t="s">
        <v>194</v>
      </c>
      <c r="S30" s="1">
        <v>6234</v>
      </c>
      <c r="V30" s="2"/>
    </row>
    <row r="31" spans="1:22" ht="15.75" thickBot="1" x14ac:dyDescent="0.3">
      <c r="A31" s="2" t="s">
        <v>201</v>
      </c>
      <c r="B31" s="1">
        <v>4</v>
      </c>
      <c r="D31" s="2"/>
      <c r="H31" s="2" t="s">
        <v>189</v>
      </c>
      <c r="I31" s="1">
        <v>28713</v>
      </c>
      <c r="M31" s="1"/>
      <c r="N31" s="1"/>
      <c r="R31" s="92" t="s">
        <v>196</v>
      </c>
      <c r="S31" s="1">
        <v>306</v>
      </c>
      <c r="V31" s="2"/>
    </row>
    <row r="32" spans="1:22" x14ac:dyDescent="0.25">
      <c r="A32" s="2" t="s">
        <v>202</v>
      </c>
      <c r="B32" s="1">
        <v>12</v>
      </c>
      <c r="D32" s="2"/>
      <c r="H32" s="2" t="s">
        <v>193</v>
      </c>
      <c r="I32" s="1">
        <v>55</v>
      </c>
      <c r="M32" s="1"/>
      <c r="N32" s="1"/>
      <c r="R32" s="93" t="s">
        <v>198</v>
      </c>
      <c r="S32" s="1">
        <v>22609</v>
      </c>
      <c r="V32" s="2"/>
    </row>
    <row r="33" spans="1:22" ht="15.75" thickBot="1" x14ac:dyDescent="0.3">
      <c r="A33" s="2" t="s">
        <v>203</v>
      </c>
      <c r="B33" s="1">
        <v>8</v>
      </c>
      <c r="D33" s="2"/>
      <c r="I33" s="1">
        <f>SUM(I29:I32)</f>
        <v>35744</v>
      </c>
      <c r="M33" s="1"/>
      <c r="N33" s="1"/>
      <c r="R33" s="92" t="s">
        <v>200</v>
      </c>
      <c r="S33" s="1">
        <v>6061</v>
      </c>
      <c r="V33" s="2"/>
    </row>
    <row r="34" spans="1:22" x14ac:dyDescent="0.25">
      <c r="A34" s="2" t="s">
        <v>204</v>
      </c>
      <c r="B34" s="1">
        <v>39</v>
      </c>
      <c r="D34" s="2"/>
      <c r="M34" s="1"/>
      <c r="N34" s="1"/>
      <c r="S34" s="1">
        <f>SUM(S28:S33)</f>
        <v>35744</v>
      </c>
      <c r="T34" s="61"/>
      <c r="V34" s="2"/>
    </row>
    <row r="35" spans="1:22" x14ac:dyDescent="0.25">
      <c r="A35" t="s">
        <v>205</v>
      </c>
      <c r="B35" s="1">
        <v>23</v>
      </c>
      <c r="D35" s="2"/>
      <c r="N35" s="1"/>
      <c r="S35" s="1"/>
      <c r="T35" s="62"/>
      <c r="V35" s="2"/>
    </row>
    <row r="36" spans="1:22" x14ac:dyDescent="0.25">
      <c r="B36" s="1">
        <f>SUM(B25:B35)</f>
        <v>829</v>
      </c>
      <c r="N36" s="1"/>
      <c r="S36" s="1"/>
      <c r="V36" s="2"/>
    </row>
    <row r="37" spans="1:22" x14ac:dyDescent="0.25">
      <c r="B37" s="1"/>
      <c r="N37" s="1"/>
      <c r="S37" s="1"/>
      <c r="V37" s="2"/>
    </row>
    <row r="38" spans="1:22" x14ac:dyDescent="0.25">
      <c r="B38" s="1"/>
      <c r="N38" s="1"/>
      <c r="S38" s="1"/>
      <c r="V38" s="2"/>
    </row>
    <row r="39" spans="1:22" x14ac:dyDescent="0.25">
      <c r="B39" s="1"/>
      <c r="N39" s="1"/>
      <c r="S39" s="1"/>
    </row>
    <row r="40" spans="1:22" x14ac:dyDescent="0.25">
      <c r="B40" s="1"/>
      <c r="N40" s="1"/>
      <c r="S40" s="1"/>
    </row>
    <row r="41" spans="1:22" x14ac:dyDescent="0.25">
      <c r="A41" s="2"/>
      <c r="N41" s="1"/>
      <c r="S41" s="1"/>
    </row>
    <row r="42" spans="1:22" x14ac:dyDescent="0.25">
      <c r="A42" s="2"/>
      <c r="N42" s="1"/>
      <c r="S42" s="1"/>
    </row>
    <row r="43" spans="1:22" x14ac:dyDescent="0.25">
      <c r="B43" s="1"/>
      <c r="N43" s="1"/>
      <c r="S43" s="1"/>
    </row>
    <row r="44" spans="1:22" x14ac:dyDescent="0.25">
      <c r="B44" s="1"/>
      <c r="N44" s="1"/>
      <c r="S44" s="1"/>
    </row>
    <row r="45" spans="1:22" x14ac:dyDescent="0.25">
      <c r="B45" s="1"/>
      <c r="N45" s="1"/>
      <c r="S45" s="1"/>
    </row>
    <row r="46" spans="1:22" x14ac:dyDescent="0.25">
      <c r="B46" s="1"/>
      <c r="N46" s="1"/>
      <c r="S46" s="1"/>
    </row>
    <row r="47" spans="1:22" x14ac:dyDescent="0.25">
      <c r="B47" s="1"/>
      <c r="N47" s="1"/>
      <c r="S47" s="1"/>
    </row>
    <row r="48" spans="1:22" x14ac:dyDescent="0.25">
      <c r="B48" s="1"/>
      <c r="N48" s="1"/>
      <c r="S48" s="1"/>
    </row>
    <row r="49" spans="1:19" x14ac:dyDescent="0.25">
      <c r="B49" s="1"/>
      <c r="N49" s="1"/>
      <c r="S49" s="1"/>
    </row>
    <row r="50" spans="1:19" x14ac:dyDescent="0.25">
      <c r="B50" s="1"/>
      <c r="N50" s="1"/>
      <c r="S50" s="1"/>
    </row>
    <row r="51" spans="1:19" x14ac:dyDescent="0.25">
      <c r="B51" s="1"/>
      <c r="N51" s="1"/>
      <c r="S51" s="1"/>
    </row>
    <row r="52" spans="1:19" x14ac:dyDescent="0.25">
      <c r="B52" s="1"/>
      <c r="N52" s="1"/>
      <c r="S52" s="1"/>
    </row>
    <row r="53" spans="1:19" x14ac:dyDescent="0.25">
      <c r="B53" s="1"/>
      <c r="N53" s="1"/>
      <c r="S53" s="1"/>
    </row>
    <row r="54" spans="1:19" x14ac:dyDescent="0.25">
      <c r="B54" s="1"/>
      <c r="N54" s="1"/>
      <c r="S54" s="1"/>
    </row>
    <row r="55" spans="1:19" x14ac:dyDescent="0.25">
      <c r="B55" s="1"/>
      <c r="N55" s="1"/>
      <c r="S55" s="1"/>
    </row>
    <row r="56" spans="1:19" x14ac:dyDescent="0.25">
      <c r="B56" s="1"/>
      <c r="N56" s="1"/>
      <c r="S56" s="1"/>
    </row>
    <row r="57" spans="1:19" x14ac:dyDescent="0.25">
      <c r="B57" s="1"/>
      <c r="N57" s="1"/>
      <c r="S57" s="1"/>
    </row>
    <row r="58" spans="1:19" x14ac:dyDescent="0.25">
      <c r="B58" s="1"/>
      <c r="N58" s="1"/>
      <c r="R58" s="1"/>
    </row>
    <row r="59" spans="1:19" x14ac:dyDescent="0.25">
      <c r="B59" s="1"/>
      <c r="N59" s="1"/>
      <c r="R59" s="1"/>
    </row>
    <row r="60" spans="1:19" x14ac:dyDescent="0.25">
      <c r="B60" s="1"/>
      <c r="N60" s="1"/>
    </row>
    <row r="61" spans="1:19" x14ac:dyDescent="0.25">
      <c r="B61" s="1"/>
      <c r="N61" s="1"/>
    </row>
    <row r="62" spans="1:19" x14ac:dyDescent="0.25">
      <c r="B62" s="1"/>
      <c r="N62" s="1"/>
    </row>
    <row r="63" spans="1:19" x14ac:dyDescent="0.25">
      <c r="B63" s="1"/>
      <c r="N63" s="1"/>
    </row>
    <row r="64" spans="1:19" x14ac:dyDescent="0.25">
      <c r="A64" s="2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3:C115"/>
  <sheetViews>
    <sheetView topLeftCell="A28" workbookViewId="0">
      <selection activeCell="A90" sqref="A90:J105"/>
    </sheetView>
  </sheetViews>
  <sheetFormatPr baseColWidth="10" defaultRowHeight="15" x14ac:dyDescent="0.25"/>
  <sheetData>
    <row r="33" spans="1:2" x14ac:dyDescent="0.25">
      <c r="A33" s="26" t="s">
        <v>127</v>
      </c>
      <c r="B33" s="27" t="s">
        <v>26</v>
      </c>
    </row>
    <row r="34" spans="1:2" x14ac:dyDescent="0.25">
      <c r="A34" s="2" t="s">
        <v>206</v>
      </c>
      <c r="B34">
        <v>1494</v>
      </c>
    </row>
    <row r="35" spans="1:2" x14ac:dyDescent="0.25">
      <c r="A35" s="2" t="s">
        <v>207</v>
      </c>
      <c r="B35">
        <v>32</v>
      </c>
    </row>
    <row r="36" spans="1:2" x14ac:dyDescent="0.25">
      <c r="A36" s="2" t="s">
        <v>208</v>
      </c>
      <c r="B36">
        <v>93</v>
      </c>
    </row>
    <row r="37" spans="1:2" x14ac:dyDescent="0.25">
      <c r="A37" s="2" t="s">
        <v>209</v>
      </c>
      <c r="B37">
        <v>17</v>
      </c>
    </row>
    <row r="38" spans="1:2" x14ac:dyDescent="0.25">
      <c r="A38" s="2" t="s">
        <v>210</v>
      </c>
      <c r="B38">
        <v>90</v>
      </c>
    </row>
    <row r="39" spans="1:2" x14ac:dyDescent="0.25">
      <c r="A39" s="2" t="s">
        <v>599</v>
      </c>
      <c r="B39">
        <v>213</v>
      </c>
    </row>
    <row r="40" spans="1:2" x14ac:dyDescent="0.25">
      <c r="A40" s="2" t="s">
        <v>600</v>
      </c>
      <c r="B40">
        <v>236</v>
      </c>
    </row>
    <row r="41" spans="1:2" x14ac:dyDescent="0.25">
      <c r="B41" s="1"/>
    </row>
    <row r="42" spans="1:2" x14ac:dyDescent="0.25">
      <c r="B42" s="1"/>
    </row>
    <row r="43" spans="1:2" x14ac:dyDescent="0.25">
      <c r="B43" s="1"/>
    </row>
    <row r="44" spans="1:2" x14ac:dyDescent="0.25">
      <c r="B44" s="1"/>
    </row>
    <row r="45" spans="1:2" x14ac:dyDescent="0.25">
      <c r="B45" s="1"/>
    </row>
    <row r="46" spans="1:2" x14ac:dyDescent="0.25">
      <c r="B46" s="1"/>
    </row>
    <row r="47" spans="1:2" x14ac:dyDescent="0.25">
      <c r="B47" s="1"/>
    </row>
    <row r="48" spans="1:2" x14ac:dyDescent="0.25">
      <c r="B48" s="1"/>
    </row>
    <row r="49" spans="1:2" x14ac:dyDescent="0.25">
      <c r="B49" s="1"/>
    </row>
    <row r="50" spans="1:2" x14ac:dyDescent="0.25">
      <c r="B50" s="1"/>
    </row>
    <row r="51" spans="1:2" x14ac:dyDescent="0.25">
      <c r="B51" s="1"/>
    </row>
    <row r="52" spans="1:2" x14ac:dyDescent="0.25">
      <c r="B52" s="1"/>
    </row>
    <row r="53" spans="1:2" x14ac:dyDescent="0.25">
      <c r="B53" s="1"/>
    </row>
    <row r="54" spans="1:2" x14ac:dyDescent="0.25">
      <c r="A54" s="26" t="s">
        <v>127</v>
      </c>
      <c r="B54" s="26" t="s">
        <v>26</v>
      </c>
    </row>
    <row r="55" spans="1:2" x14ac:dyDescent="0.25">
      <c r="A55" s="2" t="s">
        <v>890</v>
      </c>
      <c r="B55">
        <v>1</v>
      </c>
    </row>
    <row r="56" spans="1:2" x14ac:dyDescent="0.25">
      <c r="A56" s="2" t="s">
        <v>891</v>
      </c>
      <c r="B56">
        <v>1</v>
      </c>
    </row>
    <row r="57" spans="1:2" x14ac:dyDescent="0.25">
      <c r="A57" s="2" t="s">
        <v>211</v>
      </c>
      <c r="B57">
        <v>3</v>
      </c>
    </row>
    <row r="58" spans="1:2" x14ac:dyDescent="0.25">
      <c r="A58" s="2" t="s">
        <v>212</v>
      </c>
      <c r="B58">
        <v>2</v>
      </c>
    </row>
    <row r="59" spans="1:2" x14ac:dyDescent="0.25">
      <c r="A59" s="2" t="s">
        <v>727</v>
      </c>
      <c r="B59">
        <v>27</v>
      </c>
    </row>
    <row r="60" spans="1:2" x14ac:dyDescent="0.25">
      <c r="A60" s="2" t="s">
        <v>213</v>
      </c>
      <c r="B60">
        <v>3</v>
      </c>
    </row>
    <row r="61" spans="1:2" x14ac:dyDescent="0.25">
      <c r="A61" s="2" t="s">
        <v>892</v>
      </c>
      <c r="B61">
        <v>1</v>
      </c>
    </row>
    <row r="70" spans="1:3" x14ac:dyDescent="0.25">
      <c r="A70" s="167"/>
      <c r="B70" s="167"/>
    </row>
    <row r="71" spans="1:3" x14ac:dyDescent="0.25">
      <c r="A71" s="26" t="s">
        <v>127</v>
      </c>
      <c r="B71" s="27" t="s">
        <v>26</v>
      </c>
    </row>
    <row r="72" spans="1:3" x14ac:dyDescent="0.25">
      <c r="A72" s="2" t="s">
        <v>664</v>
      </c>
      <c r="B72" s="1">
        <v>2600</v>
      </c>
      <c r="C72" t="str">
        <f t="shared" ref="C72:C74" si="0">+UPPER(A72)</f>
        <v>GLP</v>
      </c>
    </row>
    <row r="73" spans="1:3" x14ac:dyDescent="0.25">
      <c r="A73" s="2" t="s">
        <v>893</v>
      </c>
      <c r="B73" s="1">
        <v>3485</v>
      </c>
      <c r="C73" t="str">
        <f t="shared" si="0"/>
        <v xml:space="preserve">GASOLINA </v>
      </c>
    </row>
    <row r="74" spans="1:3" x14ac:dyDescent="0.25">
      <c r="A74" s="2" t="s">
        <v>214</v>
      </c>
      <c r="B74" s="1">
        <v>10987</v>
      </c>
      <c r="C74" t="str">
        <f t="shared" si="0"/>
        <v>GASOIL</v>
      </c>
    </row>
    <row r="75" spans="1:3" x14ac:dyDescent="0.25">
      <c r="B75" s="1"/>
    </row>
    <row r="76" spans="1:3" x14ac:dyDescent="0.25">
      <c r="B76" s="1"/>
    </row>
    <row r="77" spans="1:3" x14ac:dyDescent="0.25">
      <c r="B77" s="1"/>
    </row>
    <row r="78" spans="1:3" x14ac:dyDescent="0.25">
      <c r="B78" s="1"/>
    </row>
    <row r="79" spans="1:3" x14ac:dyDescent="0.25">
      <c r="B79" s="1"/>
    </row>
    <row r="80" spans="1:3" x14ac:dyDescent="0.25">
      <c r="B80" s="1"/>
    </row>
    <row r="81" spans="1:2" x14ac:dyDescent="0.25">
      <c r="B81" s="1"/>
    </row>
    <row r="82" spans="1:2" x14ac:dyDescent="0.25">
      <c r="B82" s="1"/>
    </row>
    <row r="83" spans="1:2" x14ac:dyDescent="0.25">
      <c r="B83" s="1"/>
    </row>
    <row r="84" spans="1:2" x14ac:dyDescent="0.25">
      <c r="B84" s="1"/>
    </row>
    <row r="85" spans="1:2" x14ac:dyDescent="0.25">
      <c r="B85" s="1"/>
    </row>
    <row r="86" spans="1:2" x14ac:dyDescent="0.25">
      <c r="B86" s="1"/>
    </row>
    <row r="87" spans="1:2" x14ac:dyDescent="0.25">
      <c r="B87" s="1"/>
    </row>
    <row r="88" spans="1:2" x14ac:dyDescent="0.25">
      <c r="B88" s="1"/>
    </row>
    <row r="89" spans="1:2" x14ac:dyDescent="0.25">
      <c r="B89" s="1"/>
    </row>
    <row r="90" spans="1:2" x14ac:dyDescent="0.25">
      <c r="A90" s="26" t="s">
        <v>127</v>
      </c>
      <c r="B90" s="27" t="s">
        <v>26</v>
      </c>
    </row>
    <row r="91" spans="1:2" x14ac:dyDescent="0.25">
      <c r="A91" s="2" t="s">
        <v>215</v>
      </c>
      <c r="B91" s="1">
        <v>214366</v>
      </c>
    </row>
    <row r="92" spans="1:2" x14ac:dyDescent="0.25">
      <c r="A92" s="2" t="s">
        <v>216</v>
      </c>
      <c r="B92" s="1">
        <v>10518092</v>
      </c>
    </row>
    <row r="93" spans="1:2" x14ac:dyDescent="0.25">
      <c r="A93" s="2" t="s">
        <v>217</v>
      </c>
      <c r="B93" s="1">
        <v>58891</v>
      </c>
    </row>
    <row r="94" spans="1:2" x14ac:dyDescent="0.25">
      <c r="A94" s="2" t="s">
        <v>218</v>
      </c>
      <c r="B94" s="1">
        <v>7356</v>
      </c>
    </row>
    <row r="95" spans="1:2" x14ac:dyDescent="0.25">
      <c r="B95" s="1">
        <v>17822</v>
      </c>
    </row>
    <row r="96" spans="1:2" x14ac:dyDescent="0.25">
      <c r="B96" s="1"/>
    </row>
    <row r="97" spans="2:2" x14ac:dyDescent="0.25">
      <c r="B97" s="1"/>
    </row>
    <row r="98" spans="2:2" x14ac:dyDescent="0.25">
      <c r="B98" s="1"/>
    </row>
    <row r="99" spans="2:2" x14ac:dyDescent="0.25">
      <c r="B99" s="1"/>
    </row>
    <row r="100" spans="2:2" x14ac:dyDescent="0.25">
      <c r="B100" s="1"/>
    </row>
    <row r="101" spans="2:2" x14ac:dyDescent="0.25">
      <c r="B101" s="1"/>
    </row>
    <row r="102" spans="2:2" x14ac:dyDescent="0.25">
      <c r="B102" s="1"/>
    </row>
    <row r="103" spans="2:2" x14ac:dyDescent="0.25">
      <c r="B103" s="1"/>
    </row>
    <row r="104" spans="2:2" x14ac:dyDescent="0.25">
      <c r="B104" s="1"/>
    </row>
    <row r="105" spans="2:2" x14ac:dyDescent="0.25">
      <c r="B105" s="1"/>
    </row>
    <row r="106" spans="2:2" x14ac:dyDescent="0.25">
      <c r="B106" s="1"/>
    </row>
    <row r="107" spans="2:2" x14ac:dyDescent="0.25">
      <c r="B107" s="1"/>
    </row>
    <row r="108" spans="2:2" x14ac:dyDescent="0.25">
      <c r="B108" s="1"/>
    </row>
    <row r="109" spans="2:2" x14ac:dyDescent="0.25">
      <c r="B109" s="1"/>
    </row>
    <row r="110" spans="2:2" x14ac:dyDescent="0.25">
      <c r="B110" s="1"/>
    </row>
    <row r="111" spans="2:2" x14ac:dyDescent="0.25">
      <c r="B111" s="1"/>
    </row>
    <row r="112" spans="2:2" x14ac:dyDescent="0.25">
      <c r="B112" s="1"/>
    </row>
    <row r="113" spans="2:2" x14ac:dyDescent="0.25">
      <c r="B113" s="1"/>
    </row>
    <row r="114" spans="2:2" x14ac:dyDescent="0.25">
      <c r="B114" s="1"/>
    </row>
    <row r="115" spans="2:2" x14ac:dyDescent="0.25">
      <c r="B115" s="1"/>
    </row>
  </sheetData>
  <mergeCells count="1">
    <mergeCell ref="A70:B70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5:M53"/>
  <sheetViews>
    <sheetView topLeftCell="A10" workbookViewId="0">
      <selection activeCell="O36" sqref="O36"/>
    </sheetView>
  </sheetViews>
  <sheetFormatPr baseColWidth="10" defaultRowHeight="15" x14ac:dyDescent="0.25"/>
  <sheetData>
    <row r="35" spans="1:13" x14ac:dyDescent="0.25">
      <c r="A35" t="s">
        <v>48</v>
      </c>
      <c r="B35" s="1" t="s">
        <v>26</v>
      </c>
      <c r="L35" t="s">
        <v>48</v>
      </c>
      <c r="M35" t="s">
        <v>26</v>
      </c>
    </row>
    <row r="36" spans="1:13" x14ac:dyDescent="0.25">
      <c r="A36" s="2" t="s">
        <v>219</v>
      </c>
      <c r="B36" s="1">
        <v>1412</v>
      </c>
      <c r="L36" s="2" t="s">
        <v>894</v>
      </c>
      <c r="M36" s="1">
        <v>23430</v>
      </c>
    </row>
    <row r="37" spans="1:13" x14ac:dyDescent="0.25">
      <c r="A37" s="2" t="s">
        <v>223</v>
      </c>
      <c r="B37" s="1">
        <v>676</v>
      </c>
      <c r="L37" s="2" t="s">
        <v>895</v>
      </c>
      <c r="M37" s="1">
        <v>5070</v>
      </c>
    </row>
    <row r="38" spans="1:13" x14ac:dyDescent="0.25">
      <c r="A38" s="2" t="s">
        <v>232</v>
      </c>
      <c r="B38" s="1">
        <v>598</v>
      </c>
      <c r="L38" s="2" t="s">
        <v>896</v>
      </c>
      <c r="M38" s="1">
        <v>30250</v>
      </c>
    </row>
    <row r="39" spans="1:13" x14ac:dyDescent="0.25">
      <c r="A39" s="2" t="s">
        <v>231</v>
      </c>
      <c r="B39" s="1">
        <v>72</v>
      </c>
      <c r="L39" s="2" t="s">
        <v>897</v>
      </c>
      <c r="M39" s="1">
        <v>4982</v>
      </c>
    </row>
    <row r="40" spans="1:13" x14ac:dyDescent="0.25">
      <c r="A40" s="2" t="s">
        <v>220</v>
      </c>
      <c r="B40" s="1">
        <v>65</v>
      </c>
      <c r="L40" s="2" t="s">
        <v>898</v>
      </c>
      <c r="M40" s="1">
        <v>15383</v>
      </c>
    </row>
    <row r="41" spans="1:13" x14ac:dyDescent="0.25">
      <c r="A41" s="2" t="s">
        <v>229</v>
      </c>
      <c r="B41" s="1">
        <v>9381</v>
      </c>
      <c r="M41" s="1">
        <f>SUM(M36:M40)</f>
        <v>79115</v>
      </c>
    </row>
    <row r="42" spans="1:13" x14ac:dyDescent="0.25">
      <c r="A42" s="2" t="s">
        <v>603</v>
      </c>
      <c r="B42" s="1">
        <v>24359</v>
      </c>
    </row>
    <row r="43" spans="1:13" x14ac:dyDescent="0.25">
      <c r="A43" s="2" t="s">
        <v>224</v>
      </c>
      <c r="B43" s="1">
        <v>8488</v>
      </c>
    </row>
    <row r="44" spans="1:13" x14ac:dyDescent="0.25">
      <c r="A44" s="2" t="s">
        <v>225</v>
      </c>
      <c r="B44" s="1">
        <v>2980</v>
      </c>
    </row>
    <row r="45" spans="1:13" x14ac:dyDescent="0.25">
      <c r="A45" s="2" t="s">
        <v>221</v>
      </c>
      <c r="B45" s="1">
        <v>4611</v>
      </c>
    </row>
    <row r="46" spans="1:13" x14ac:dyDescent="0.25">
      <c r="A46" s="2" t="s">
        <v>228</v>
      </c>
      <c r="B46" s="1">
        <v>23241</v>
      </c>
    </row>
    <row r="47" spans="1:13" x14ac:dyDescent="0.25">
      <c r="A47" s="2" t="s">
        <v>602</v>
      </c>
      <c r="B47" s="1">
        <v>951</v>
      </c>
    </row>
    <row r="48" spans="1:13" x14ac:dyDescent="0.25">
      <c r="A48" s="2" t="s">
        <v>601</v>
      </c>
      <c r="B48" s="1">
        <v>840</v>
      </c>
    </row>
    <row r="49" spans="1:2" x14ac:dyDescent="0.25">
      <c r="A49" s="2" t="s">
        <v>230</v>
      </c>
      <c r="B49" s="1">
        <v>1052</v>
      </c>
    </row>
    <row r="50" spans="1:2" x14ac:dyDescent="0.25">
      <c r="A50" s="2" t="s">
        <v>227</v>
      </c>
      <c r="B50" s="1">
        <v>322</v>
      </c>
    </row>
    <row r="51" spans="1:2" x14ac:dyDescent="0.25">
      <c r="A51" s="2" t="s">
        <v>226</v>
      </c>
      <c r="B51" s="1">
        <v>62</v>
      </c>
    </row>
    <row r="52" spans="1:2" x14ac:dyDescent="0.25">
      <c r="A52" s="2" t="s">
        <v>222</v>
      </c>
      <c r="B52" s="1">
        <v>5</v>
      </c>
    </row>
    <row r="53" spans="1:2" x14ac:dyDescent="0.25">
      <c r="B53" s="1">
        <f>SUM(B36:B52)</f>
        <v>79115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23</vt:i4>
      </vt:variant>
    </vt:vector>
  </HeadingPairs>
  <TitlesOfParts>
    <vt:vector size="23" baseType="lpstr">
      <vt:lpstr>ERD</vt:lpstr>
      <vt:lpstr>ARD</vt:lpstr>
      <vt:lpstr>FARD</vt:lpstr>
      <vt:lpstr>CESMET</vt:lpstr>
      <vt:lpstr>CESFRONT</vt:lpstr>
      <vt:lpstr>CESEP</vt:lpstr>
      <vt:lpstr>CESAC</vt:lpstr>
      <vt:lpstr>CECCOM</vt:lpstr>
      <vt:lpstr>COMIPOL</vt:lpstr>
      <vt:lpstr>SENPA</vt:lpstr>
      <vt:lpstr>CC ESTE</vt:lpstr>
      <vt:lpstr>CC NORTE</vt:lpstr>
      <vt:lpstr>CC SUR</vt:lpstr>
      <vt:lpstr>PLAN SOCIAL</vt:lpstr>
      <vt:lpstr>SUP. DE VIG</vt:lpstr>
      <vt:lpstr>INSUDE</vt:lpstr>
      <vt:lpstr>PROGRAMA</vt:lpstr>
      <vt:lpstr>ESC. VOC</vt:lpstr>
      <vt:lpstr>JUNTA DE RETIRO</vt:lpstr>
      <vt:lpstr>CEN. SAL. MIDE</vt:lpstr>
      <vt:lpstr>HOSP CENTRAL</vt:lpstr>
      <vt:lpstr>RAMON DE LARA </vt:lpstr>
      <vt:lpstr>DISPENSARIO ARD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2024-04-16T14:04:17Z</dcterms:modified>
</cp:coreProperties>
</file>