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8.xml" ContentType="application/vnd.openxmlformats-officedocument.drawing+xml"/>
  <Override PartName="/xl/charts/chart4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0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1.xml" ContentType="application/vnd.openxmlformats-officedocument.drawing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drawings/drawing16.xml" ContentType="application/vnd.openxmlformats-officedocument.drawing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9.xml" ContentType="application/vnd.openxmlformats-officedocument.drawing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7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7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3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4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5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4BD13B65-8489-48D8-B621-9751AFF8A98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OCOM" sheetId="28" r:id="rId11"/>
    <sheet name="CC NORTE" sheetId="13" r:id="rId12"/>
    <sheet name="CC ESTE" sheetId="30" r:id="rId13"/>
    <sheet name="PLAN SOCIAL" sheetId="31" r:id="rId14"/>
    <sheet name="CC SUR" sheetId="29" r:id="rId15"/>
    <sheet name="SUP. DE VIG" sheetId="17" r:id="rId16"/>
    <sheet name="UNADE" sheetId="18" r:id="rId17"/>
    <sheet name="PROGRAMA" sheetId="19" r:id="rId18"/>
    <sheet name="ESC. VOC" sheetId="20" r:id="rId19"/>
    <sheet name="JUNTA DE RETIRO" sheetId="21" r:id="rId20"/>
    <sheet name="SERV. MILITAR  VOLUNTARIO " sheetId="27" r:id="rId21"/>
    <sheet name="CEN. SAL. MIDE" sheetId="23" r:id="rId22"/>
    <sheet name="HOSP CENTRAL" sheetId="24" r:id="rId23"/>
    <sheet name="RAMON DE LARA " sheetId="25" r:id="rId24"/>
    <sheet name="BASE NAVAL 27 DE FEBREO " sheetId="32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C43" i="4"/>
  <c r="B43" i="4"/>
  <c r="Q226" i="25"/>
  <c r="J226" i="25"/>
  <c r="F165" i="25"/>
  <c r="C165" i="25"/>
  <c r="B147" i="25"/>
  <c r="J114" i="25"/>
  <c r="B112" i="25"/>
  <c r="F110" i="25"/>
  <c r="L64" i="25"/>
  <c r="B65" i="25"/>
  <c r="B59" i="25"/>
  <c r="J54" i="32"/>
  <c r="B47" i="32"/>
  <c r="J23" i="32"/>
  <c r="B20" i="32"/>
  <c r="B366" i="24" l="1"/>
  <c r="B344" i="24"/>
  <c r="B295" i="24"/>
  <c r="C270" i="24"/>
  <c r="C233" i="24"/>
  <c r="B202" i="24"/>
  <c r="J168" i="24"/>
  <c r="B168" i="24"/>
  <c r="P165" i="24"/>
  <c r="B146" i="24"/>
  <c r="E69" i="24"/>
  <c r="B67" i="24"/>
  <c r="H54" i="24"/>
  <c r="B27" i="24"/>
  <c r="B93" i="23" l="1"/>
  <c r="T22" i="23"/>
  <c r="D22" i="23"/>
  <c r="K20" i="27"/>
  <c r="F20" i="27"/>
  <c r="B20" i="27"/>
  <c r="E26" i="21"/>
  <c r="B39" i="21"/>
  <c r="C244" i="20" l="1"/>
  <c r="B244" i="20"/>
  <c r="G231" i="20" s="1"/>
  <c r="F231" i="20"/>
  <c r="C195" i="20"/>
  <c r="K180" i="20" s="1"/>
  <c r="B195" i="20"/>
  <c r="J180" i="20" s="1"/>
  <c r="C145" i="20"/>
  <c r="I147" i="20" s="1"/>
  <c r="B145" i="20"/>
  <c r="H147" i="20" s="1"/>
  <c r="C103" i="20"/>
  <c r="J87" i="20" s="1"/>
  <c r="B103" i="20"/>
  <c r="K87" i="20" s="1"/>
  <c r="B59" i="20"/>
  <c r="P141" i="19" l="1"/>
  <c r="L142" i="19"/>
  <c r="B171" i="19"/>
  <c r="L110" i="19"/>
  <c r="B109" i="19"/>
  <c r="M82" i="19"/>
  <c r="B81" i="19"/>
  <c r="P39" i="19"/>
  <c r="D41" i="18" l="1"/>
  <c r="D43" i="18" s="1"/>
  <c r="V42" i="18" s="1"/>
  <c r="V38" i="18"/>
  <c r="T38" i="18"/>
  <c r="S38" i="18"/>
  <c r="Q38" i="18"/>
  <c r="P38" i="18"/>
  <c r="N38" i="18"/>
  <c r="M38" i="18"/>
  <c r="K38" i="18"/>
  <c r="J38" i="18"/>
  <c r="H38" i="18"/>
  <c r="G38" i="18"/>
  <c r="E38" i="18"/>
  <c r="D38" i="18"/>
  <c r="D42" i="18" s="1"/>
  <c r="U37" i="18"/>
  <c r="R37" i="18"/>
  <c r="O37" i="18"/>
  <c r="L37" i="18"/>
  <c r="I37" i="18"/>
  <c r="F37" i="18"/>
  <c r="U36" i="18"/>
  <c r="R36" i="18"/>
  <c r="O36" i="18"/>
  <c r="I36" i="18"/>
  <c r="F36" i="18"/>
  <c r="U35" i="18"/>
  <c r="R35" i="18"/>
  <c r="O35" i="18"/>
  <c r="L35" i="18"/>
  <c r="I35" i="18"/>
  <c r="F35" i="18"/>
  <c r="U34" i="18"/>
  <c r="R34" i="18"/>
  <c r="O34" i="18"/>
  <c r="L34" i="18"/>
  <c r="I34" i="18"/>
  <c r="F34" i="18"/>
  <c r="U33" i="18"/>
  <c r="R33" i="18"/>
  <c r="O33" i="18"/>
  <c r="O38" i="18" s="1"/>
  <c r="L33" i="18"/>
  <c r="I33" i="18"/>
  <c r="F33" i="18"/>
  <c r="U32" i="18"/>
  <c r="R32" i="18"/>
  <c r="O32" i="18"/>
  <c r="L32" i="18"/>
  <c r="I32" i="18"/>
  <c r="F32" i="18"/>
  <c r="U31" i="18"/>
  <c r="R31" i="18"/>
  <c r="R38" i="18" s="1"/>
  <c r="O31" i="18"/>
  <c r="L31" i="18"/>
  <c r="I31" i="18"/>
  <c r="F31" i="18"/>
  <c r="U30" i="18"/>
  <c r="U38" i="18" s="1"/>
  <c r="R30" i="18"/>
  <c r="O30" i="18"/>
  <c r="L30" i="18"/>
  <c r="I30" i="18"/>
  <c r="F30" i="18"/>
  <c r="R29" i="18"/>
  <c r="O29" i="18"/>
  <c r="L29" i="18"/>
  <c r="I29" i="18"/>
  <c r="I38" i="18" s="1"/>
  <c r="F29" i="18"/>
  <c r="F38" i="18" s="1"/>
  <c r="M26" i="29" l="1"/>
  <c r="M27" i="29"/>
  <c r="M28" i="29"/>
  <c r="M29" i="29"/>
  <c r="M30" i="29"/>
  <c r="M25" i="29"/>
  <c r="L31" i="29"/>
  <c r="K31" i="29"/>
  <c r="J31" i="29"/>
  <c r="H31" i="29"/>
  <c r="G31" i="29"/>
  <c r="F31" i="29"/>
  <c r="I30" i="29"/>
  <c r="I29" i="29"/>
  <c r="I28" i="29"/>
  <c r="I27" i="29"/>
  <c r="I26" i="29"/>
  <c r="I25" i="29"/>
  <c r="I31" i="29" s="1"/>
  <c r="M31" i="29" l="1"/>
  <c r="B24" i="31" l="1"/>
  <c r="L27" i="30"/>
  <c r="L28" i="30"/>
  <c r="L29" i="30"/>
  <c r="L26" i="30"/>
  <c r="K30" i="30"/>
  <c r="J30" i="30"/>
  <c r="H30" i="30"/>
  <c r="G30" i="30"/>
  <c r="F30" i="30"/>
  <c r="I29" i="30"/>
  <c r="I28" i="30"/>
  <c r="I27" i="30"/>
  <c r="I26" i="30"/>
  <c r="L30" i="30" l="1"/>
  <c r="I30" i="30"/>
  <c r="H34" i="13" l="1"/>
  <c r="H35" i="13"/>
  <c r="H33" i="13"/>
  <c r="F36" i="13"/>
  <c r="E36" i="13"/>
  <c r="D36" i="13"/>
  <c r="C36" i="13"/>
  <c r="B36" i="13"/>
  <c r="G35" i="13"/>
  <c r="G34" i="13"/>
  <c r="G33" i="13"/>
  <c r="G36" i="13" s="1"/>
  <c r="H36" i="13" l="1"/>
  <c r="J23" i="28" l="1"/>
  <c r="J24" i="28"/>
  <c r="J25" i="28"/>
  <c r="J26" i="28"/>
  <c r="J27" i="28"/>
  <c r="J28" i="28"/>
  <c r="J29" i="28"/>
  <c r="J22" i="28"/>
  <c r="H30" i="28"/>
  <c r="G30" i="28"/>
  <c r="F30" i="28"/>
  <c r="E30" i="28"/>
  <c r="I29" i="28"/>
  <c r="I28" i="28"/>
  <c r="I27" i="28"/>
  <c r="I26" i="28"/>
  <c r="I25" i="28"/>
  <c r="I24" i="28"/>
  <c r="I23" i="28"/>
  <c r="I22" i="28"/>
  <c r="I30" i="28" s="1"/>
  <c r="U25" i="11"/>
  <c r="B67" i="11"/>
  <c r="J30" i="28" l="1"/>
  <c r="M43" i="10"/>
  <c r="B52" i="10"/>
  <c r="S34" i="8" l="1"/>
  <c r="I33" i="8"/>
  <c r="B39" i="8"/>
  <c r="B120" i="7" l="1"/>
  <c r="B81" i="7"/>
  <c r="B59" i="7"/>
  <c r="B38" i="7"/>
  <c r="B24" i="6" l="1"/>
  <c r="B131" i="4" l="1"/>
  <c r="G77" i="4"/>
  <c r="B76" i="4"/>
  <c r="B54" i="4"/>
  <c r="C127" i="3" l="1"/>
  <c r="I98" i="3"/>
  <c r="B98" i="3"/>
  <c r="C66" i="3"/>
  <c r="H27" i="3"/>
  <c r="E47" i="3"/>
  <c r="D47" i="3"/>
  <c r="C47" i="3"/>
  <c r="C283" i="2" l="1"/>
  <c r="C216" i="2"/>
  <c r="C156" i="2"/>
  <c r="I155" i="2"/>
  <c r="G120" i="2"/>
  <c r="C116" i="2"/>
  <c r="C94" i="2"/>
  <c r="H54" i="2"/>
  <c r="E82" i="2"/>
  <c r="D82" i="2"/>
  <c r="C82" i="2"/>
  <c r="B53" i="19" l="1"/>
  <c r="L110" i="7" l="1"/>
  <c r="B111" i="6" l="1"/>
</calcChain>
</file>

<file path=xl/sharedStrings.xml><?xml version="1.0" encoding="utf-8"?>
<sst xmlns="http://schemas.openxmlformats.org/spreadsheetml/2006/main" count="1702" uniqueCount="1005">
  <si>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</si>
  <si>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</si>
  <si>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</si>
  <si>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</si>
  <si>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</si>
  <si>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</si>
  <si>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</si>
  <si>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</si>
  <si>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</si>
  <si>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</si>
  <si>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</si>
  <si>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</si>
  <si>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</si>
  <si>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</si>
  <si>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</si>
  <si>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</si>
  <si>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</si>
  <si>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</si>
  <si>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</si>
  <si>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</si>
  <si>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</si>
  <si>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</si>
  <si>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</si>
  <si>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</si>
  <si>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</si>
  <si>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</si>
  <si>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</si>
  <si>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</si>
  <si>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</si>
  <si>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</si>
  <si>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</si>
  <si>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</si>
  <si>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</si>
  <si>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</si>
  <si>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</si>
  <si>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</si>
  <si>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INADAPTABILIDAD A LA VIDA MILITAR</t>
  </si>
  <si>
    <t>VEHICULO</t>
  </si>
  <si>
    <t>MOTOCICLETA</t>
  </si>
  <si>
    <t>SGTO.</t>
  </si>
  <si>
    <t>Sargento</t>
  </si>
  <si>
    <t>ACTIVO</t>
  </si>
  <si>
    <t>RETIRADOS</t>
  </si>
  <si>
    <t>CAPITAN</t>
  </si>
  <si>
    <t>TIPO</t>
  </si>
  <si>
    <t>CAN</t>
  </si>
  <si>
    <t>AUTOBÚS</t>
  </si>
  <si>
    <t>CAMIONES</t>
  </si>
  <si>
    <t>JEEPETAS</t>
  </si>
  <si>
    <t>MINIBÚS</t>
  </si>
  <si>
    <t>CARROS</t>
  </si>
  <si>
    <t>CAMIONETAS</t>
  </si>
  <si>
    <t>COMESTIBLES</t>
  </si>
  <si>
    <t>LECHE BONGÚ (UNIDADES)</t>
  </si>
  <si>
    <t>MANTEQUILLA (UDS.)</t>
  </si>
  <si>
    <t>SOPITAS (UNIDADES)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</si>
  <si>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</si>
  <si>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</si>
  <si>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</si>
  <si>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</si>
  <si>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</si>
  <si>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</si>
  <si>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</si>
  <si>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</si>
  <si>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</si>
  <si>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</si>
  <si>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</si>
  <si>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</si>
  <si>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</si>
  <si>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</si>
  <si>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</si>
  <si>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</si>
  <si>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</si>
  <si>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</si>
  <si>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</si>
  <si>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</si>
  <si>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</si>
  <si>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</si>
  <si>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</si>
  <si>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</si>
  <si>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</si>
  <si>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</si>
  <si>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</si>
  <si>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</si>
  <si>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</si>
  <si>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</si>
  <si>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FIBRA DE VIDRIO</t>
  </si>
  <si>
    <t>DOMINICANOS</t>
  </si>
  <si>
    <t>GO FAST</t>
  </si>
  <si>
    <t>HAITIANOS</t>
  </si>
  <si>
    <t>HAITIANAS</t>
  </si>
  <si>
    <t>MATRICULADAS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</si>
  <si>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</si>
  <si>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</si>
  <si>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</si>
  <si>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</si>
  <si>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</si>
  <si>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</si>
  <si>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</si>
  <si>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</si>
  <si>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</si>
  <si>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</si>
  <si>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</si>
  <si>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</si>
  <si>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</si>
  <si>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</si>
  <si>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</si>
  <si>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</si>
  <si>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</si>
  <si>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</si>
  <si>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</si>
  <si>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</si>
  <si>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</si>
  <si>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</si>
  <si>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</si>
  <si>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</si>
  <si>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</si>
  <si>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</si>
  <si>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</si>
  <si>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</si>
  <si>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</si>
  <si>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</si>
  <si>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</si>
  <si>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</si>
  <si>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</si>
  <si>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</si>
  <si>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</si>
  <si>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</si>
  <si>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</si>
  <si>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</si>
  <si>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</si>
  <si>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</si>
  <si>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</si>
  <si>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ACCIDENTES DE USUARIOS EN LAS INSTALACIONES</t>
  </si>
  <si>
    <t>BILLETES FALSOS</t>
  </si>
  <si>
    <t>FALLAS ELÉCTRICAS EN LAS INSTALACIONES</t>
  </si>
  <si>
    <t>INCIDENCIAS EN EL MSD</t>
  </si>
  <si>
    <t>USUARIOS CON PROBLEMAS DE SALUD</t>
  </si>
  <si>
    <t>PERSONAS U OBJETOS EXTRAVIADOS</t>
  </si>
  <si>
    <t>AUTOBUS</t>
  </si>
  <si>
    <t>CAMION</t>
  </si>
  <si>
    <t>CAMIONETA</t>
  </si>
  <si>
    <t>CARRO</t>
  </si>
  <si>
    <t>JEEPETA</t>
  </si>
  <si>
    <t/>
  </si>
  <si>
    <t>Azua</t>
  </si>
  <si>
    <t>Barahona</t>
  </si>
  <si>
    <t>Boca Chica</t>
  </si>
  <si>
    <t>Caucedo</t>
  </si>
  <si>
    <t>La Cana</t>
  </si>
  <si>
    <t>La Romana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</si>
  <si>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</si>
  <si>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</si>
  <si>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</si>
  <si>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</si>
  <si>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</si>
  <si>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</si>
  <si>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</si>
  <si>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</si>
  <si>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ARMAS BLANCAS</t>
  </si>
  <si>
    <t>MUNICIONES 22MM</t>
  </si>
  <si>
    <t>MUNICIONES 38MM</t>
  </si>
  <si>
    <t>MUNICIONES 9MM</t>
  </si>
  <si>
    <t>MUNICIONES 40MM</t>
  </si>
  <si>
    <t>MUNICIONES 45MM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</si>
  <si>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</si>
  <si>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</si>
  <si>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</si>
  <si>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</si>
  <si>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</si>
  <si>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</si>
  <si>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</si>
  <si>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</si>
  <si>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</si>
  <si>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</si>
  <si>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</si>
  <si>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</si>
  <si>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</si>
  <si>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</si>
  <si>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</si>
  <si>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</si>
  <si>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</si>
  <si>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</si>
  <si>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</si>
  <si>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</si>
  <si>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ALLANAMIENTOS </t>
  </si>
  <si>
    <t xml:space="preserve">VIGILANCIA A PUNTOS DE INTERES </t>
  </si>
  <si>
    <t>TRANSITAR SIN STICKER</t>
  </si>
  <si>
    <t xml:space="preserve">VENTA ILEGAL DE COMBUSTIBLES / MERCANCIAS </t>
  </si>
  <si>
    <t>CAM. RESCATE</t>
  </si>
  <si>
    <t>COMBUSTIBLE</t>
  </si>
  <si>
    <t>HERIDOS</t>
  </si>
  <si>
    <t>SEGURIDAD</t>
  </si>
  <si>
    <t>TALLERES</t>
  </si>
  <si>
    <t>LOCA</t>
  </si>
  <si>
    <t>Bahoruco</t>
  </si>
  <si>
    <t>Bayaguana (Monte Plata)</t>
  </si>
  <si>
    <t>Constanza (La Vega)</t>
  </si>
  <si>
    <t>Dajabón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</si>
  <si>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</si>
  <si>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</si>
  <si>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</si>
  <si>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</si>
  <si>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</si>
  <si>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</si>
  <si>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</si>
  <si>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</si>
  <si>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</si>
  <si>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</si>
  <si>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</si>
  <si>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</si>
  <si>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</si>
  <si>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</si>
  <si>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</si>
  <si>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</si>
  <si>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</si>
  <si>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</si>
  <si>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</si>
  <si>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</si>
  <si>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</si>
  <si>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</si>
  <si>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</si>
  <si>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</si>
  <si>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</si>
  <si>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</si>
  <si>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</si>
  <si>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</si>
  <si>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</si>
  <si>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</si>
  <si>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</si>
  <si>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</si>
  <si>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</si>
  <si>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Villa Altagracia (San Cristóbal)</t>
  </si>
  <si>
    <t>Yamasá (Monte Plata)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</si>
  <si>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</si>
  <si>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</si>
  <si>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</si>
  <si>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</si>
  <si>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</si>
  <si>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</si>
  <si>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</si>
  <si>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</si>
  <si>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</si>
  <si>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ALISTADOS</t>
  </si>
  <si>
    <t>ERD</t>
  </si>
  <si>
    <t>ARD</t>
  </si>
  <si>
    <t>FARD</t>
  </si>
  <si>
    <t>TOTAL GENERAL</t>
  </si>
  <si>
    <t>VEHÍCULOS RETENIDOS</t>
  </si>
  <si>
    <t>OFICIALES</t>
  </si>
  <si>
    <t>A PIE</t>
  </si>
  <si>
    <t>MOTORIZADA</t>
  </si>
  <si>
    <t>TOTAL PERSONAL</t>
  </si>
  <si>
    <t>BRASIL</t>
  </si>
  <si>
    <t>COLOMBIA</t>
  </si>
  <si>
    <t>EL SALVADOR</t>
  </si>
  <si>
    <t>ESTADOS UNIDOS</t>
  </si>
  <si>
    <t>ESPAÑA</t>
  </si>
  <si>
    <t>GUATEMALA</t>
  </si>
  <si>
    <t>ITALIA</t>
  </si>
  <si>
    <t>MEXICO</t>
  </si>
  <si>
    <t>VENEZUELA</t>
  </si>
  <si>
    <t>JAMAICA</t>
  </si>
  <si>
    <t>MIDE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</si>
  <si>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</si>
  <si>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</si>
  <si>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</si>
  <si>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</si>
  <si>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</si>
  <si>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</si>
  <si>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</si>
  <si>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</si>
  <si>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</si>
  <si>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</si>
  <si>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</si>
  <si>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</si>
  <si>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</si>
  <si>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</si>
  <si>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</si>
  <si>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</si>
  <si>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</si>
  <si>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</si>
  <si>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</si>
  <si>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</si>
  <si>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</si>
  <si>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</si>
  <si>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</si>
  <si>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</si>
  <si>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</si>
  <si>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</si>
  <si>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</si>
  <si>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</si>
  <si>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</si>
  <si>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</si>
  <si>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</si>
  <si>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</si>
  <si>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</si>
  <si>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</si>
  <si>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</si>
  <si>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</si>
  <si>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</si>
  <si>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</si>
  <si>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</si>
  <si>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</si>
  <si>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</si>
  <si>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</si>
  <si>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</si>
  <si>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Mayor ó Cap. de Corbeta</t>
  </si>
  <si>
    <t xml:space="preserve">Capitán ó Ten. de Navío </t>
  </si>
  <si>
    <t>1er.Tte. ó Teniente de Fragata</t>
  </si>
  <si>
    <t>2do.Tte ó Teniente de Corbeta</t>
  </si>
  <si>
    <t>Sargento Mayor</t>
  </si>
  <si>
    <t xml:space="preserve">Tutoras </t>
  </si>
  <si>
    <t xml:space="preserve">Viudas </t>
  </si>
  <si>
    <t xml:space="preserve">Viudos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</si>
  <si>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</si>
  <si>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</si>
  <si>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</si>
  <si>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</si>
  <si>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</si>
  <si>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</si>
  <si>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</si>
  <si>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</si>
  <si>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</si>
  <si>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</si>
  <si>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</si>
  <si>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</si>
  <si>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</si>
  <si>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</si>
  <si>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</si>
  <si>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</si>
  <si>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</si>
  <si>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</si>
  <si>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</si>
  <si>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</si>
  <si>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</si>
  <si>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</si>
  <si>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</si>
  <si>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</si>
  <si>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</si>
  <si>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</si>
  <si>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</si>
  <si>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</si>
  <si>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</si>
  <si>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</si>
  <si>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</si>
  <si>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</si>
  <si>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</si>
  <si>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</si>
  <si>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</si>
  <si>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</si>
  <si>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</si>
  <si>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</si>
  <si>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</si>
  <si>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</si>
  <si>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</si>
  <si>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</si>
  <si>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</si>
  <si>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</si>
  <si>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</si>
  <si>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</si>
  <si>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</si>
  <si>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</si>
  <si>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</si>
  <si>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</si>
  <si>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</si>
  <si>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</si>
  <si>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</si>
  <si>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</si>
  <si>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</si>
  <si>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</si>
  <si>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</si>
  <si>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</si>
  <si>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</si>
  <si>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</si>
  <si>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</si>
  <si>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</si>
  <si>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</si>
  <si>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</si>
  <si>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</si>
  <si>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</si>
  <si>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</si>
  <si>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</si>
  <si>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</si>
  <si>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</si>
  <si>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</si>
  <si>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</si>
  <si>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</si>
  <si>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</si>
  <si>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</si>
  <si>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</si>
  <si>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</si>
  <si>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</si>
  <si>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</si>
  <si>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</si>
  <si>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</si>
  <si>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</si>
  <si>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</si>
  <si>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</si>
  <si>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</si>
  <si>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</si>
  <si>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</si>
  <si>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</si>
  <si>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</si>
  <si>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</si>
  <si>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</si>
  <si>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</si>
  <si>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</si>
  <si>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</si>
  <si>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</si>
  <si>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</si>
  <si>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</si>
  <si>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</si>
  <si>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</si>
  <si>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</si>
  <si>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</si>
  <si>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</si>
  <si>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</si>
  <si>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</si>
  <si>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</si>
  <si>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</si>
  <si>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</si>
  <si>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</si>
  <si>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</si>
  <si>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</si>
  <si>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</si>
  <si>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</si>
  <si>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</si>
  <si>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</si>
  <si>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</si>
  <si>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</si>
  <si>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</si>
  <si>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</si>
  <si>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</si>
  <si>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</si>
  <si>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</si>
  <si>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</si>
  <si>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</si>
  <si>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</si>
  <si>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</si>
  <si>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</si>
  <si>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</si>
  <si>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CIRUGIA</t>
  </si>
  <si>
    <t>GINECOBSTETRICIA</t>
  </si>
  <si>
    <t>EGRESOS</t>
  </si>
  <si>
    <t>GINECOOBSTETRICIA</t>
  </si>
  <si>
    <t>GINECO- OBSTETRICIA</t>
  </si>
  <si>
    <t>FALLEC</t>
  </si>
  <si>
    <t>15 - 19</t>
  </si>
  <si>
    <t>20 - 24</t>
  </si>
  <si>
    <t>25- 64 AÑOS</t>
  </si>
  <si>
    <t>25 - 29</t>
  </si>
  <si>
    <t>65 Y + AÑOS</t>
  </si>
  <si>
    <t xml:space="preserve">30 - 34 </t>
  </si>
  <si>
    <t>35 - 39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</si>
  <si>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</si>
  <si>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</si>
  <si>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</si>
  <si>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</si>
  <si>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</si>
  <si>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</si>
  <si>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</si>
  <si>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</si>
  <si>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>EXTREMI INFER</t>
  </si>
  <si>
    <t xml:space="preserve">RASO </t>
  </si>
  <si>
    <t>Apoyo 9-1-1</t>
  </si>
  <si>
    <t>Apoyo DNCD</t>
  </si>
  <si>
    <t>Asistencia marítima</t>
  </si>
  <si>
    <t>Migración Ilegal</t>
  </si>
  <si>
    <t>Patrulla y vigilancia</t>
  </si>
  <si>
    <t>Seguridad Marítima</t>
  </si>
  <si>
    <t>LIBRAS DE MARIHUANA</t>
  </si>
  <si>
    <t>Amber Cove</t>
  </si>
  <si>
    <t xml:space="preserve">Amber Cove </t>
  </si>
  <si>
    <t>INSPECCIÓN CAMIONES DE TRANSPORTAN DE COMBUSTIBLES Y MERCANCÍAS</t>
  </si>
  <si>
    <t>INSPECCIÓN CAMIONES DE DESECHOS OLEOSOS, SLOP, SLUDGE, Y AGUAS DE SENTINA EN LAS INSTALACIONES PORTUARIAS</t>
  </si>
  <si>
    <t>GRÚAS</t>
  </si>
  <si>
    <t>CHINA</t>
  </si>
  <si>
    <t>PAIS</t>
  </si>
  <si>
    <t>EXTRANJEROS</t>
  </si>
  <si>
    <t>Total general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</si>
  <si>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</si>
  <si>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</si>
  <si>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</si>
  <si>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</si>
  <si>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</si>
  <si>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</si>
  <si>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</si>
  <si>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</si>
  <si>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EX. ORINA </t>
  </si>
  <si>
    <t>HEMOGRAMA</t>
  </si>
  <si>
    <t>ACIDO URICO</t>
  </si>
  <si>
    <t>COLESTEROL</t>
  </si>
  <si>
    <t xml:space="preserve">TRIGLICERIDOS </t>
  </si>
  <si>
    <t>HDL</t>
  </si>
  <si>
    <t>FACTOR REUMATICO</t>
  </si>
  <si>
    <t>ERITROSEDIMENTACION</t>
  </si>
  <si>
    <t>ASO</t>
  </si>
  <si>
    <t>BILIRRUBINA DIRECTA</t>
  </si>
  <si>
    <t>BILIRRUBINA INDIRECTA</t>
  </si>
  <si>
    <t>BILIRRUBINA TOTAL</t>
  </si>
  <si>
    <t>RECUENTO DE PLAQUETA</t>
  </si>
  <si>
    <t>LDH</t>
  </si>
  <si>
    <t>HEPATITIS A</t>
  </si>
  <si>
    <t>HEPATITIS C</t>
  </si>
  <si>
    <t>OTORRINOLARINGOLOGIA</t>
  </si>
  <si>
    <t>NEFROLOGIA</t>
  </si>
  <si>
    <t>NEUROLOGIA</t>
  </si>
  <si>
    <t>0-1</t>
  </si>
  <si>
    <t>1_4</t>
  </si>
  <si>
    <t>5_14</t>
  </si>
  <si>
    <t>15-64</t>
  </si>
  <si>
    <t>65 +</t>
  </si>
  <si>
    <t>ASIMILADO MIL. CAT. I</t>
  </si>
  <si>
    <t>ASIMILADO MIL. CAT. II</t>
  </si>
  <si>
    <t>ASIMILADO MIL. CAT. III</t>
  </si>
  <si>
    <t>ASIMILADO MIL. CAT. IV</t>
  </si>
  <si>
    <t>ASIMILADO MIL. CAT. V</t>
  </si>
  <si>
    <t>ASIMILADO MIL. CAT. VI</t>
  </si>
  <si>
    <t>ASIMILADO MIL. CAT. VII</t>
  </si>
  <si>
    <t>ASIMILADO MIL. CAT. VIII</t>
  </si>
  <si>
    <t>ARMAS</t>
  </si>
  <si>
    <t>SUSTANCIAS CONTROLADAS</t>
  </si>
  <si>
    <t>RENUNCIA</t>
  </si>
  <si>
    <t>1ER. TENIENTE</t>
  </si>
  <si>
    <t>2DO. TENIENTE</t>
  </si>
  <si>
    <t>NAC</t>
  </si>
  <si>
    <t>SEXO</t>
  </si>
  <si>
    <t>OF.GENERALES</t>
  </si>
  <si>
    <t>TGO (AST)</t>
  </si>
  <si>
    <t>TGP (ALT)</t>
  </si>
  <si>
    <t>TOXOPLASMOSIS IGG</t>
  </si>
  <si>
    <t>TOXOPLASMOSIS IGM</t>
  </si>
  <si>
    <t>SIFILI (PRUEBA TREPONEMICA)</t>
  </si>
  <si>
    <t>GAMMA GLUTAMIL TRANSFERASA (GGT)</t>
  </si>
  <si>
    <t>NITROGENO UREICO (BUN)</t>
  </si>
  <si>
    <t>BRAZO</t>
  </si>
  <si>
    <t>HOMBROS</t>
  </si>
  <si>
    <t>MUÑECA</t>
  </si>
  <si>
    <t>ANTE-BRAZOS</t>
  </si>
  <si>
    <t>COL. DOR.</t>
  </si>
  <si>
    <t>SUSPENDIDO DE FUNCIONES</t>
  </si>
  <si>
    <t xml:space="preserve">CADETES </t>
  </si>
  <si>
    <t>ASP. A CADETES</t>
  </si>
  <si>
    <t xml:space="preserve">Prueba// Mantenimiento </t>
  </si>
  <si>
    <t>USUARIOS QUE HAN BAJADO A LAS VÍAS FÉRREAS</t>
  </si>
  <si>
    <t xml:space="preserve"> CARTUCHOS 12MM</t>
  </si>
  <si>
    <t xml:space="preserve">TRASIEGO ILEGAL DE COMBUSTIBLES </t>
  </si>
  <si>
    <t>INST</t>
  </si>
  <si>
    <t>DENGUE IGG</t>
  </si>
  <si>
    <t>DENGUE IGM</t>
  </si>
  <si>
    <t>ALBUMINA</t>
  </si>
  <si>
    <t>GLOBULINA</t>
  </si>
  <si>
    <t>PROTEINA C REACTIVA</t>
  </si>
  <si>
    <t>NUTRICIONISTA</t>
  </si>
  <si>
    <t>MARIHUANA (PORCIONES)</t>
  </si>
  <si>
    <t>LO DEMAS</t>
  </si>
  <si>
    <t>CIGARRILLOS UNIDADES</t>
  </si>
  <si>
    <t>ASPIRANTE A CADETES</t>
  </si>
  <si>
    <t>SUB-TENIENTES II</t>
  </si>
  <si>
    <t>ESC. DE TRANS. AEREO</t>
  </si>
  <si>
    <t>Paquetes de Sopita  (240 unidades)</t>
  </si>
  <si>
    <t>Sacos de arroz (25 libras)</t>
  </si>
  <si>
    <t>Sacos de arroz (55 libras)</t>
  </si>
  <si>
    <t>Sacos de arroz (125 libras)</t>
  </si>
  <si>
    <t>Sacos de arroz (100 libras)</t>
  </si>
  <si>
    <t>Bebidas energizantes  (Botellas de 750 ml)</t>
  </si>
  <si>
    <t>Cigarrillos Comme il faut (Paquetes  de 10 cajetillas de 10 unidades)</t>
  </si>
  <si>
    <t>Cigarrillos Comme il faut (Paquetes  de 10 cajetillas de 20 unidades)</t>
  </si>
  <si>
    <t>Cigarrillos Point (Paquetes  de 10 cajetillas de 20 unidades)</t>
  </si>
  <si>
    <t>Clerén (Galones)</t>
  </si>
  <si>
    <t>Medicamentos</t>
  </si>
  <si>
    <t>Ron Chevalier  (Botella de 750ml)</t>
  </si>
  <si>
    <t>Whisky 8 P.M. (Botellas de 750 ml)</t>
  </si>
  <si>
    <t>Whisky Barbancourt (Botellas de 750 ml)</t>
  </si>
  <si>
    <t>Whisky Chanceler  (Botella de 750 ml)</t>
  </si>
  <si>
    <t>Whisky Gold  (Botella de 750 ml)</t>
  </si>
  <si>
    <t>Whisky Napoleón (Botellas de 750 ml)</t>
  </si>
  <si>
    <t>Whisky Oficce  (Botella de 750 ml)</t>
  </si>
  <si>
    <t>Cigarrillos  Capital  (Paquetes  de 10 cajetillas de 20 unidades)</t>
  </si>
  <si>
    <t xml:space="preserve">Cervezas Prestige, Heineken, Benedicta </t>
  </si>
  <si>
    <t>Whisky Black Stone (Botellas de 750 ml)</t>
  </si>
  <si>
    <t>Ron Lord Mate  (Botellas de 750 ml)</t>
  </si>
  <si>
    <t>Vino Tinto Campeón (Botellas de 750 ml)</t>
  </si>
  <si>
    <t>SANTO DOMINGO</t>
  </si>
  <si>
    <t>Incautación de arena</t>
  </si>
  <si>
    <t>Incautación de madera (Pies)</t>
  </si>
  <si>
    <t>operativo</t>
  </si>
  <si>
    <t>persona detenida</t>
  </si>
  <si>
    <t>Sacos de carbón incautados</t>
  </si>
  <si>
    <t>Vehículos  Retenidos</t>
  </si>
  <si>
    <t>AMILASA</t>
  </si>
  <si>
    <t>LIPASA</t>
  </si>
  <si>
    <t>CALCIO (Ca)</t>
  </si>
  <si>
    <t>PROTINAS TOTALES</t>
  </si>
  <si>
    <t>LDL36 - VLDL136</t>
  </si>
  <si>
    <t>OTROS (DOPING)</t>
  </si>
  <si>
    <t xml:space="preserve">CONSULTAS </t>
  </si>
  <si>
    <t>OF. GENERAL</t>
  </si>
  <si>
    <t>OF. SUPERIOR</t>
  </si>
  <si>
    <t>OF. SUBALTERNO</t>
  </si>
  <si>
    <t>DIAGNOSTICO</t>
  </si>
  <si>
    <t>ENDODONCIA</t>
  </si>
  <si>
    <t>PERIODONCIA</t>
  </si>
  <si>
    <t>PROSTODONCIA</t>
  </si>
  <si>
    <t xml:space="preserve">RADIOGRAFIAS </t>
  </si>
  <si>
    <t>RETIRO DE SUTURA</t>
  </si>
  <si>
    <t xml:space="preserve">MEDICACION </t>
  </si>
  <si>
    <t xml:space="preserve">MAXILO FACIAL </t>
  </si>
  <si>
    <t>DENTISTICA</t>
  </si>
  <si>
    <t>ODONTOPEDIATRIA</t>
  </si>
  <si>
    <t>PLACAS PANORAMICAS</t>
  </si>
  <si>
    <t>IMPLANTOLOGIA DENTAL</t>
  </si>
  <si>
    <t>PARTOS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</si>
  <si>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</si>
  <si>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</si>
  <si>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</si>
  <si>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</si>
  <si>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</si>
  <si>
    <t xml:space="preserve">ACCIDENTES DE NIEMBROS </t>
  </si>
  <si>
    <t xml:space="preserve">SEG. ESTADO </t>
  </si>
  <si>
    <t>Búsqueda y Rescate// Asistencia</t>
  </si>
  <si>
    <t>NO ADAPTARSE A LA VIDA MILITAR</t>
  </si>
  <si>
    <t>DETENCIONES POR PERFILES SOSPECHOSOS</t>
  </si>
  <si>
    <t>Sacos de arroz (62.5 libras)</t>
  </si>
  <si>
    <t>Sacos de azucar (125 libras)</t>
  </si>
  <si>
    <t>Cabo Rojo</t>
  </si>
  <si>
    <t>Don Diego (IP)</t>
  </si>
  <si>
    <t>Sans Soucí</t>
  </si>
  <si>
    <t>Maimón</t>
  </si>
  <si>
    <t xml:space="preserve">Haina </t>
  </si>
  <si>
    <t xml:space="preserve">Punta Catalina </t>
  </si>
  <si>
    <t>PATRULLAS ACUATICAS</t>
  </si>
  <si>
    <t>Puerto Arroyo Barril</t>
  </si>
  <si>
    <t>Puerto Barahona</t>
  </si>
  <si>
    <t>Puerto Boca Chica</t>
  </si>
  <si>
    <t>Puerto de Azua</t>
  </si>
  <si>
    <t>Puerto de Santo Domingo</t>
  </si>
  <si>
    <t>Puerto Don Diego</t>
  </si>
  <si>
    <t>Puerto Haina Occidental</t>
  </si>
  <si>
    <t>Puerto Haina Oriental</t>
  </si>
  <si>
    <t>Puerto La Cana</t>
  </si>
  <si>
    <t>Puerto La Romana </t>
  </si>
  <si>
    <t>Puerto Manzanillo</t>
  </si>
  <si>
    <t>Puerto Puerto Plata</t>
  </si>
  <si>
    <t>Puerto San Pedro de Macoris </t>
  </si>
  <si>
    <t xml:space="preserve">PATRULLAJE TERRESTRE </t>
  </si>
  <si>
    <t xml:space="preserve">OPERATIVOS EN APOYO A LA DIRECCIÓN DE SUPERVISIÓN Y CONTROL DE ESTACIONES DE EXPENDIO DE COMBUSTIBLES 
</t>
  </si>
  <si>
    <t>ATRACOS</t>
  </si>
  <si>
    <t>SUSTRACCIÓN DE ARMAS NO LETALES</t>
  </si>
  <si>
    <t>HONDURAS</t>
  </si>
  <si>
    <t>CHILE</t>
  </si>
  <si>
    <t>UNIVERSIDAD</t>
  </si>
  <si>
    <t xml:space="preserve">FUERA DEL PAIS </t>
  </si>
  <si>
    <t>UNIVERSIDADES LOCALES</t>
  </si>
  <si>
    <t>ROTACIONES MEDICAS</t>
  </si>
  <si>
    <t>HOSPITAL PLAZA DE LA SALUD</t>
  </si>
  <si>
    <t>HOSPITAL CENTRAL DE LA FF.AA</t>
  </si>
  <si>
    <t>HOSPITAL INFENTIL ROBERT REID CABRAL</t>
  </si>
  <si>
    <t>HOSPITAL DR. SALVADOR B. GAUTIER</t>
  </si>
  <si>
    <t>HOSPITAL MILITAR RAMON DE LARA, FARD.</t>
  </si>
  <si>
    <t>HOSPITAL MILITAR MOSCOSO PUELLO</t>
  </si>
  <si>
    <t>INSTITUTO REGIONAL CIBAO</t>
  </si>
  <si>
    <t>INSTITUTO NACIONAL DE PATOLOGIA FORENCE</t>
  </si>
  <si>
    <t>HOSPITAL MATERNIDAD INFANTIL SAN LORENZO DE LOS MINAS</t>
  </si>
  <si>
    <t>HOSPITAL REGIONAL UNIVERSITARIO SAN VICENTE DE PAUL</t>
  </si>
  <si>
    <t>HOSPITAL POLICIA NACIONAL</t>
  </si>
  <si>
    <t>CECANOT</t>
  </si>
  <si>
    <t>CEDIMAT</t>
  </si>
  <si>
    <t>UASD</t>
  </si>
  <si>
    <t>HOSPITAL TRAUMATOLOGICO NEY ARIAS LORA</t>
  </si>
  <si>
    <t>DIFERENTES HOSPITALES</t>
  </si>
  <si>
    <t>HOSPITAL REGIONAL DR. JAIME BARAHONA</t>
  </si>
  <si>
    <t>UCE</t>
  </si>
  <si>
    <t>HOSPITAL PADRE BILLINI</t>
  </si>
  <si>
    <t>HOSPITAL DE LA MUJER DOMINICANA</t>
  </si>
  <si>
    <t>ANTIGENOS COVID</t>
  </si>
  <si>
    <t>HELICOBACTER PYLORI EN HECES</t>
  </si>
  <si>
    <t>RELACION  DE CONSULTAS POR CATEGORIA</t>
  </si>
  <si>
    <t>OFICIALES SUPERIORES</t>
  </si>
  <si>
    <t>OFICIALES SUBALTERNOS</t>
  </si>
  <si>
    <t>ASIMILADOS</t>
  </si>
  <si>
    <t xml:space="preserve">FAMILIA DE MILITAR </t>
  </si>
  <si>
    <t>ACION CIVICA / RETIRADOS</t>
  </si>
  <si>
    <t>CARDIOLOGIA</t>
  </si>
  <si>
    <t>CHEQUEO NIÑOS SANOS</t>
  </si>
  <si>
    <t>CIRUGIA GENERAL</t>
  </si>
  <si>
    <t>CIRUGIA PEDIATRICA</t>
  </si>
  <si>
    <t xml:space="preserve">ASITENCIA </t>
  </si>
  <si>
    <t>AUSENCIA</t>
  </si>
  <si>
    <t>DESERCIONES.</t>
  </si>
  <si>
    <t>ZONA ESTE</t>
  </si>
  <si>
    <t>ZONA METROPOLITANA</t>
  </si>
  <si>
    <t>ZONA NORTE</t>
  </si>
  <si>
    <t>ZONA SUR</t>
  </si>
  <si>
    <t>FALLECIMIENTOS</t>
  </si>
  <si>
    <t>Pasta dental (Unidades)</t>
  </si>
  <si>
    <t>Perfume (Unidades)</t>
  </si>
  <si>
    <t>CABALLOS</t>
  </si>
  <si>
    <t>Wiski (Litros)</t>
  </si>
  <si>
    <t>Cremas (Unds)</t>
  </si>
  <si>
    <t>Cervezas (Uds.)</t>
  </si>
  <si>
    <t>Bebidas Energizantes (Uds.)</t>
  </si>
  <si>
    <t>Ron (Uds.)</t>
  </si>
  <si>
    <t>BAJO RENDIMIENTO ACADÉMICO</t>
  </si>
  <si>
    <t>CANTAMARAN</t>
  </si>
  <si>
    <t>RESCISION DE CONTRATO DE TRABAJO</t>
  </si>
  <si>
    <t>Sacos de ajo (22 libras)</t>
  </si>
  <si>
    <t>Sacos de Harina</t>
  </si>
  <si>
    <t>Whisky Blue (Botellas de 750 ml)</t>
  </si>
  <si>
    <t xml:space="preserve">Caucedo </t>
  </si>
  <si>
    <t xml:space="preserve">Puerto Samana </t>
  </si>
  <si>
    <t>PUERTO</t>
  </si>
  <si>
    <t xml:space="preserve">PERDIGON </t>
  </si>
  <si>
    <t>CASOS DE ROBO</t>
  </si>
  <si>
    <t>ARMAS DE FABRICACIÓN CASERA</t>
  </si>
  <si>
    <t xml:space="preserve">ARMAS DE FUEGO REGISTRADAS </t>
  </si>
  <si>
    <t>ARMAS DE FUEGO RETENIDAS SIN DOCUMENTOS</t>
  </si>
  <si>
    <t>HOOKAS INCAUTADAS</t>
  </si>
  <si>
    <t>OBJETOS INCAUTADOS</t>
  </si>
  <si>
    <t>PORCIÓN DE COCAINA</t>
  </si>
  <si>
    <t>PORCIÓN DE CRACK</t>
  </si>
  <si>
    <t>PORCIÓN DE MARIHUANA</t>
  </si>
  <si>
    <t xml:space="preserve">VEHÍCULOS RETENIDOS </t>
  </si>
  <si>
    <t>OF. SUPERIORES</t>
  </si>
  <si>
    <t>OF. SUBALTERNOS</t>
  </si>
  <si>
    <t>COCOM</t>
  </si>
  <si>
    <t>FTC-CIUTRAN</t>
  </si>
  <si>
    <t>MOPC</t>
  </si>
  <si>
    <t>CESTUR</t>
  </si>
  <si>
    <t>FUERZA DE AUMENTO</t>
  </si>
  <si>
    <t>ARMAS DE FABRICACION CASERA</t>
  </si>
  <si>
    <t>BOCINAS</t>
  </si>
  <si>
    <t>DINERO EN EFECTIVO</t>
  </si>
  <si>
    <t>EXTRANJEROS DETENIDOS</t>
  </si>
  <si>
    <t>KITIPO</t>
  </si>
  <si>
    <t>MOTOCICLETAS DETENIDAS POR DOCUMENTOS</t>
  </si>
  <si>
    <t>ARMAS DE FUEGO RETENIDAS POR DOCUMENTOS</t>
  </si>
  <si>
    <t>CAJONES</t>
  </si>
  <si>
    <t>CELULARES</t>
  </si>
  <si>
    <t>MOTOCICLETAS RECUPERADAS</t>
  </si>
  <si>
    <t>PERSONAS EN-FLAGRANTE DELITO</t>
  </si>
  <si>
    <t>PERSONAS ENVIADAS A FISCALIA</t>
  </si>
  <si>
    <t>PERSONAS REQUISADAS Y DEPURADAS</t>
  </si>
  <si>
    <t>PERSONAS RETENIDAS</t>
  </si>
  <si>
    <t>PERSONAS RETENIDAS POR SUSTANCIAS CONTROLADAS</t>
  </si>
  <si>
    <t>PORCIONES DE COCAINA</t>
  </si>
  <si>
    <t>PORCIONES DE MARIHUANA</t>
  </si>
  <si>
    <t>VEHICULOS DETENIDOS POR DOCUMENTOS</t>
  </si>
  <si>
    <t>VEHICULOS REGISTRADOS</t>
  </si>
  <si>
    <t>CANTIDAD DE PUNTOS FIJOS</t>
  </si>
  <si>
    <t>PERSONAL DE SERVICIO DIURNO</t>
  </si>
  <si>
    <t>PERSONAL DE SERVICIO NOCTURNO</t>
  </si>
  <si>
    <t>TOTAL  PERSONAL ENVIADO</t>
  </si>
  <si>
    <t>VEHÍCULOS UTILIZADOS</t>
  </si>
  <si>
    <t>DISTRIBUCION (%)</t>
  </si>
  <si>
    <t>POLITUR</t>
  </si>
  <si>
    <t>COMIPOL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</si>
  <si>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</si>
  <si>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</si>
  <si>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</si>
  <si>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</si>
  <si>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</si>
  <si>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</si>
  <si>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"Lic. Vencida"</t>
  </si>
  <si>
    <t>Armas Blancas Retenidas</t>
  </si>
  <si>
    <t>SUSTRACCIÓN DE ARMAS LETALES</t>
  </si>
  <si>
    <t>CANADA</t>
  </si>
  <si>
    <t>INDIA</t>
  </si>
  <si>
    <t>UAPA</t>
  </si>
  <si>
    <t>UNPHU</t>
  </si>
  <si>
    <t>UNICARIBE</t>
  </si>
  <si>
    <t>INTEC-UNIVERSIDAD</t>
  </si>
  <si>
    <t>HOSPITAL JOSE MARIA CABRAL Y BAEZ</t>
  </si>
  <si>
    <t>INSTITUTO DEL CANCER</t>
  </si>
  <si>
    <t>INSTITUTO DOMINICANO DE CARDIOLOGIA</t>
  </si>
  <si>
    <t>HOSPITAL MATERNIDAD NUESTRA SEÑORA DE LA ALTAGRACIA</t>
  </si>
  <si>
    <t>SERVICIO NACIONAL DE SALUD SNS</t>
  </si>
  <si>
    <t>SERVICIO REGIONAL DE SALUD METROPOLITANO</t>
  </si>
  <si>
    <t>HOSPITAL DR. VINICIO CALVENTI</t>
  </si>
  <si>
    <t>INSTITUTO DR. HERIBERTO PIETER</t>
  </si>
  <si>
    <t>AZUA</t>
  </si>
  <si>
    <t>FAMILIARES /ACCION CIVICA</t>
  </si>
  <si>
    <t>DEFUNCIONES PEDIATRICAS</t>
  </si>
  <si>
    <t xml:space="preserve">COL, CER </t>
  </si>
  <si>
    <t xml:space="preserve">ABDOMEN </t>
  </si>
  <si>
    <t xml:space="preserve">EXTREMI SUP </t>
  </si>
  <si>
    <t>ESCOPETAS</t>
  </si>
  <si>
    <t xml:space="preserve">PATANA </t>
  </si>
  <si>
    <t>Jabón   Unds.</t>
  </si>
  <si>
    <t>Pastillas (unds)</t>
  </si>
  <si>
    <t>CONCESION DE PENSION</t>
  </si>
  <si>
    <t>VELERO</t>
  </si>
  <si>
    <t>MATRICULA EXTRANJERA</t>
  </si>
  <si>
    <t>EMB. DE R.</t>
  </si>
  <si>
    <t>Ejercicios Instrucción</t>
  </si>
  <si>
    <t>ROBO CON ENTRADA ILÍCITA</t>
  </si>
  <si>
    <t>INCIDENCIAS EN EL TLSD</t>
  </si>
  <si>
    <t>INCIDENCIAS EN EL TLS</t>
  </si>
  <si>
    <t>GRAMOS DE MARIHUANA</t>
  </si>
  <si>
    <t xml:space="preserve">Leche evaporada Bongú </t>
  </si>
  <si>
    <t>Aceite Mazola, Mazeite (Galones de 128 onzas)</t>
  </si>
  <si>
    <t>Celulares</t>
  </si>
  <si>
    <t>Inversores</t>
  </si>
  <si>
    <t>Productos del cuidado personal</t>
  </si>
  <si>
    <t>ARMAS BLANCAS ILEGALES</t>
  </si>
  <si>
    <t>FALTA DE FACTURA Y/O CONDUCE</t>
  </si>
  <si>
    <t>GLP</t>
  </si>
  <si>
    <t xml:space="preserve">GASOLINA </t>
  </si>
  <si>
    <t>GASOIL</t>
  </si>
  <si>
    <t>ARMAS DE FUEGO RETENIDAS "LIC. VENCIDA"</t>
  </si>
  <si>
    <t>MULTAS DE AMET</t>
  </si>
  <si>
    <t xml:space="preserve">PORCIÓN DE MATERIAL DESCONOCIDO </t>
  </si>
  <si>
    <t xml:space="preserve">EXTRANJEROS INDOCUMENTADOS </t>
  </si>
  <si>
    <t xml:space="preserve">ARMAS BLANCAS RETENIDAS </t>
  </si>
  <si>
    <t>BALANZAS</t>
  </si>
  <si>
    <t>PORCIONES DE CRACK</t>
  </si>
  <si>
    <t>NOVEDADES</t>
  </si>
  <si>
    <t>ROBOS</t>
  </si>
  <si>
    <t>UTE</t>
  </si>
  <si>
    <t>Tutores</t>
  </si>
  <si>
    <t>DIAGNOSTICOS</t>
  </si>
  <si>
    <t>MAXILO FACIAL</t>
  </si>
  <si>
    <t>MEDICACION</t>
  </si>
  <si>
    <t>RADIOGRAFIAS</t>
  </si>
  <si>
    <t>INFLUENZA</t>
  </si>
  <si>
    <t>INFECTOLOGIA</t>
  </si>
  <si>
    <t>INSTITUCION</t>
  </si>
  <si>
    <t>PATRULLAS A PIE</t>
  </si>
  <si>
    <t xml:space="preserve">TOTAL PERSONAL </t>
  </si>
  <si>
    <t>CIUTRAN</t>
  </si>
  <si>
    <t>ENERO</t>
  </si>
  <si>
    <t>FEBRERO</t>
  </si>
  <si>
    <t>MARZO</t>
  </si>
  <si>
    <t>INUTILIDAD FÍSICA CON DISFRUTE A PENSIÓN</t>
  </si>
  <si>
    <t>CAPSULAS PARA PISTOLA</t>
  </si>
  <si>
    <t>CARTUCHO PARA ESCOPETAS</t>
  </si>
  <si>
    <t>CHILENA</t>
  </si>
  <si>
    <t>PISTOLA</t>
  </si>
  <si>
    <t>MARIHUANA (Pacas sin Especificar)</t>
  </si>
  <si>
    <t>MOTOCICLETAS</t>
  </si>
  <si>
    <t>AJO LIBRA</t>
  </si>
  <si>
    <t>Desodorantes Unds.</t>
  </si>
  <si>
    <t xml:space="preserve"> Clerén  (gl.)      </t>
  </si>
  <si>
    <t>ANTIGÜEDAD EN SERVICIO</t>
  </si>
  <si>
    <t>TRANSFERIDO A OTRA INSTITUCIÓN</t>
  </si>
  <si>
    <t>DINGUIN</t>
  </si>
  <si>
    <t>ESPAÑOLES</t>
  </si>
  <si>
    <t>FRANCES</t>
  </si>
  <si>
    <t>ITALIANO</t>
  </si>
  <si>
    <t>RUSO</t>
  </si>
  <si>
    <t>PORTUGUES</t>
  </si>
  <si>
    <t>NACIONES UNIDAS</t>
  </si>
  <si>
    <t>CHILENO</t>
  </si>
  <si>
    <t>PERUANDO</t>
  </si>
  <si>
    <t>CANCELADO</t>
  </si>
  <si>
    <t>FALLECIDO POR QUEBRANTOS DE SALUD</t>
  </si>
  <si>
    <t>RETIRO CON PENSION</t>
  </si>
  <si>
    <t>EMP. CONT. TMP.</t>
  </si>
  <si>
    <t>AGENTES DEL CESMET CON PROBLEMAS DE SALUD</t>
  </si>
  <si>
    <t>INGRESAR ILEGALMENTE AL SISTEMA</t>
  </si>
  <si>
    <t>AGRESIÓN LEVE</t>
  </si>
  <si>
    <t>AGRESIONES Y AMENAZAS</t>
  </si>
  <si>
    <t>ROBO A PERSONAS EN LUGARES PÚBLICOS</t>
  </si>
  <si>
    <t>DIFAMACIÓN O INSULTO</t>
  </si>
  <si>
    <t>DAÑOS A BIENES PÚBLICOS</t>
  </si>
  <si>
    <t>AGRESIÓN GRAVE</t>
  </si>
  <si>
    <t>AGRESIONES GRAVE</t>
  </si>
  <si>
    <t>CUBANOS</t>
  </si>
  <si>
    <t>HAITIANO</t>
  </si>
  <si>
    <t>MEXICANOS</t>
  </si>
  <si>
    <t>UCRANIANA</t>
  </si>
  <si>
    <t>Sacos de arroz  amarillo (125 libras)</t>
  </si>
  <si>
    <t>Sacos de Cacao</t>
  </si>
  <si>
    <t>Aceite Mazola, Mazeite, Sol de Oro (Galones de 64 onzas)</t>
  </si>
  <si>
    <t>Salsa Bella</t>
  </si>
  <si>
    <t>Mantequilla</t>
  </si>
  <si>
    <t>Queso</t>
  </si>
  <si>
    <t>Sacos de carbón</t>
  </si>
  <si>
    <t>Atados de varillas</t>
  </si>
  <si>
    <t>Sesterio (Botellas de 750 ml)</t>
  </si>
  <si>
    <t>Ron Tastadou (Botellas de 750 ml)</t>
  </si>
  <si>
    <t>Unidades de Varillas</t>
  </si>
  <si>
    <t>Ron Bakará (Botellas de 750ml)</t>
  </si>
  <si>
    <t>Imperial Blue  (Botellas de 750 ml)</t>
  </si>
  <si>
    <t>Refrescos</t>
  </si>
  <si>
    <t>Ron King Price (Botellas de 750 ml)</t>
  </si>
  <si>
    <t>Whisky Dewars</t>
  </si>
  <si>
    <t>Cigarrillos  Nice (Paquetes  de 10 cajetillas de 20 unidades)</t>
  </si>
  <si>
    <t>Camión con Cacao</t>
  </si>
  <si>
    <t>Baterias</t>
  </si>
  <si>
    <t>Planta electrica</t>
  </si>
  <si>
    <t>Inversores paneles solares</t>
  </si>
  <si>
    <t>Reguladores de paneles solares</t>
  </si>
  <si>
    <t>Extensiones eléctricas</t>
  </si>
  <si>
    <t>Cervezas enlatadas (Botellas de 750 ml)</t>
  </si>
  <si>
    <t>Champagñe (Botellas de 750 ml)</t>
  </si>
  <si>
    <t>Whisky Reserve7 (Botellas de 750 ml)</t>
  </si>
  <si>
    <t>Cigarrillos  Jailsalmer  (Paquetes  de 10 cajetillas de 20 unidades)</t>
  </si>
  <si>
    <t>GALONES DE GASOLINA</t>
  </si>
  <si>
    <t>GALONES DE GASOIL</t>
  </si>
  <si>
    <t>ARMA DE FUEGO</t>
  </si>
  <si>
    <t>Molinos Modernos (IP)</t>
  </si>
  <si>
    <t xml:space="preserve">OPERATIVOS EN APOYO A LA DIRECCIÓN DE SUPERVISIÓN Y CONTROL DE ESTACIONES DE EXPENDIO DE COMBUSTIBLES (CIERRE DE ESTACIONES DE COMBUSTIBLE)
</t>
  </si>
  <si>
    <t>INSPECCIÓN CAMIONES DE TRANSP. DE COMBUSTIBLES Y MERC.</t>
  </si>
  <si>
    <t>INSPECCIÓN CAMIONES DE DESECHOS OLEOSOS</t>
  </si>
  <si>
    <t>ALLANAMIENTOS (DIR. OP. / DIR. INT.)</t>
  </si>
  <si>
    <t xml:space="preserve">ALMACENAMIENTO ILEGAL DE COMBUSTIBLES </t>
  </si>
  <si>
    <t>TRANSITAR CON STICKER VENCIDO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</si>
  <si>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</si>
  <si>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</si>
  <si>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</si>
  <si>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</si>
  <si>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</si>
  <si>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CHOQUE</t>
  </si>
  <si>
    <t>DESLIZAMIENTO</t>
  </si>
  <si>
    <t>VOLCADURA</t>
  </si>
  <si>
    <t>ATROPELLAMIENTO</t>
  </si>
  <si>
    <t>NEUMÁTICO</t>
  </si>
  <si>
    <t>ELÉCTRICA</t>
  </si>
  <si>
    <t xml:space="preserve">CALENTAMIENTO </t>
  </si>
  <si>
    <t>MECANICA</t>
  </si>
  <si>
    <t>AMBULACIA</t>
  </si>
  <si>
    <t>MECÁNICA</t>
  </si>
  <si>
    <t>GESTION OPERATIVA</t>
  </si>
  <si>
    <t>REGION ESTE</t>
  </si>
  <si>
    <t>REGION NORTE</t>
  </si>
  <si>
    <t>REGION SUR</t>
  </si>
  <si>
    <t xml:space="preserve">Armas de Fuego Registradas </t>
  </si>
  <si>
    <t>AYUDAS ECONÓMICAS </t>
  </si>
  <si>
    <t>CARTAS DE ATENCIONES MEDICAS</t>
  </si>
  <si>
    <t xml:space="preserve">RACIONES ALIMENTICIAS </t>
  </si>
  <si>
    <t>PAQUETE DE MARIHUANA</t>
  </si>
  <si>
    <t>PARSONAS RETENIDAS POR PARTICIPACION EN CARRERAS</t>
  </si>
  <si>
    <t>PROFUGOS DE LA JUSTICIA</t>
  </si>
  <si>
    <t>MUERTES</t>
  </si>
  <si>
    <t>Plantilla de Estadísticas de Postgrado y Educacion Continua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</si>
  <si>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</si>
  <si>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</si>
  <si>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</si>
  <si>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</si>
  <si>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</si>
  <si>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</si>
  <si>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</si>
  <si>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</si>
  <si>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</si>
  <si>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</si>
  <si>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</si>
  <si>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</si>
  <si>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</si>
  <si>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</si>
  <si>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</si>
  <si>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</si>
  <si>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</si>
  <si>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</si>
  <si>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</si>
  <si>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</si>
  <si>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</si>
  <si>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</si>
  <si>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</si>
  <si>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</si>
  <si>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</si>
  <si>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</si>
  <si>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</si>
  <si>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</si>
  <si>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A Marzo_2025</t>
  </si>
  <si>
    <t>CUBA</t>
  </si>
  <si>
    <t>FRACIA</t>
  </si>
  <si>
    <t>ISRAEL</t>
  </si>
  <si>
    <t>COREA DEL SUR</t>
  </si>
  <si>
    <t>PANAMA</t>
  </si>
  <si>
    <t>TURQUIA</t>
  </si>
  <si>
    <t>UNEFA</t>
  </si>
  <si>
    <t>UNIRHEMOS</t>
  </si>
  <si>
    <t>UNAPEC</t>
  </si>
  <si>
    <t>SANIDAD MILITAR 3RA BRIGADA ERD</t>
  </si>
  <si>
    <t>HOSPITAL DR. FELIZ GOICO</t>
  </si>
  <si>
    <t>HOSPITAL REG. UNIVERSITARIO JAIME MOTA, MONTE PLATA</t>
  </si>
  <si>
    <t>Mayor General ó Vice Alm.</t>
  </si>
  <si>
    <t>General de Brigada ó Contralm.</t>
  </si>
  <si>
    <t>Coronel ó Cap. de Navío</t>
  </si>
  <si>
    <t>Tte. Coronel ó Cap. de Fragata</t>
  </si>
  <si>
    <t>Cabo</t>
  </si>
  <si>
    <t>Raso  ó Marinero + GM</t>
  </si>
  <si>
    <t>Asimilados</t>
  </si>
  <si>
    <t>CADETE O GUARDIAMARINA</t>
  </si>
  <si>
    <t>CONTRATADO</t>
  </si>
  <si>
    <t>MAGNESIO (Mg)</t>
  </si>
  <si>
    <t>FOSFORO (P)</t>
  </si>
  <si>
    <t>FOSFATASA ALCALINA (FA)</t>
  </si>
  <si>
    <t>DENGUE NS1</t>
  </si>
  <si>
    <t>GLICEMIA  PP</t>
  </si>
  <si>
    <t>CONSULTAS POR  GENERO</t>
  </si>
  <si>
    <t>PLACA LATERAL DE CRANEO</t>
  </si>
  <si>
    <t>ORTODONCIA</t>
  </si>
  <si>
    <t>Menos de 15</t>
  </si>
  <si>
    <t>PROCEDIMIENTO DE ENDODONCIA</t>
  </si>
  <si>
    <t>CONSULTAS</t>
  </si>
  <si>
    <t>CADETE/GUARDIAMARINA</t>
  </si>
  <si>
    <t>REUMATOLOGIA</t>
  </si>
  <si>
    <t>1-4 AÑOS</t>
  </si>
  <si>
    <t>(en blanco)</t>
  </si>
  <si>
    <t xml:space="preserve">COL. CER </t>
  </si>
  <si>
    <t xml:space="preserve">COL, DOR </t>
  </si>
  <si>
    <t xml:space="preserve">UROGRAFIA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</si>
</sst>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b/>
      <sz val="12"/>
      <name val="Calibri"/>
      <family val="2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Bookman Old Style"/>
      <family val="1"/>
    </font>
    <font>
      <b/>
      <sz val="14"/>
      <color indexed="8"/>
      <name val="Calibri"/>
      <family val="2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1"/>
      <color rgb="FFFFFFFF"/>
      <name val="Calibri"/>
      <family val="2"/>
    </font>
    <font>
      <b/>
      <sz val="11"/>
      <color theme="0"/>
      <name val="Calibri"/>
      <family val="2"/>
      <scheme val="minor"/>
    </font>
    <font>
      <b/>
      <i/>
      <u/>
      <sz val="14"/>
      <color theme="1"/>
      <name val="Times New Roman"/>
      <family val="1"/>
    </font>
    <font>
      <b/>
      <sz val="14"/>
      <color theme="4" tint="-0.499984740745262"/>
      <name val="Times New Roman"/>
      <family val="1"/>
    </font>
    <font>
      <u/>
      <sz val="14"/>
      <color rgb="FFFF0000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&quot;Times New Roman&quot;"/>
    </font>
  </fonts>
  <fills count="23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37562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</fills>
  <borders count="7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3" fontId="7" fillId="0" borderId="1" xfId="0" applyNumberFormat="1" applyFont="1" applyBorder="1" applyAlignment="1">
      <alignment horizontal="right" wrapText="1" readingOrder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0" fillId="5" borderId="0" xfId="0" applyFill="1"/>
    <xf numFmtId="3" fontId="0" fillId="5" borderId="0" xfId="0" applyNumberFormat="1" applyFill="1"/>
    <xf numFmtId="0" fontId="11" fillId="6" borderId="1" xfId="0" applyFont="1" applyFill="1" applyBorder="1" applyAlignment="1">
      <alignment horizontal="center" vertical="center" wrapText="1" readingOrder="1"/>
    </xf>
    <xf numFmtId="3" fontId="12" fillId="0" borderId="2" xfId="0" applyNumberFormat="1" applyFont="1" applyBorder="1" applyAlignment="1">
      <alignment horizontal="center" wrapText="1" readingOrder="1"/>
    </xf>
    <xf numFmtId="0" fontId="12" fillId="0" borderId="19" xfId="0" applyFont="1" applyBorder="1" applyAlignment="1">
      <alignment horizontal="center" wrapText="1" readingOrder="1"/>
    </xf>
    <xf numFmtId="3" fontId="12" fillId="0" borderId="19" xfId="0" applyNumberFormat="1" applyFont="1" applyBorder="1" applyAlignment="1">
      <alignment horizontal="center" wrapText="1" readingOrder="1"/>
    </xf>
    <xf numFmtId="0" fontId="11" fillId="6" borderId="1" xfId="0" applyFont="1" applyFill="1" applyBorder="1" applyAlignment="1">
      <alignment horizontal="center" wrapText="1" readingOrder="1"/>
    </xf>
    <xf numFmtId="3" fontId="11" fillId="6" borderId="1" xfId="0" applyNumberFormat="1" applyFont="1" applyFill="1" applyBorder="1" applyAlignment="1">
      <alignment horizontal="center" wrapText="1" readingOrder="1"/>
    </xf>
    <xf numFmtId="0" fontId="13" fillId="0" borderId="6" xfId="0" applyFont="1" applyBorder="1" applyAlignment="1">
      <alignment horizontal="center"/>
    </xf>
    <xf numFmtId="3" fontId="14" fillId="0" borderId="6" xfId="0" applyNumberFormat="1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16" fillId="0" borderId="14" xfId="0" applyNumberFormat="1" applyFont="1" applyBorder="1" applyAlignment="1">
      <alignment horizontal="center" vertical="center"/>
    </xf>
    <xf numFmtId="0" fontId="1" fillId="0" borderId="0" xfId="0" applyFont="1"/>
    <xf numFmtId="3" fontId="1" fillId="0" borderId="0" xfId="0" applyNumberFormat="1" applyFont="1"/>
    <xf numFmtId="0" fontId="3" fillId="8" borderId="22" xfId="0" applyFont="1" applyFill="1" applyBorder="1" applyAlignment="1">
      <alignment horizontal="center" wrapText="1" readingOrder="1"/>
    </xf>
    <xf numFmtId="0" fontId="19" fillId="0" borderId="22" xfId="0" applyFont="1" applyBorder="1" applyAlignment="1">
      <alignment horizontal="center" wrapText="1" readingOrder="1"/>
    </xf>
    <xf numFmtId="0" fontId="0" fillId="0" borderId="14" xfId="0" applyBorder="1" applyAlignment="1">
      <alignment horizontal="center"/>
    </xf>
    <xf numFmtId="0" fontId="2" fillId="9" borderId="29" xfId="0" applyFont="1" applyFill="1" applyBorder="1"/>
    <xf numFmtId="0" fontId="0" fillId="5" borderId="30" xfId="0" applyFill="1" applyBorder="1"/>
    <xf numFmtId="0" fontId="0" fillId="10" borderId="0" xfId="0" applyFill="1" applyAlignment="1">
      <alignment horizontal="left"/>
    </xf>
    <xf numFmtId="0" fontId="0" fillId="10" borderId="0" xfId="0" applyFill="1"/>
    <xf numFmtId="0" fontId="20" fillId="11" borderId="31" xfId="0" applyFont="1" applyFill="1" applyBorder="1"/>
    <xf numFmtId="0" fontId="20" fillId="11" borderId="32" xfId="0" applyFont="1" applyFill="1" applyBorder="1"/>
    <xf numFmtId="3" fontId="17" fillId="7" borderId="25" xfId="0" applyNumberFormat="1" applyFont="1" applyFill="1" applyBorder="1" applyAlignment="1">
      <alignment vertical="center" wrapText="1"/>
    </xf>
    <xf numFmtId="3" fontId="17" fillId="7" borderId="23" xfId="0" applyNumberFormat="1" applyFont="1" applyFill="1" applyBorder="1" applyAlignment="1">
      <alignment vertical="center" wrapText="1"/>
    </xf>
    <xf numFmtId="1" fontId="0" fillId="0" borderId="0" xfId="0" applyNumberFormat="1"/>
    <xf numFmtId="0" fontId="16" fillId="10" borderId="33" xfId="0" applyFont="1" applyFill="1" applyBorder="1" applyAlignment="1">
      <alignment horizontal="center" vertical="center"/>
    </xf>
    <xf numFmtId="0" fontId="21" fillId="10" borderId="20" xfId="0" applyFont="1" applyFill="1" applyBorder="1" applyAlignment="1">
      <alignment horizontal="center" vertical="center"/>
    </xf>
    <xf numFmtId="0" fontId="16" fillId="10" borderId="34" xfId="0" applyFont="1" applyFill="1" applyBorder="1" applyAlignment="1">
      <alignment horizontal="center" vertical="center"/>
    </xf>
    <xf numFmtId="0" fontId="16" fillId="10" borderId="20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10" borderId="14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1" fillId="10" borderId="14" xfId="0" applyFont="1" applyFill="1" applyBorder="1" applyAlignment="1">
      <alignment horizontal="center"/>
    </xf>
    <xf numFmtId="164" fontId="16" fillId="0" borderId="14" xfId="0" applyNumberFormat="1" applyFont="1" applyBorder="1" applyAlignment="1">
      <alignment horizontal="center" vertical="center"/>
    </xf>
    <xf numFmtId="0" fontId="21" fillId="10" borderId="14" xfId="0" applyFont="1" applyFill="1" applyBorder="1" applyAlignment="1">
      <alignment horizontal="center" vertical="center"/>
    </xf>
    <xf numFmtId="0" fontId="16" fillId="10" borderId="36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" fillId="9" borderId="29" xfId="0" applyFont="1" applyFill="1" applyBorder="1" applyAlignment="1">
      <alignment horizontal="left"/>
    </xf>
    <xf numFmtId="0" fontId="20" fillId="11" borderId="13" xfId="0" applyFont="1" applyFill="1" applyBorder="1"/>
    <xf numFmtId="0" fontId="20" fillId="11" borderId="35" xfId="0" applyFont="1" applyFill="1" applyBorder="1"/>
    <xf numFmtId="0" fontId="0" fillId="0" borderId="0" xfId="0" applyAlignment="1">
      <alignment horizontal="left" indent="1"/>
    </xf>
    <xf numFmtId="0" fontId="2" fillId="9" borderId="28" xfId="0" applyFont="1" applyFill="1" applyBorder="1"/>
    <xf numFmtId="0" fontId="9" fillId="4" borderId="38" xfId="0" applyFont="1" applyFill="1" applyBorder="1" applyAlignment="1">
      <alignment horizontal="center" wrapText="1" readingOrder="1"/>
    </xf>
    <xf numFmtId="0" fontId="9" fillId="4" borderId="39" xfId="0" applyFont="1" applyFill="1" applyBorder="1" applyAlignment="1">
      <alignment horizontal="center" wrapText="1" readingOrder="1"/>
    </xf>
    <xf numFmtId="0" fontId="7" fillId="0" borderId="40" xfId="0" applyFont="1" applyBorder="1" applyAlignment="1">
      <alignment horizontal="left" wrapText="1" readingOrder="1"/>
    </xf>
    <xf numFmtId="3" fontId="7" fillId="0" borderId="41" xfId="0" applyNumberFormat="1" applyFont="1" applyBorder="1" applyAlignment="1">
      <alignment horizontal="right" wrapText="1" readingOrder="1"/>
    </xf>
    <xf numFmtId="0" fontId="0" fillId="0" borderId="30" xfId="0" applyBorder="1"/>
    <xf numFmtId="0" fontId="9" fillId="4" borderId="42" xfId="0" applyFont="1" applyFill="1" applyBorder="1" applyAlignment="1">
      <alignment horizontal="center" wrapText="1" readingOrder="1"/>
    </xf>
    <xf numFmtId="3" fontId="9" fillId="4" borderId="43" xfId="0" applyNumberFormat="1" applyFont="1" applyFill="1" applyBorder="1" applyAlignment="1">
      <alignment horizontal="right" wrapText="1" readingOrder="1"/>
    </xf>
    <xf numFmtId="3" fontId="9" fillId="4" borderId="44" xfId="0" applyNumberFormat="1" applyFont="1" applyFill="1" applyBorder="1" applyAlignment="1">
      <alignment horizontal="right" wrapText="1" readingOrder="1"/>
    </xf>
    <xf numFmtId="0" fontId="23" fillId="0" borderId="8" xfId="0" applyFont="1" applyBorder="1" applyAlignment="1">
      <alignment horizontal="left"/>
    </xf>
    <xf numFmtId="0" fontId="23" fillId="10" borderId="8" xfId="0" applyFont="1" applyFill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" fillId="9" borderId="0" xfId="0" applyFont="1" applyFill="1"/>
    <xf numFmtId="0" fontId="0" fillId="5" borderId="0" xfId="0" applyFill="1" applyAlignment="1">
      <alignment horizontal="center"/>
    </xf>
    <xf numFmtId="0" fontId="12" fillId="0" borderId="2" xfId="0" applyFont="1" applyBorder="1" applyAlignment="1">
      <alignment horizontal="center" wrapText="1" readingOrder="1"/>
    </xf>
    <xf numFmtId="3" fontId="12" fillId="0" borderId="1" xfId="0" applyNumberFormat="1" applyFont="1" applyBorder="1" applyAlignment="1">
      <alignment horizontal="center" wrapText="1" readingOrder="1"/>
    </xf>
    <xf numFmtId="0" fontId="12" fillId="0" borderId="49" xfId="0" applyFont="1" applyBorder="1" applyAlignment="1">
      <alignment horizontal="center" wrapText="1" readingOrder="1"/>
    </xf>
    <xf numFmtId="0" fontId="25" fillId="0" borderId="14" xfId="0" applyFont="1" applyBorder="1" applyAlignment="1">
      <alignment horizontal="center" wrapText="1" readingOrder="1"/>
    </xf>
    <xf numFmtId="0" fontId="25" fillId="0" borderId="20" xfId="0" applyFont="1" applyBorder="1" applyAlignment="1">
      <alignment horizontal="center" wrapText="1" readingOrder="1"/>
    </xf>
    <xf numFmtId="1" fontId="25" fillId="0" borderId="56" xfId="0" applyNumberFormat="1" applyFont="1" applyBorder="1" applyAlignment="1">
      <alignment horizontal="center" wrapText="1" readingOrder="1"/>
    </xf>
    <xf numFmtId="0" fontId="25" fillId="0" borderId="13" xfId="0" applyFont="1" applyBorder="1" applyAlignment="1">
      <alignment horizontal="center" wrapText="1" readingOrder="1"/>
    </xf>
    <xf numFmtId="0" fontId="25" fillId="0" borderId="37" xfId="0" applyFont="1" applyBorder="1" applyAlignment="1">
      <alignment horizontal="center" wrapText="1" readingOrder="1"/>
    </xf>
    <xf numFmtId="0" fontId="0" fillId="14" borderId="0" xfId="0" applyFill="1"/>
    <xf numFmtId="0" fontId="0" fillId="8" borderId="0" xfId="0" applyFill="1"/>
    <xf numFmtId="0" fontId="27" fillId="12" borderId="45" xfId="0" applyFont="1" applyFill="1" applyBorder="1" applyAlignment="1">
      <alignment horizontal="center" vertical="center" wrapText="1"/>
    </xf>
    <xf numFmtId="0" fontId="27" fillId="12" borderId="46" xfId="0" applyFont="1" applyFill="1" applyBorder="1" applyAlignment="1">
      <alignment horizontal="center" vertical="center" wrapText="1"/>
    </xf>
    <xf numFmtId="0" fontId="27" fillId="12" borderId="37" xfId="0" applyFont="1" applyFill="1" applyBorder="1" applyAlignment="1">
      <alignment horizontal="center" vertical="center" wrapText="1"/>
    </xf>
    <xf numFmtId="0" fontId="28" fillId="0" borderId="20" xfId="0" applyFont="1" applyBorder="1"/>
    <xf numFmtId="0" fontId="29" fillId="0" borderId="14" xfId="0" applyFont="1" applyBorder="1" applyAlignment="1">
      <alignment horizontal="center"/>
    </xf>
    <xf numFmtId="0" fontId="28" fillId="0" borderId="14" xfId="0" applyFont="1" applyBorder="1"/>
    <xf numFmtId="0" fontId="30" fillId="15" borderId="22" xfId="0" applyFont="1" applyFill="1" applyBorder="1" applyAlignment="1">
      <alignment horizontal="center" vertical="center"/>
    </xf>
    <xf numFmtId="0" fontId="31" fillId="15" borderId="22" xfId="0" applyFont="1" applyFill="1" applyBorder="1" applyAlignment="1">
      <alignment horizontal="center" vertical="center"/>
    </xf>
    <xf numFmtId="0" fontId="30" fillId="15" borderId="25" xfId="0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/>
    </xf>
    <xf numFmtId="0" fontId="32" fillId="15" borderId="22" xfId="0" applyFont="1" applyFill="1" applyBorder="1" applyAlignment="1">
      <alignment horizontal="center" vertical="center"/>
    </xf>
    <xf numFmtId="0" fontId="33" fillId="15" borderId="22" xfId="0" applyFont="1" applyFill="1" applyBorder="1" applyAlignment="1">
      <alignment horizontal="center" vertical="center"/>
    </xf>
    <xf numFmtId="0" fontId="32" fillId="15" borderId="25" xfId="0" applyFont="1" applyFill="1" applyBorder="1" applyAlignment="1">
      <alignment horizontal="center" vertical="center"/>
    </xf>
    <xf numFmtId="0" fontId="32" fillId="15" borderId="14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/>
    </xf>
    <xf numFmtId="0" fontId="33" fillId="0" borderId="14" xfId="0" applyFont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 readingOrder="1"/>
    </xf>
    <xf numFmtId="0" fontId="11" fillId="16" borderId="2" xfId="0" applyFont="1" applyFill="1" applyBorder="1" applyAlignment="1">
      <alignment horizontal="center" vertical="center" wrapText="1" readingOrder="1"/>
    </xf>
    <xf numFmtId="0" fontId="15" fillId="0" borderId="2" xfId="0" applyFont="1" applyBorder="1" applyAlignment="1">
      <alignment horizontal="center" wrapText="1" readingOrder="1"/>
    </xf>
    <xf numFmtId="3" fontId="15" fillId="0" borderId="2" xfId="0" applyNumberFormat="1" applyFont="1" applyBorder="1" applyAlignment="1">
      <alignment horizontal="center" wrapText="1" readingOrder="1"/>
    </xf>
    <xf numFmtId="3" fontId="15" fillId="0" borderId="19" xfId="0" applyNumberFormat="1" applyFont="1" applyBorder="1" applyAlignment="1">
      <alignment horizontal="center" wrapText="1" readingOrder="1"/>
    </xf>
    <xf numFmtId="0" fontId="15" fillId="0" borderId="19" xfId="0" applyFont="1" applyBorder="1" applyAlignment="1">
      <alignment horizontal="center" wrapText="1" readingOrder="1"/>
    </xf>
    <xf numFmtId="3" fontId="15" fillId="0" borderId="1" xfId="0" applyNumberFormat="1" applyFont="1" applyBorder="1" applyAlignment="1">
      <alignment horizontal="center" wrapText="1" readingOrder="1"/>
    </xf>
    <xf numFmtId="0" fontId="34" fillId="16" borderId="49" xfId="0" applyFont="1" applyFill="1" applyBorder="1" applyAlignment="1">
      <alignment horizontal="center" wrapText="1" readingOrder="1"/>
    </xf>
    <xf numFmtId="3" fontId="34" fillId="16" borderId="49" xfId="0" applyNumberFormat="1" applyFont="1" applyFill="1" applyBorder="1" applyAlignment="1">
      <alignment horizontal="center" wrapText="1" readingOrder="1"/>
    </xf>
    <xf numFmtId="1" fontId="10" fillId="0" borderId="4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2" xfId="0" applyNumberFormat="1" applyFont="1" applyBorder="1" applyAlignment="1">
      <alignment horizontal="center" vertical="center"/>
    </xf>
    <xf numFmtId="0" fontId="24" fillId="17" borderId="54" xfId="0" applyFont="1" applyFill="1" applyBorder="1" applyAlignment="1">
      <alignment horizontal="center" vertical="center" wrapText="1" readingOrder="1"/>
    </xf>
    <xf numFmtId="0" fontId="24" fillId="17" borderId="55" xfId="0" applyFont="1" applyFill="1" applyBorder="1" applyAlignment="1">
      <alignment vertical="center" wrapText="1" readingOrder="1"/>
    </xf>
    <xf numFmtId="0" fontId="26" fillId="17" borderId="57" xfId="0" applyFont="1" applyFill="1" applyBorder="1" applyAlignment="1">
      <alignment horizontal="center" wrapText="1" readingOrder="1"/>
    </xf>
    <xf numFmtId="0" fontId="26" fillId="17" borderId="58" xfId="0" applyFont="1" applyFill="1" applyBorder="1" applyAlignment="1">
      <alignment horizontal="center" wrapText="1" readingOrder="1"/>
    </xf>
    <xf numFmtId="1" fontId="26" fillId="17" borderId="58" xfId="0" applyNumberFormat="1" applyFont="1" applyFill="1" applyBorder="1" applyAlignment="1">
      <alignment horizontal="center" wrapText="1" readingOrder="1"/>
    </xf>
    <xf numFmtId="0" fontId="0" fillId="0" borderId="0" xfId="0" applyProtection="1">
      <protection locked="0"/>
    </xf>
    <xf numFmtId="0" fontId="40" fillId="0" borderId="14" xfId="0" applyFont="1" applyBorder="1" applyAlignment="1" applyProtection="1">
      <alignment horizontal="center" vertical="center"/>
      <protection locked="0"/>
    </xf>
    <xf numFmtId="0" fontId="2" fillId="19" borderId="14" xfId="0" applyFont="1" applyFill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19" borderId="67" xfId="0" applyFont="1" applyFill="1" applyBorder="1" applyAlignment="1" applyProtection="1">
      <alignment horizontal="center" vertical="center"/>
      <protection locked="0"/>
    </xf>
    <xf numFmtId="0" fontId="41" fillId="10" borderId="14" xfId="0" applyFont="1" applyFill="1" applyBorder="1" applyProtection="1"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0" fillId="19" borderId="14" xfId="0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locked="0"/>
    </xf>
    <xf numFmtId="0" fontId="0" fillId="10" borderId="14" xfId="0" applyFill="1" applyBorder="1" applyAlignment="1" applyProtection="1">
      <alignment horizontal="center" vertical="center"/>
      <protection locked="0"/>
    </xf>
    <xf numFmtId="0" fontId="0" fillId="19" borderId="67" xfId="0" applyFill="1" applyBorder="1" applyAlignment="1" applyProtection="1">
      <alignment horizontal="center" vertical="center"/>
      <protection hidden="1"/>
    </xf>
    <xf numFmtId="0" fontId="2" fillId="10" borderId="8" xfId="0" applyFont="1" applyFill="1" applyBorder="1" applyAlignment="1" applyProtection="1">
      <alignment horizontal="center" vertical="center"/>
      <protection hidden="1"/>
    </xf>
    <xf numFmtId="0" fontId="5" fillId="10" borderId="14" xfId="0" applyFont="1" applyFill="1" applyBorder="1" applyAlignment="1" applyProtection="1">
      <alignment horizontal="center" vertical="center"/>
      <protection locked="0"/>
    </xf>
    <xf numFmtId="0" fontId="41" fillId="10" borderId="58" xfId="0" applyFont="1" applyFill="1" applyBorder="1" applyProtection="1">
      <protection locked="0"/>
    </xf>
    <xf numFmtId="0" fontId="5" fillId="10" borderId="58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 applyProtection="1">
      <alignment horizontal="center" vertical="center"/>
      <protection locked="0"/>
    </xf>
    <xf numFmtId="0" fontId="0" fillId="10" borderId="58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40" fillId="18" borderId="68" xfId="0" applyFont="1" applyFill="1" applyBorder="1" applyProtection="1">
      <protection locked="0"/>
    </xf>
    <xf numFmtId="0" fontId="5" fillId="10" borderId="69" xfId="0" applyFont="1" applyFill="1" applyBorder="1" applyAlignment="1" applyProtection="1">
      <alignment horizontal="center" vertical="center"/>
      <protection hidden="1"/>
    </xf>
    <xf numFmtId="0" fontId="40" fillId="18" borderId="60" xfId="0" applyFont="1" applyFill="1" applyBorder="1" applyAlignment="1" applyProtection="1">
      <alignment horizontal="center" vertical="center"/>
      <protection hidden="1"/>
    </xf>
    <xf numFmtId="0" fontId="42" fillId="10" borderId="69" xfId="0" applyFont="1" applyFill="1" applyBorder="1" applyAlignment="1" applyProtection="1">
      <alignment horizontal="center" vertical="center"/>
      <protection hidden="1"/>
    </xf>
    <xf numFmtId="0" fontId="40" fillId="0" borderId="69" xfId="0" applyFont="1" applyBorder="1" applyAlignment="1" applyProtection="1">
      <alignment horizontal="center" vertical="center"/>
      <protection hidden="1"/>
    </xf>
    <xf numFmtId="0" fontId="40" fillId="18" borderId="70" xfId="0" applyFont="1" applyFill="1" applyBorder="1" applyAlignment="1" applyProtection="1">
      <alignment horizontal="center" vertical="center"/>
      <protection hidden="1"/>
    </xf>
    <xf numFmtId="0" fontId="43" fillId="18" borderId="71" xfId="0" applyFont="1" applyFill="1" applyBorder="1" applyAlignment="1" applyProtection="1">
      <alignment horizontal="center" vertical="center"/>
      <protection hidden="1"/>
    </xf>
    <xf numFmtId="0" fontId="35" fillId="21" borderId="35" xfId="0" applyFont="1" applyFill="1" applyBorder="1" applyProtection="1">
      <protection locked="0"/>
    </xf>
    <xf numFmtId="0" fontId="35" fillId="21" borderId="31" xfId="0" applyFont="1" applyFill="1" applyBorder="1" applyProtection="1">
      <protection locked="0"/>
    </xf>
    <xf numFmtId="0" fontId="35" fillId="21" borderId="13" xfId="0" applyFont="1" applyFill="1" applyBorder="1" applyProtection="1">
      <protection locked="0"/>
    </xf>
    <xf numFmtId="0" fontId="35" fillId="21" borderId="32" xfId="0" applyFont="1" applyFill="1" applyBorder="1" applyProtection="1">
      <protection locked="0"/>
    </xf>
    <xf numFmtId="0" fontId="35" fillId="21" borderId="57" xfId="0" applyFont="1" applyFill="1" applyBorder="1" applyProtection="1">
      <protection locked="0"/>
    </xf>
    <xf numFmtId="0" fontId="35" fillId="21" borderId="73" xfId="0" applyFont="1" applyFill="1" applyBorder="1" applyProtection="1">
      <protection locked="0"/>
    </xf>
    <xf numFmtId="0" fontId="28" fillId="0" borderId="14" xfId="0" applyFont="1" applyBorder="1" applyAlignment="1">
      <alignment wrapText="1"/>
    </xf>
    <xf numFmtId="0" fontId="45" fillId="15" borderId="22" xfId="0" applyFont="1" applyFill="1" applyBorder="1" applyAlignment="1">
      <alignment horizontal="center" vertical="center"/>
    </xf>
    <xf numFmtId="3" fontId="45" fillId="15" borderId="22" xfId="0" applyNumberFormat="1" applyFont="1" applyFill="1" applyBorder="1" applyAlignment="1">
      <alignment horizontal="center" vertical="center"/>
    </xf>
    <xf numFmtId="0" fontId="46" fillId="15" borderId="22" xfId="0" applyFont="1" applyFill="1" applyBorder="1" applyAlignment="1">
      <alignment horizontal="center" vertical="center"/>
    </xf>
    <xf numFmtId="0" fontId="45" fillId="15" borderId="25" xfId="0" applyFont="1" applyFill="1" applyBorder="1" applyAlignment="1">
      <alignment horizontal="center" vertical="center"/>
    </xf>
    <xf numFmtId="0" fontId="45" fillId="15" borderId="14" xfId="0" applyFont="1" applyFill="1" applyBorder="1" applyAlignment="1">
      <alignment horizontal="center" vertical="center"/>
    </xf>
    <xf numFmtId="3" fontId="45" fillId="15" borderId="24" xfId="0" applyNumberFormat="1" applyFont="1" applyFill="1" applyBorder="1" applyAlignment="1">
      <alignment horizontal="center" vertical="center"/>
    </xf>
    <xf numFmtId="0" fontId="46" fillId="15" borderId="14" xfId="0" applyFont="1" applyFill="1" applyBorder="1" applyAlignment="1">
      <alignment horizontal="center"/>
    </xf>
    <xf numFmtId="0" fontId="47" fillId="15" borderId="22" xfId="0" applyFont="1" applyFill="1" applyBorder="1" applyAlignment="1">
      <alignment horizontal="center" vertical="center"/>
    </xf>
    <xf numFmtId="0" fontId="48" fillId="15" borderId="22" xfId="0" applyFont="1" applyFill="1" applyBorder="1" applyAlignment="1">
      <alignment horizontal="center" vertical="center"/>
    </xf>
    <xf numFmtId="0" fontId="46" fillId="15" borderId="22" xfId="0" applyFont="1" applyFill="1" applyBorder="1" applyAlignment="1">
      <alignment horizontal="center"/>
    </xf>
    <xf numFmtId="0" fontId="49" fillId="15" borderId="0" xfId="0" applyFont="1" applyFill="1" applyAlignment="1">
      <alignment horizontal="center"/>
    </xf>
    <xf numFmtId="0" fontId="48" fillId="15" borderId="22" xfId="0" applyFont="1" applyFill="1" applyBorder="1" applyAlignment="1">
      <alignment horizontal="center"/>
    </xf>
    <xf numFmtId="0" fontId="50" fillId="15" borderId="22" xfId="0" applyFont="1" applyFill="1" applyBorder="1" applyAlignment="1">
      <alignment horizontal="center"/>
    </xf>
    <xf numFmtId="0" fontId="50" fillId="15" borderId="24" xfId="0" applyFont="1" applyFill="1" applyBorder="1" applyAlignment="1">
      <alignment horizontal="center"/>
    </xf>
    <xf numFmtId="0" fontId="47" fillId="15" borderId="22" xfId="0" applyFont="1" applyFill="1" applyBorder="1"/>
    <xf numFmtId="0" fontId="2" fillId="0" borderId="28" xfId="0" applyFont="1" applyBorder="1" applyAlignment="1">
      <alignment horizontal="left"/>
    </xf>
    <xf numFmtId="0" fontId="2" fillId="0" borderId="28" xfId="0" applyFont="1" applyBorder="1"/>
    <xf numFmtId="3" fontId="2" fillId="9" borderId="29" xfId="0" applyNumberFormat="1" applyFont="1" applyFill="1" applyBorder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1" fillId="6" borderId="15" xfId="0" applyFont="1" applyFill="1" applyBorder="1" applyAlignment="1">
      <alignment horizontal="center" vertical="center" wrapText="1" readingOrder="1"/>
    </xf>
    <xf numFmtId="0" fontId="11" fillId="6" borderId="18" xfId="0" applyFont="1" applyFill="1" applyBorder="1" applyAlignment="1">
      <alignment horizontal="center" vertical="center" wrapText="1" readingOrder="1"/>
    </xf>
    <xf numFmtId="0" fontId="11" fillId="6" borderId="16" xfId="0" applyFont="1" applyFill="1" applyBorder="1" applyAlignment="1">
      <alignment horizontal="center" vertical="center" wrapText="1" readingOrder="1"/>
    </xf>
    <xf numFmtId="0" fontId="11" fillId="6" borderId="17" xfId="0" applyFont="1" applyFill="1" applyBorder="1" applyAlignment="1">
      <alignment horizontal="center" vertical="center" wrapText="1" readingOrder="1"/>
    </xf>
    <xf numFmtId="0" fontId="11" fillId="6" borderId="48" xfId="0" applyFont="1" applyFill="1" applyBorder="1" applyAlignment="1">
      <alignment horizontal="center" vertical="center" wrapText="1" readingOrder="1"/>
    </xf>
    <xf numFmtId="3" fontId="11" fillId="6" borderId="15" xfId="0" applyNumberFormat="1" applyFont="1" applyFill="1" applyBorder="1" applyAlignment="1">
      <alignment horizontal="center" wrapText="1" readingOrder="1"/>
    </xf>
    <xf numFmtId="3" fontId="11" fillId="6" borderId="18" xfId="0" applyNumberFormat="1" applyFont="1" applyFill="1" applyBorder="1" applyAlignment="1">
      <alignment horizontal="center" wrapText="1" readingOrder="1"/>
    </xf>
    <xf numFmtId="0" fontId="11" fillId="16" borderId="15" xfId="0" applyFont="1" applyFill="1" applyBorder="1" applyAlignment="1">
      <alignment horizontal="center" vertical="center" wrapText="1" readingOrder="1"/>
    </xf>
    <xf numFmtId="0" fontId="11" fillId="16" borderId="18" xfId="0" applyFont="1" applyFill="1" applyBorder="1" applyAlignment="1">
      <alignment horizontal="center" vertical="center" wrapText="1" readingOrder="1"/>
    </xf>
    <xf numFmtId="0" fontId="11" fillId="16" borderId="59" xfId="0" applyFont="1" applyFill="1" applyBorder="1" applyAlignment="1">
      <alignment horizontal="center" vertical="center" wrapText="1" readingOrder="1"/>
    </xf>
    <xf numFmtId="0" fontId="0" fillId="8" borderId="0" xfId="0" applyFill="1" applyAlignment="1">
      <alignment horizontal="center"/>
    </xf>
    <xf numFmtId="0" fontId="11" fillId="16" borderId="16" xfId="0" applyFont="1" applyFill="1" applyBorder="1" applyAlignment="1">
      <alignment horizontal="center" vertical="center" wrapText="1" readingOrder="1"/>
    </xf>
    <xf numFmtId="0" fontId="11" fillId="16" borderId="17" xfId="0" applyFont="1" applyFill="1" applyBorder="1" applyAlignment="1">
      <alignment horizontal="center" vertical="center" wrapText="1" readingOrder="1"/>
    </xf>
    <xf numFmtId="0" fontId="11" fillId="16" borderId="48" xfId="0" applyFont="1" applyFill="1" applyBorder="1" applyAlignment="1">
      <alignment horizontal="center" vertical="center" wrapText="1" readingOrder="1"/>
    </xf>
    <xf numFmtId="0" fontId="0" fillId="14" borderId="0" xfId="0" applyFill="1" applyAlignment="1">
      <alignment horizontal="center"/>
    </xf>
    <xf numFmtId="0" fontId="24" fillId="17" borderId="52" xfId="0" applyFont="1" applyFill="1" applyBorder="1" applyAlignment="1">
      <alignment horizontal="center" vertical="center" wrapText="1" readingOrder="1"/>
    </xf>
    <xf numFmtId="0" fontId="24" fillId="17" borderId="4" xfId="0" applyFont="1" applyFill="1" applyBorder="1" applyAlignment="1">
      <alignment horizontal="center" vertical="center" wrapText="1" readingOrder="1"/>
    </xf>
    <xf numFmtId="0" fontId="24" fillId="17" borderId="12" xfId="0" applyFont="1" applyFill="1" applyBorder="1" applyAlignment="1">
      <alignment horizontal="center" vertical="center" wrapText="1" readingOrder="1"/>
    </xf>
    <xf numFmtId="0" fontId="24" fillId="17" borderId="50" xfId="0" applyFont="1" applyFill="1" applyBorder="1" applyAlignment="1">
      <alignment horizontal="center" vertical="center" wrapText="1" readingOrder="1"/>
    </xf>
    <xf numFmtId="0" fontId="24" fillId="17" borderId="7" xfId="0" applyFont="1" applyFill="1" applyBorder="1" applyAlignment="1">
      <alignment horizontal="center" vertical="center" wrapText="1" readingOrder="1"/>
    </xf>
    <xf numFmtId="0" fontId="24" fillId="17" borderId="51" xfId="0" applyFont="1" applyFill="1" applyBorder="1" applyAlignment="1">
      <alignment horizontal="center" vertical="center" wrapText="1" readingOrder="1"/>
    </xf>
    <xf numFmtId="0" fontId="24" fillId="17" borderId="53" xfId="0" applyFont="1" applyFill="1" applyBorder="1" applyAlignment="1">
      <alignment horizontal="center" vertical="center" wrapText="1" readingOrder="1"/>
    </xf>
    <xf numFmtId="0" fontId="44" fillId="22" borderId="0" xfId="0" applyFont="1" applyFill="1" applyAlignment="1" applyProtection="1">
      <alignment horizontal="center" vertical="center"/>
      <protection locked="0"/>
    </xf>
    <xf numFmtId="0" fontId="44" fillId="22" borderId="72" xfId="0" applyFont="1" applyFill="1" applyBorder="1" applyAlignment="1" applyProtection="1">
      <alignment horizontal="center" vertical="center"/>
      <protection locked="0"/>
    </xf>
    <xf numFmtId="0" fontId="44" fillId="22" borderId="31" xfId="0" applyFont="1" applyFill="1" applyBorder="1" applyAlignment="1" applyProtection="1">
      <alignment horizontal="center" vertical="center"/>
      <protection locked="0"/>
    </xf>
    <xf numFmtId="0" fontId="44" fillId="22" borderId="74" xfId="0" applyFont="1" applyFill="1" applyBorder="1" applyAlignment="1" applyProtection="1">
      <alignment horizontal="center" vertical="center"/>
      <protection locked="0"/>
    </xf>
    <xf numFmtId="0" fontId="40" fillId="18" borderId="3" xfId="0" applyFont="1" applyFill="1" applyBorder="1" applyAlignment="1" applyProtection="1">
      <alignment horizontal="center"/>
      <protection locked="0"/>
    </xf>
    <xf numFmtId="0" fontId="40" fillId="18" borderId="33" xfId="0" applyFont="1" applyFill="1" applyBorder="1" applyAlignment="1" applyProtection="1">
      <alignment horizontal="center"/>
      <protection locked="0"/>
    </xf>
    <xf numFmtId="0" fontId="40" fillId="18" borderId="66" xfId="0" applyFont="1" applyFill="1" applyBorder="1" applyAlignment="1" applyProtection="1">
      <alignment horizontal="center" vertical="center"/>
      <protection locked="0"/>
    </xf>
    <xf numFmtId="0" fontId="40" fillId="18" borderId="6" xfId="0" applyFont="1" applyFill="1" applyBorder="1" applyAlignment="1" applyProtection="1">
      <alignment horizontal="center" vertical="center"/>
      <protection locked="0"/>
    </xf>
    <xf numFmtId="0" fontId="40" fillId="20" borderId="13" xfId="0" applyFont="1" applyFill="1" applyBorder="1" applyAlignment="1" applyProtection="1">
      <alignment horizontal="left" vertical="center" wrapText="1"/>
      <protection locked="0"/>
    </xf>
    <xf numFmtId="0" fontId="40" fillId="20" borderId="57" xfId="0" applyFont="1" applyFill="1" applyBorder="1" applyAlignment="1" applyProtection="1">
      <alignment horizontal="left" vertical="center" wrapText="1"/>
      <protection locked="0"/>
    </xf>
    <xf numFmtId="0" fontId="36" fillId="0" borderId="0" xfId="0" applyFont="1" applyAlignment="1" applyProtection="1">
      <alignment horizontal="center"/>
      <protection locked="0"/>
    </xf>
    <xf numFmtId="17" fontId="37" fillId="0" borderId="0" xfId="0" applyNumberFormat="1" applyFont="1" applyAlignment="1" applyProtection="1">
      <alignment horizontal="center"/>
      <protection locked="0"/>
    </xf>
    <xf numFmtId="17" fontId="38" fillId="0" borderId="0" xfId="0" applyNumberFormat="1" applyFont="1" applyAlignment="1" applyProtection="1">
      <alignment horizontal="center"/>
      <protection locked="0"/>
    </xf>
    <xf numFmtId="0" fontId="39" fillId="4" borderId="61" xfId="0" applyFont="1" applyFill="1" applyBorder="1" applyAlignment="1" applyProtection="1">
      <alignment horizontal="center"/>
      <protection locked="0"/>
    </xf>
    <xf numFmtId="0" fontId="39" fillId="4" borderId="62" xfId="0" applyFont="1" applyFill="1" applyBorder="1" applyAlignment="1" applyProtection="1">
      <alignment horizontal="center"/>
      <protection locked="0"/>
    </xf>
    <xf numFmtId="0" fontId="39" fillId="4" borderId="63" xfId="0" applyFont="1" applyFill="1" applyBorder="1" applyAlignment="1" applyProtection="1">
      <alignment horizontal="center"/>
      <protection locked="0"/>
    </xf>
    <xf numFmtId="0" fontId="40" fillId="18" borderId="64" xfId="0" applyFont="1" applyFill="1" applyBorder="1" applyAlignment="1" applyProtection="1">
      <alignment horizontal="center" vertical="center"/>
      <protection locked="0"/>
    </xf>
    <xf numFmtId="0" fontId="40" fillId="18" borderId="13" xfId="0" applyFont="1" applyFill="1" applyBorder="1" applyAlignment="1" applyProtection="1">
      <alignment horizontal="center" vertical="center"/>
      <protection locked="0"/>
    </xf>
    <xf numFmtId="0" fontId="40" fillId="18" borderId="65" xfId="0" applyFont="1" applyFill="1" applyBorder="1" applyAlignment="1" applyProtection="1">
      <alignment horizontal="center" vertical="center"/>
      <protection locked="0"/>
    </xf>
    <xf numFmtId="0" fontId="40" fillId="18" borderId="20" xfId="0" applyFont="1" applyFill="1" applyBorder="1" applyAlignment="1" applyProtection="1">
      <alignment horizontal="center" vertical="center"/>
      <protection locked="0"/>
    </xf>
    <xf numFmtId="0" fontId="40" fillId="18" borderId="34" xfId="0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" fillId="8" borderId="25" xfId="0" applyFont="1" applyFill="1" applyBorder="1" applyAlignment="1">
      <alignment horizontal="center" wrapText="1" readingOrder="1"/>
    </xf>
    <xf numFmtId="0" fontId="3" fillId="8" borderId="21" xfId="0" applyFont="1" applyFill="1" applyBorder="1" applyAlignment="1">
      <alignment horizontal="center" wrapText="1" readingOrder="1"/>
    </xf>
    <xf numFmtId="0" fontId="18" fillId="8" borderId="26" xfId="0" applyFont="1" applyFill="1" applyBorder="1" applyAlignment="1">
      <alignment horizontal="center" wrapText="1" readingOrder="1"/>
    </xf>
    <xf numFmtId="0" fontId="18" fillId="8" borderId="27" xfId="0" applyFont="1" applyFill="1" applyBorder="1" applyAlignment="1">
      <alignment horizontal="center" wrapText="1" readingOrder="1"/>
    </xf>
    <xf numFmtId="0" fontId="18" fillId="8" borderId="24" xfId="0" applyFont="1" applyFill="1" applyBorder="1" applyAlignment="1">
      <alignment horizontal="center" wrapText="1" readingOrder="1"/>
    </xf>
    <xf numFmtId="0" fontId="15" fillId="13" borderId="47" xfId="0" applyFont="1" applyFill="1" applyBorder="1" applyAlignment="1">
      <alignment horizontal="center" wrapText="1" readingOrder="1"/>
    </xf>
    <xf numFmtId="0" fontId="15" fillId="13" borderId="0" xfId="0" applyFont="1" applyFill="1" applyAlignment="1">
      <alignment horizontal="center" wrapText="1" readingOrder="1"/>
    </xf>
    <xf numFmtId="0" fontId="15" fillId="13" borderId="67" xfId="0" applyFont="1" applyFill="1" applyBorder="1" applyAlignment="1">
      <alignment horizontal="center" wrapText="1" readingOrder="1"/>
    </xf>
    <xf numFmtId="0" fontId="15" fillId="13" borderId="36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269415611293535E-2"/>
          <c:y val="0.37137292008569139"/>
          <c:w val="0.81390724465669861"/>
          <c:h val="0.4466435465930670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01-4BAC-9262-05449F454633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01-4BAC-9262-05449F4546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26520</c:v>
                </c:pt>
                <c:pt idx="1">
                  <c:v>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01-4BAC-9262-05449F45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F-41A4-8FF3-9BD50208BA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SUS'!$A$2:$A$3</c:f>
              <c:strCache>
                <c:ptCount val="2"/>
                <c:pt idx="0">
                  <c:v>MARIHUANA (PORCIONES)</c:v>
                </c:pt>
                <c:pt idx="1">
                  <c:v>MARIHUANA (Pacas sin Especificar)</c:v>
                </c:pt>
              </c:strCache>
            </c:strRef>
          </c:cat>
          <c:val>
            <c:numRef>
              <c:f>'[1]GRAF SUS'!$B$2:$B$3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F-41A4-8FF3-9BD50208B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899648"/>
        <c:axId val="397901184"/>
      </c:barChart>
      <c:catAx>
        <c:axId val="3978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7901184"/>
        <c:crosses val="autoZero"/>
        <c:auto val="1"/>
        <c:lblAlgn val="ctr"/>
        <c:lblOffset val="100"/>
        <c:noMultiLvlLbl val="0"/>
      </c:catAx>
      <c:valAx>
        <c:axId val="3979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789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2025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A2-4596-8E8E-7A932D7A9C1F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A2-4596-8E8E-7A932D7A9C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'[24]RAF SEX'!$B$2:$B$3</c:f>
              <c:numCache>
                <c:formatCode>General</c:formatCode>
                <c:ptCount val="2"/>
                <c:pt idx="0">
                  <c:v>12945</c:v>
                </c:pt>
                <c:pt idx="1">
                  <c:v>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A2-4596-8E8E-7A932D7A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REGISTRADOS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2025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11173510036727"/>
          <c:y val="1.39502492371300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B5-4368-AB82-C929D034584E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B5-4368-AB82-C929D03458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'[24]RAF SEX'!$K$2:$K$3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'[24]RAF SEX'!$L$2:$L$3</c:f>
              <c:numCache>
                <c:formatCode>General</c:formatCode>
                <c:ptCount val="2"/>
                <c:pt idx="0">
                  <c:v>22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B5-4368-AB82-C929D034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E-4461-B374-1C20A83349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AE-4461-B374-1C20A83349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AE-4461-B374-1C20A83349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E-4461-B374-1C20A83349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'[24]GRAF CAT'!$B$4:$B$7</c:f>
              <c:numCache>
                <c:formatCode>General</c:formatCode>
                <c:ptCount val="4"/>
                <c:pt idx="0">
                  <c:v>81</c:v>
                </c:pt>
                <c:pt idx="1">
                  <c:v>10</c:v>
                </c:pt>
                <c:pt idx="2">
                  <c:v>172</c:v>
                </c:pt>
                <c:pt idx="3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AE-4461-B374-1C20A8334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0-4C77-BBF8-7BA98CF481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50-4C77-BBF8-7BA98CF481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50-4C77-BBF8-7BA98CF481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0-4C77-BBF8-7BA98CF481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50-4C77-BBF8-7BA98CF481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'[24]GRAF CAT'!$J$5:$J$9</c:f>
              <c:numCache>
                <c:formatCode>General</c:formatCode>
                <c:ptCount val="5"/>
                <c:pt idx="0">
                  <c:v>1428</c:v>
                </c:pt>
                <c:pt idx="1">
                  <c:v>402</c:v>
                </c:pt>
                <c:pt idx="2">
                  <c:v>45</c:v>
                </c:pt>
                <c:pt idx="3">
                  <c:v>5591</c:v>
                </c:pt>
                <c:pt idx="4">
                  <c:v>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50-4C77-BBF8-7BA98CF48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C-4541-A38F-62239120107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CC-4541-A38F-6223912010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CC-4541-A38F-6223912010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'[24]GRAF CAT'!$F$3:$F$5</c:f>
              <c:numCache>
                <c:formatCode>General</c:formatCode>
                <c:ptCount val="3"/>
                <c:pt idx="0">
                  <c:v>5071</c:v>
                </c:pt>
                <c:pt idx="1">
                  <c:v>5949</c:v>
                </c:pt>
                <c:pt idx="2">
                  <c:v>14870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CC-4541-A38F-622391201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2-47DD-8514-869B4D3C1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82-47DD-8514-869B4D3C15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82-47DD-8514-869B4D3C1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2-47DD-8514-869B4D3C1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'[24]GRAF EMER'!$B$3:$B$6</c:f>
              <c:numCache>
                <c:formatCode>General</c:formatCode>
                <c:ptCount val="4"/>
                <c:pt idx="0">
                  <c:v>2662</c:v>
                </c:pt>
                <c:pt idx="1">
                  <c:v>2081</c:v>
                </c:pt>
                <c:pt idx="2">
                  <c:v>4939</c:v>
                </c:pt>
                <c:pt idx="3">
                  <c:v>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82-47DD-8514-869B4D3C1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'[24]GRAF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3-492F-A4AD-8699EFA324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F3-492F-A4AD-8699EFA324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F3-492F-A4AD-8699EFA324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3-492F-A4AD-8699EFA324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'[24]GRAF IN-EGR'!$C$4:$C$7</c:f>
              <c:numCache>
                <c:formatCode>General</c:formatCode>
                <c:ptCount val="4"/>
                <c:pt idx="0">
                  <c:v>174</c:v>
                </c:pt>
                <c:pt idx="1">
                  <c:v>99</c:v>
                </c:pt>
                <c:pt idx="2">
                  <c:v>239</c:v>
                </c:pt>
                <c:pt idx="3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F3-492F-A4AD-8699EFA32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8-4C54-B41F-DD36E960AC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18-4C54-B41F-DD36E960AC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18-4C54-B41F-DD36E960AC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18-4C54-B41F-DD36E960AC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'[24]GRAF IN-EGR'!$F$4:$F$7</c:f>
              <c:numCache>
                <c:formatCode>General</c:formatCode>
                <c:ptCount val="4"/>
                <c:pt idx="0">
                  <c:v>165</c:v>
                </c:pt>
                <c:pt idx="1">
                  <c:v>92</c:v>
                </c:pt>
                <c:pt idx="2">
                  <c:v>230</c:v>
                </c:pt>
                <c:pt idx="3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8-4C54-B41F-DD36E960A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9-416E-ABFD-C5F75D78F7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29-416E-ABFD-C5F75D78F7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E29-416E-ABFD-C5F75D78F7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29-416E-ABFD-C5F75D78F7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29-416E-ABFD-C5F75D78F7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'[24]GRAF GRUP'!$Q$4:$Q$8</c:f>
              <c:numCache>
                <c:formatCode>General</c:formatCode>
                <c:ptCount val="5"/>
                <c:pt idx="0">
                  <c:v>1984</c:v>
                </c:pt>
                <c:pt idx="1">
                  <c:v>2644</c:v>
                </c:pt>
                <c:pt idx="2">
                  <c:v>3698</c:v>
                </c:pt>
                <c:pt idx="3">
                  <c:v>14284</c:v>
                </c:pt>
                <c:pt idx="4">
                  <c:v>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29-416E-ABFD-C5F75D78F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1-4463-85E7-6A5998977A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GRUP'!$I$4:$I$8</c:f>
              <c:strCache>
                <c:ptCount val="5"/>
                <c:pt idx="0">
                  <c:v>20 - 24</c:v>
                </c:pt>
                <c:pt idx="1">
                  <c:v>30 - 34 </c:v>
                </c:pt>
                <c:pt idx="2">
                  <c:v>15 - 19</c:v>
                </c:pt>
                <c:pt idx="3">
                  <c:v>25 - 29</c:v>
                </c:pt>
                <c:pt idx="4">
                  <c:v>35 - 39</c:v>
                </c:pt>
              </c:strCache>
            </c:strRef>
          </c:cat>
          <c:val>
            <c:numRef>
              <c:f>'[24]GRAF GRUP'!$J$4:$J$8</c:f>
              <c:numCache>
                <c:formatCode>General</c:formatCode>
                <c:ptCount val="5"/>
                <c:pt idx="0">
                  <c:v>18</c:v>
                </c:pt>
                <c:pt idx="1">
                  <c:v>12</c:v>
                </c:pt>
                <c:pt idx="2">
                  <c:v>1</c:v>
                </c:pt>
                <c:pt idx="3">
                  <c:v>17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1-4463-85E7-6A599897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BD-4DC0-BFD0-689C6C33B8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BD-4DC0-BFD0-689C6C33B83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BD-4DC0-BFD0-689C6C33B83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BD-4DC0-BFD0-689C6C33B83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BD-4DC0-BFD0-689C6C33B8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VEHI'!$A$2:$A$9</c:f>
              <c:strCache>
                <c:ptCount val="8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MOTOCICLETAS</c:v>
                </c:pt>
                <c:pt idx="5">
                  <c:v>CARROS</c:v>
                </c:pt>
                <c:pt idx="6">
                  <c:v>CAMIONETAS</c:v>
                </c:pt>
                <c:pt idx="7">
                  <c:v>PATANA </c:v>
                </c:pt>
              </c:strCache>
            </c:strRef>
          </c:cat>
          <c:val>
            <c:numRef>
              <c:f>'[1]GRAF VEHI'!$B$2:$B$9</c:f>
              <c:numCache>
                <c:formatCode>General</c:formatCode>
                <c:ptCount val="8"/>
                <c:pt idx="0">
                  <c:v>25</c:v>
                </c:pt>
                <c:pt idx="1">
                  <c:v>20</c:v>
                </c:pt>
                <c:pt idx="2">
                  <c:v>45</c:v>
                </c:pt>
                <c:pt idx="3">
                  <c:v>13</c:v>
                </c:pt>
                <c:pt idx="4">
                  <c:v>555</c:v>
                </c:pt>
                <c:pt idx="5">
                  <c:v>48</c:v>
                </c:pt>
                <c:pt idx="6">
                  <c:v>20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BD-4DC0-BFD0-689C6C33B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1586560"/>
        <c:axId val="391588096"/>
      </c:barChart>
      <c:catAx>
        <c:axId val="39158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588096"/>
        <c:crosses val="autoZero"/>
        <c:auto val="1"/>
        <c:lblAlgn val="ctr"/>
        <c:lblOffset val="100"/>
        <c:noMultiLvlLbl val="0"/>
      </c:catAx>
      <c:valAx>
        <c:axId val="39158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58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161460045049017"/>
          <c:y val="1.93566726032209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GRUP'!$A$4:$A$6</c:f>
              <c:strCache>
                <c:ptCount val="3"/>
                <c:pt idx="0">
                  <c:v>1-4 AÑOS</c:v>
                </c:pt>
                <c:pt idx="1">
                  <c:v>25- 64 AÑOS</c:v>
                </c:pt>
                <c:pt idx="2">
                  <c:v>65 Y + AÑOS</c:v>
                </c:pt>
              </c:strCache>
            </c:strRef>
          </c:cat>
          <c:val>
            <c:numRef>
              <c:f>'[24]GRAF GRUP'!$B$4:$B$6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B-47D0-A74F-B5AB65E0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 2025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4467457885847521"/>
          <c:y val="1.128577150800345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0-4151-A7E4-F22421BD31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40-4151-A7E4-F22421BD31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40-4151-A7E4-F22421BD31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0-4151-A7E4-F22421BD318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40-4151-A7E4-F22421BD318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40-4151-A7E4-F22421BD318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40-4151-A7E4-F22421BD318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40-4151-A7E4-F22421BD31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'[24]RAYOS X'!$K$4:$K$24</c:f>
              <c:strCache>
                <c:ptCount val="21"/>
                <c:pt idx="0">
                  <c:v>BRAZO</c:v>
                </c:pt>
                <c:pt idx="1">
                  <c:v>HOMBROS</c:v>
                </c:pt>
                <c:pt idx="2">
                  <c:v>MANO</c:v>
                </c:pt>
                <c:pt idx="3">
                  <c:v>MUÑECA</c:v>
                </c:pt>
                <c:pt idx="4">
                  <c:v>PELVIS</c:v>
                </c:pt>
                <c:pt idx="5">
                  <c:v>SENOS PARANASALES</c:v>
                </c:pt>
                <c:pt idx="6">
                  <c:v>TORAX</c:v>
                </c:pt>
                <c:pt idx="7">
                  <c:v>(en blanco)</c:v>
                </c:pt>
                <c:pt idx="8">
                  <c:v>CRÁNEO</c:v>
                </c:pt>
                <c:pt idx="9">
                  <c:v>COL. LUMBAR</c:v>
                </c:pt>
                <c:pt idx="10">
                  <c:v>FÉMUR</c:v>
                </c:pt>
                <c:pt idx="11">
                  <c:v>COL. CERVICAL</c:v>
                </c:pt>
                <c:pt idx="12">
                  <c:v>COL, CER </c:v>
                </c:pt>
                <c:pt idx="13">
                  <c:v>ANTE-BRAZOS</c:v>
                </c:pt>
                <c:pt idx="14">
                  <c:v>ABDOMEN </c:v>
                </c:pt>
                <c:pt idx="15">
                  <c:v>COL. CER </c:v>
                </c:pt>
                <c:pt idx="16">
                  <c:v>COL, DOR </c:v>
                </c:pt>
                <c:pt idx="17">
                  <c:v>COL. DOR.</c:v>
                </c:pt>
                <c:pt idx="18">
                  <c:v>EXTREMI INFER</c:v>
                </c:pt>
                <c:pt idx="19">
                  <c:v>EXTREMI SUP </c:v>
                </c:pt>
                <c:pt idx="20">
                  <c:v>UROGRAFIA </c:v>
                </c:pt>
              </c:strCache>
            </c:strRef>
          </c:cat>
          <c:val>
            <c:numRef>
              <c:f>'[24]RAYOS X'!$L$4:$L$24</c:f>
              <c:numCache>
                <c:formatCode>General</c:formatCode>
                <c:ptCount val="21"/>
                <c:pt idx="0">
                  <c:v>281</c:v>
                </c:pt>
                <c:pt idx="1">
                  <c:v>264</c:v>
                </c:pt>
                <c:pt idx="2">
                  <c:v>178</c:v>
                </c:pt>
                <c:pt idx="3">
                  <c:v>176</c:v>
                </c:pt>
                <c:pt idx="4">
                  <c:v>64</c:v>
                </c:pt>
                <c:pt idx="5">
                  <c:v>265</c:v>
                </c:pt>
                <c:pt idx="6">
                  <c:v>377</c:v>
                </c:pt>
                <c:pt idx="8">
                  <c:v>151</c:v>
                </c:pt>
                <c:pt idx="9">
                  <c:v>131</c:v>
                </c:pt>
                <c:pt idx="10">
                  <c:v>82</c:v>
                </c:pt>
                <c:pt idx="11">
                  <c:v>244</c:v>
                </c:pt>
                <c:pt idx="12">
                  <c:v>185</c:v>
                </c:pt>
                <c:pt idx="13">
                  <c:v>188</c:v>
                </c:pt>
                <c:pt idx="14">
                  <c:v>223</c:v>
                </c:pt>
                <c:pt idx="15">
                  <c:v>6</c:v>
                </c:pt>
                <c:pt idx="16">
                  <c:v>13</c:v>
                </c:pt>
                <c:pt idx="17">
                  <c:v>88</c:v>
                </c:pt>
                <c:pt idx="18">
                  <c:v>142</c:v>
                </c:pt>
                <c:pt idx="19">
                  <c:v>162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C40-4151-A7E4-F22421BD3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920"/>
        <c:axId val="363043456"/>
      </c:barChart>
      <c:catAx>
        <c:axId val="363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043456"/>
        <c:crosses val="autoZero"/>
        <c:auto val="1"/>
        <c:lblAlgn val="ctr"/>
        <c:lblOffset val="100"/>
        <c:noMultiLvlLbl val="0"/>
      </c:catAx>
      <c:valAx>
        <c:axId val="363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0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CUERPO MEDICO Y SANIDAD NAVAL </a:t>
            </a:r>
            <a:br>
              <a:rPr lang="es-DO" sz="1000" b="1" i="0" u="none" strike="noStrike" baseline="0">
                <a:effectLst/>
              </a:rPr>
            </a:br>
            <a:r>
              <a:rPr lang="es-DO" sz="1000" b="1" i="0" u="none" strike="noStrike" baseline="0">
                <a:effectLst/>
              </a:rPr>
              <a:t>¨BASE NAVAL 27 DE FEBRERO¨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RELACION DE EMERGENCIAS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POR GENERO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ENERO-MARZO 2025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722291079362742E-2"/>
          <c:y val="0.40871385498612312"/>
          <c:w val="0.94027777777777777"/>
          <c:h val="0.458486803732866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78B-4458-9755-F6FEC4AC681D}"/>
              </c:ext>
            </c:extLst>
          </c:dPt>
          <c:dPt>
            <c:idx val="1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78B-4458-9755-F6FEC4AC68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'[25]GRAF EMER'!$A$3:$A$4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'[25]GRAF EMER'!$B$3:$B$4</c:f>
              <c:numCache>
                <c:formatCode>General</c:formatCode>
                <c:ptCount val="2"/>
                <c:pt idx="0">
                  <c:v>1210</c:v>
                </c:pt>
                <c:pt idx="1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8B-4458-9755-F6FEC4AC6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GRÁFICO NO. 1</a:t>
            </a:r>
            <a:endParaRPr lang="es-DO" sz="1000" b="1"/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CUERPO MEDICO Y SANIDAD NAVAL </a:t>
            </a:r>
            <a:br>
              <a:rPr lang="es-DO" sz="1000" b="1"/>
            </a:br>
            <a:r>
              <a:rPr lang="es-DO" sz="1000" b="1"/>
              <a:t>¨BASE NAVAL 27 DE FEBRERO¨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RELACION DE EMERGENCIAS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POR CATEGORIA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baseline="0"/>
              <a:t>ENERO-MARZO 2025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7-42ED-B3E4-48249C2593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7-42ED-B3E4-48249C25930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7-42ED-B3E4-48249C2593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7-42ED-B3E4-48249C2593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7-42ED-B3E4-48249C2593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EMER'!$E$2:$E$7</c:f>
              <c:strCache>
                <c:ptCount val="6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FAMILIARES</c:v>
                </c:pt>
                <c:pt idx="4">
                  <c:v>CIVILES</c:v>
                </c:pt>
                <c:pt idx="5">
                  <c:v>ACCION CIVICA</c:v>
                </c:pt>
              </c:strCache>
            </c:strRef>
          </c:cat>
          <c:val>
            <c:numRef>
              <c:f>'[25]GRAF EMER'!$F$2:$F$7</c:f>
              <c:numCache>
                <c:formatCode>General</c:formatCode>
                <c:ptCount val="6"/>
                <c:pt idx="0">
                  <c:v>40</c:v>
                </c:pt>
                <c:pt idx="1">
                  <c:v>80</c:v>
                </c:pt>
                <c:pt idx="2">
                  <c:v>178</c:v>
                </c:pt>
                <c:pt idx="3">
                  <c:v>171</c:v>
                </c:pt>
                <c:pt idx="4">
                  <c:v>1149</c:v>
                </c:pt>
                <c:pt idx="5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B7-42ED-B3E4-48249C259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02752"/>
        <c:axId val="294208640"/>
      </c:barChart>
      <c:catAx>
        <c:axId val="2942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08640"/>
        <c:crosses val="autoZero"/>
        <c:auto val="1"/>
        <c:lblAlgn val="ctr"/>
        <c:lblOffset val="100"/>
        <c:noMultiLvlLbl val="0"/>
      </c:catAx>
      <c:valAx>
        <c:axId val="2942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GENERO 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8769444444444442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611111111111108E-2"/>
          <c:y val="0.46370771361913093"/>
          <c:w val="0.81388888888888888"/>
          <c:h val="0.3473756926217556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00-47DD-998D-F1C23B388E78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00-47DD-998D-F1C23B388E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[25]Hoja2!$A$2:$A$3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[25]Hoja2!$B$2:$B$3</c:f>
              <c:numCache>
                <c:formatCode>General</c:formatCode>
                <c:ptCount val="2"/>
                <c:pt idx="0">
                  <c:v>4013</c:v>
                </c:pt>
                <c:pt idx="1">
                  <c:v>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0-47DD-998D-F1C23B388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r>
              <a:rPr lang="es-DO" sz="1000" b="0" i="0" baseline="0">
                <a:effectLst/>
              </a:rPr>
              <a:t> </a:t>
            </a:r>
            <a:endParaRPr lang="es-DO" sz="1000" b="1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0-43E2-877D-1222E1DBE3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20-43E2-877D-1222E1DBE3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20-43E2-877D-1222E1DBE3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0-43E2-877D-1222E1DBE3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20-43E2-877D-1222E1DBE3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20-43E2-877D-1222E1DBE3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20-43E2-877D-1222E1DBE3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[25]Hoja2!$H$2:$H$9</c:f>
              <c:strCache>
                <c:ptCount val="8"/>
                <c:pt idx="0">
                  <c:v>OF.  SUPERIORES</c:v>
                </c:pt>
                <c:pt idx="1">
                  <c:v>OF.  SUBALTERNOS</c:v>
                </c:pt>
                <c:pt idx="2">
                  <c:v>CADETE/GUARDIAMARINA</c:v>
                </c:pt>
                <c:pt idx="3">
                  <c:v>ALISTADOS</c:v>
                </c:pt>
                <c:pt idx="4">
                  <c:v>A/M</c:v>
                </c:pt>
                <c:pt idx="5">
                  <c:v>RETIRADOS</c:v>
                </c:pt>
                <c:pt idx="6">
                  <c:v>FAMILIARES</c:v>
                </c:pt>
                <c:pt idx="7">
                  <c:v>ACCION CIVICA</c:v>
                </c:pt>
              </c:strCache>
            </c:strRef>
          </c:cat>
          <c:val>
            <c:numRef>
              <c:f>[25]Hoja2!$I$2:$I$9</c:f>
              <c:numCache>
                <c:formatCode>General</c:formatCode>
                <c:ptCount val="8"/>
                <c:pt idx="0">
                  <c:v>259</c:v>
                </c:pt>
                <c:pt idx="1">
                  <c:v>553</c:v>
                </c:pt>
                <c:pt idx="2">
                  <c:v>158</c:v>
                </c:pt>
                <c:pt idx="3">
                  <c:v>1192</c:v>
                </c:pt>
                <c:pt idx="4">
                  <c:v>2</c:v>
                </c:pt>
                <c:pt idx="5">
                  <c:v>1</c:v>
                </c:pt>
                <c:pt idx="6">
                  <c:v>267</c:v>
                </c:pt>
                <c:pt idx="7">
                  <c:v>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20-43E2-877D-1222E1D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88000"/>
        <c:axId val="294306176"/>
      </c:barChart>
      <c:catAx>
        <c:axId val="294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306176"/>
        <c:crosses val="autoZero"/>
        <c:auto val="1"/>
        <c:lblAlgn val="ctr"/>
        <c:lblOffset val="100"/>
        <c:noMultiLvlLbl val="0"/>
      </c:catAx>
      <c:valAx>
        <c:axId val="294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8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8F-499C-9692-D99D16CB29C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8F-499C-9692-D99D16CB29C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F-499C-9692-D99D16CB29C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8F-499C-9692-D99D16CB29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MERC'!$A$3:$A$6</c:f>
              <c:strCache>
                <c:ptCount val="4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AJO LIBRA</c:v>
                </c:pt>
              </c:strCache>
            </c:strRef>
          </c:cat>
          <c:val>
            <c:numRef>
              <c:f>'[1]GRAF. MERC'!$B$3:$B$6</c:f>
              <c:numCache>
                <c:formatCode>General</c:formatCode>
                <c:ptCount val="4"/>
                <c:pt idx="0">
                  <c:v>691</c:v>
                </c:pt>
                <c:pt idx="1">
                  <c:v>321</c:v>
                </c:pt>
                <c:pt idx="2">
                  <c:v>10905</c:v>
                </c:pt>
                <c:pt idx="3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8F-499C-9692-D99D16CB2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683520"/>
        <c:axId val="398685312"/>
      </c:barChart>
      <c:catAx>
        <c:axId val="3986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8685312"/>
        <c:crosses val="autoZero"/>
        <c:auto val="1"/>
        <c:lblAlgn val="ctr"/>
        <c:lblOffset val="100"/>
        <c:noMultiLvlLbl val="0"/>
      </c:catAx>
      <c:valAx>
        <c:axId val="39868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868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MERC'!$G$2:$G$14</c:f>
              <c:strCache>
                <c:ptCount val="13"/>
                <c:pt idx="0">
                  <c:v>Pasta dental (Unidades)</c:v>
                </c:pt>
                <c:pt idx="1">
                  <c:v>Perfume (Unidades)</c:v>
                </c:pt>
                <c:pt idx="2">
                  <c:v>Desodorantes Unds.</c:v>
                </c:pt>
                <c:pt idx="3">
                  <c:v>CABALLOS</c:v>
                </c:pt>
                <c:pt idx="4">
                  <c:v>Wiski (Litros)</c:v>
                </c:pt>
                <c:pt idx="5">
                  <c:v>Jabón   Unds.</c:v>
                </c:pt>
                <c:pt idx="6">
                  <c:v>Cremas (Unds)</c:v>
                </c:pt>
                <c:pt idx="7">
                  <c:v>Pastillas (unds)</c:v>
                </c:pt>
                <c:pt idx="8">
                  <c:v>Cervezas (Uds.)</c:v>
                </c:pt>
                <c:pt idx="9">
                  <c:v>Bebidas Energizantes (Uds.)</c:v>
                </c:pt>
                <c:pt idx="10">
                  <c:v>Ron (Uds.)</c:v>
                </c:pt>
                <c:pt idx="11">
                  <c:v>CIGARRILLOS UNIDADES</c:v>
                </c:pt>
                <c:pt idx="12">
                  <c:v> Clerén  (gl.)      </c:v>
                </c:pt>
              </c:strCache>
            </c:strRef>
          </c:cat>
          <c:val>
            <c:numRef>
              <c:f>'[1]GRAF. MERC'!$H$2:$H$14</c:f>
              <c:numCache>
                <c:formatCode>General</c:formatCode>
                <c:ptCount val="13"/>
                <c:pt idx="0">
                  <c:v>64</c:v>
                </c:pt>
                <c:pt idx="1">
                  <c:v>245</c:v>
                </c:pt>
                <c:pt idx="2">
                  <c:v>14</c:v>
                </c:pt>
                <c:pt idx="3">
                  <c:v>5</c:v>
                </c:pt>
                <c:pt idx="4">
                  <c:v>6690</c:v>
                </c:pt>
                <c:pt idx="5">
                  <c:v>105</c:v>
                </c:pt>
                <c:pt idx="6">
                  <c:v>634</c:v>
                </c:pt>
                <c:pt idx="7">
                  <c:v>7</c:v>
                </c:pt>
                <c:pt idx="8">
                  <c:v>819</c:v>
                </c:pt>
                <c:pt idx="9">
                  <c:v>1295</c:v>
                </c:pt>
                <c:pt idx="10">
                  <c:v>1341</c:v>
                </c:pt>
                <c:pt idx="11">
                  <c:v>4226426</c:v>
                </c:pt>
                <c:pt idx="1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B63-8D94-EAED457D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731136"/>
        <c:axId val="398732672"/>
      </c:barChart>
      <c:catAx>
        <c:axId val="398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8732672"/>
        <c:crosses val="autoZero"/>
        <c:auto val="1"/>
        <c:lblAlgn val="ctr"/>
        <c:lblOffset val="100"/>
        <c:noMultiLvlLbl val="0"/>
      </c:catAx>
      <c:valAx>
        <c:axId val="39873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87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74-49AF-B22F-974FA6F7D525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74-49AF-B22F-974FA6F7D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'[2]graf fuer'!$G$3:$G$4</c:f>
              <c:numCache>
                <c:formatCode>General</c:formatCode>
                <c:ptCount val="2"/>
                <c:pt idx="0">
                  <c:v>10836</c:v>
                </c:pt>
                <c:pt idx="1">
                  <c:v>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74-49AF-B22F-974FA6F7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1529081652165282"/>
          <c:y val="2.226563143752877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D-4006-82B1-6373F6F690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ED-4006-82B1-6373F6F690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ED-4006-82B1-6373F6F690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D-4006-82B1-6373F6F6901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ED-4006-82B1-6373F6F6901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ED-4006-82B1-6373F6F69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baja'!$A$2:$A$11</c:f>
              <c:strCache>
                <c:ptCount val="10"/>
                <c:pt idx="0">
                  <c:v>ANTIGÜEDAD EN SERVICIO</c:v>
                </c:pt>
                <c:pt idx="1">
                  <c:v>BAJO RENDIMIENTO ACADÉMICO</c:v>
                </c:pt>
                <c:pt idx="2">
                  <c:v>EXPIRACION DE ALISTAMIENTO (NO REALISTO)</c:v>
                </c:pt>
                <c:pt idx="3">
                  <c:v>FALTAS GRAVES DEBIDAMENTE COMPROBADAS</c:v>
                </c:pt>
                <c:pt idx="4">
                  <c:v>INADAPTABILIDAD A LA VIDA MILITAR</c:v>
                </c:pt>
                <c:pt idx="5">
                  <c:v>SOLICITUD ACEPTADA</c:v>
                </c:pt>
                <c:pt idx="6">
                  <c:v>CONCESION DE PENSION</c:v>
                </c:pt>
                <c:pt idx="7">
                  <c:v>RENUNCIA</c:v>
                </c:pt>
                <c:pt idx="8">
                  <c:v>TRANSFERIDO A OTRA INSTITUCIÓN</c:v>
                </c:pt>
                <c:pt idx="9">
                  <c:v>BAJO NIVEL DE DESEMPEÑO</c:v>
                </c:pt>
              </c:strCache>
            </c:strRef>
          </c:cat>
          <c:val>
            <c:numRef>
              <c:f>'[2]graf. baja'!$B$2:$B$11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25</c:v>
                </c:pt>
                <c:pt idx="4">
                  <c:v>2</c:v>
                </c:pt>
                <c:pt idx="5">
                  <c:v>26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ED-4006-82B1-6373F6F69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906560"/>
        <c:axId val="297908096"/>
      </c:barChart>
      <c:catAx>
        <c:axId val="29790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908096"/>
        <c:crosses val="autoZero"/>
        <c:auto val="1"/>
        <c:lblAlgn val="ctr"/>
        <c:lblOffset val="100"/>
        <c:noMultiLvlLbl val="0"/>
      </c:catAx>
      <c:valAx>
        <c:axId val="29790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90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0-42B7-8956-D5C84D23AE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30-42B7-8956-D5C84D23AE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30-42B7-8956-D5C84D23AE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0-42B7-8956-D5C84D23AE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30-42B7-8956-D5C84D23AE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baja'!$K$2:$K$13</c:f>
              <c:strCache>
                <c:ptCount val="12"/>
                <c:pt idx="0">
                  <c:v>CONTRALMIRANTE</c:v>
                </c:pt>
                <c:pt idx="1">
                  <c:v>TENIENTE DE FRAGATA</c:v>
                </c:pt>
                <c:pt idx="2">
                  <c:v>TENIENTE DE CORBETA</c:v>
                </c:pt>
                <c:pt idx="3">
                  <c:v>GUARDIAMARINA 2DO. AÑO</c:v>
                </c:pt>
                <c:pt idx="4">
                  <c:v>GUARDIAMARINA 1ER. AÑO</c:v>
                </c:pt>
                <c:pt idx="5">
                  <c:v>SARGENTO MAYOR</c:v>
                </c:pt>
                <c:pt idx="6">
                  <c:v>SARGENTO</c:v>
                </c:pt>
                <c:pt idx="7">
                  <c:v>CABO</c:v>
                </c:pt>
                <c:pt idx="8">
                  <c:v>MARINERO ESPECIALISTA</c:v>
                </c:pt>
                <c:pt idx="9">
                  <c:v>MARINERO</c:v>
                </c:pt>
                <c:pt idx="10">
                  <c:v>MARINERO AUXILIAR</c:v>
                </c:pt>
                <c:pt idx="11">
                  <c:v>GRUMETE</c:v>
                </c:pt>
              </c:strCache>
            </c:strRef>
          </c:cat>
          <c:val>
            <c:numRef>
              <c:f>'[2]graf. baja'!$L$2:$L$13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7</c:v>
                </c:pt>
                <c:pt idx="7">
                  <c:v>4</c:v>
                </c:pt>
                <c:pt idx="8">
                  <c:v>12</c:v>
                </c:pt>
                <c:pt idx="9">
                  <c:v>1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30-42B7-8956-D5C84D23A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227968"/>
        <c:axId val="298237952"/>
      </c:barChart>
      <c:catAx>
        <c:axId val="29822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8237952"/>
        <c:crosses val="autoZero"/>
        <c:auto val="1"/>
        <c:lblAlgn val="ctr"/>
        <c:lblOffset val="100"/>
        <c:noMultiLvlLbl val="0"/>
      </c:catAx>
      <c:valAx>
        <c:axId val="29823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822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C-4149-8A32-CF9D71CBA06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EC-4149-8A32-CF9D71CBA06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EC-4149-8A32-CF9D71CBA06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C-4149-8A32-CF9D71CBA0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EC-4149-8A32-CF9D71CBA0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EC-4149-8A32-CF9D71CBA0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emb'!$A$2:$A$12</c:f>
              <c:strCache>
                <c:ptCount val="11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CANTAMARAN</c:v>
                </c:pt>
                <c:pt idx="8">
                  <c:v>MATRICULA EXTRANJERA</c:v>
                </c:pt>
                <c:pt idx="9">
                  <c:v>EMB. DE R.</c:v>
                </c:pt>
                <c:pt idx="10">
                  <c:v>DINGUIN</c:v>
                </c:pt>
              </c:strCache>
            </c:strRef>
          </c:cat>
          <c:val>
            <c:numRef>
              <c:f>'[2]graf. emb'!$B$2:$B$12</c:f>
              <c:numCache>
                <c:formatCode>General</c:formatCode>
                <c:ptCount val="11"/>
                <c:pt idx="0">
                  <c:v>2</c:v>
                </c:pt>
                <c:pt idx="1">
                  <c:v>31</c:v>
                </c:pt>
                <c:pt idx="2">
                  <c:v>1</c:v>
                </c:pt>
                <c:pt idx="3">
                  <c:v>5</c:v>
                </c:pt>
                <c:pt idx="4">
                  <c:v>13</c:v>
                </c:pt>
                <c:pt idx="5">
                  <c:v>16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EC-4149-8A32-CF9D71CBA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649664"/>
        <c:axId val="297651200"/>
      </c:barChart>
      <c:catAx>
        <c:axId val="2976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651200"/>
        <c:crosses val="autoZero"/>
        <c:auto val="1"/>
        <c:lblAlgn val="ctr"/>
        <c:lblOffset val="100"/>
        <c:noMultiLvlLbl val="0"/>
      </c:catAx>
      <c:valAx>
        <c:axId val="29765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64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F-47EB-9051-DCB7299C3B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6F-47EB-9051-DCB7299C3B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6F-47EB-9051-DCB7299C3B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F-47EB-9051-DCB7299C3B9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6F-47EB-9051-DCB7299C3B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emb'!$G$3:$G$12</c:f>
              <c:strCache>
                <c:ptCount val="10"/>
                <c:pt idx="0">
                  <c:v>DOMINICANOS</c:v>
                </c:pt>
                <c:pt idx="1">
                  <c:v>ESPAÑOLES</c:v>
                </c:pt>
                <c:pt idx="2">
                  <c:v>HAITIANOS</c:v>
                </c:pt>
                <c:pt idx="3">
                  <c:v>FRANCES</c:v>
                </c:pt>
                <c:pt idx="4">
                  <c:v>ITALIANO</c:v>
                </c:pt>
                <c:pt idx="5">
                  <c:v>RUSO</c:v>
                </c:pt>
                <c:pt idx="6">
                  <c:v>PORTUGUES</c:v>
                </c:pt>
                <c:pt idx="7">
                  <c:v>NACIONES UNIDAS</c:v>
                </c:pt>
                <c:pt idx="8">
                  <c:v>CHILENO</c:v>
                </c:pt>
                <c:pt idx="9">
                  <c:v>PERUANDO</c:v>
                </c:pt>
              </c:strCache>
            </c:strRef>
          </c:cat>
          <c:val>
            <c:numRef>
              <c:f>'[2]graf. emb'!$H$3:$H$12</c:f>
              <c:numCache>
                <c:formatCode>General</c:formatCode>
                <c:ptCount val="10"/>
                <c:pt idx="0">
                  <c:v>301</c:v>
                </c:pt>
                <c:pt idx="1">
                  <c:v>2</c:v>
                </c:pt>
                <c:pt idx="2">
                  <c:v>150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6F-47EB-9051-DCB7299C3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688448"/>
        <c:axId val="297694336"/>
      </c:barChart>
      <c:catAx>
        <c:axId val="2976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694336"/>
        <c:crosses val="autoZero"/>
        <c:auto val="1"/>
        <c:lblAlgn val="ctr"/>
        <c:lblOffset val="100"/>
        <c:noMultiLvlLbl val="0"/>
      </c:catAx>
      <c:valAx>
        <c:axId val="29769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768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1-4CDA-A62C-E02E320ED6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81-4CDA-A62C-E02E320ED6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MISONES'!$A$2:$A$10</c:f>
              <c:strCache>
                <c:ptCount val="9"/>
                <c:pt idx="0">
                  <c:v>Apoyo 9-1-1</c:v>
                </c:pt>
                <c:pt idx="1">
                  <c:v>Apoyo DNCD</c:v>
                </c:pt>
                <c:pt idx="2">
                  <c:v>Asistencia marítima</c:v>
                </c:pt>
                <c:pt idx="3">
                  <c:v>Búsqueda y Rescate// Asistencia</c:v>
                </c:pt>
                <c:pt idx="4">
                  <c:v>Ejercicios Instrucción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Prueba// Mantenimiento </c:v>
                </c:pt>
                <c:pt idx="8">
                  <c:v>Seguridad Marítima</c:v>
                </c:pt>
              </c:strCache>
            </c:strRef>
          </c:cat>
          <c:val>
            <c:numRef>
              <c:f>'[2]GRAF MISONES'!$B$2:$B$10</c:f>
              <c:numCache>
                <c:formatCode>General</c:formatCode>
                <c:ptCount val="9"/>
                <c:pt idx="0">
                  <c:v>7</c:v>
                </c:pt>
                <c:pt idx="1">
                  <c:v>38</c:v>
                </c:pt>
                <c:pt idx="2">
                  <c:v>30</c:v>
                </c:pt>
                <c:pt idx="3">
                  <c:v>19</c:v>
                </c:pt>
                <c:pt idx="4">
                  <c:v>6</c:v>
                </c:pt>
                <c:pt idx="5">
                  <c:v>18</c:v>
                </c:pt>
                <c:pt idx="6">
                  <c:v>64</c:v>
                </c:pt>
                <c:pt idx="7">
                  <c:v>105</c:v>
                </c:pt>
                <c:pt idx="8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1-4CDA-A62C-E02E320E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671488"/>
        <c:axId val="298673280"/>
      </c:barChart>
      <c:catAx>
        <c:axId val="2986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8673280"/>
        <c:crosses val="autoZero"/>
        <c:auto val="1"/>
        <c:lblAlgn val="ctr"/>
        <c:lblOffset val="100"/>
        <c:noMultiLvlLbl val="0"/>
      </c:catAx>
      <c:valAx>
        <c:axId val="29867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86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ENERO-MARZO 2025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7-49C7-A5F7-2E3C75C00A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17-49C7-A5F7-2E3C75C00A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ING'!$A$2:$A$8</c:f>
              <c:strCache>
                <c:ptCount val="7"/>
                <c:pt idx="0">
                  <c:v>CAPITAN</c:v>
                </c:pt>
                <c:pt idx="1">
                  <c:v>ASPIRANTE A CADETES</c:v>
                </c:pt>
                <c:pt idx="2">
                  <c:v>SARGENTO</c:v>
                </c:pt>
                <c:pt idx="3">
                  <c:v>CABO</c:v>
                </c:pt>
                <c:pt idx="4">
                  <c:v>RASO</c:v>
                </c:pt>
                <c:pt idx="5">
                  <c:v>ASIMILADO MIL. CAT. VIII</c:v>
                </c:pt>
                <c:pt idx="6">
                  <c:v>ASIMILADO MIL. CAT. IV</c:v>
                </c:pt>
              </c:strCache>
            </c:strRef>
          </c:cat>
          <c:val>
            <c:numRef>
              <c:f>'[1]GRAF ING'!$B$2:$B$8</c:f>
              <c:numCache>
                <c:formatCode>General</c:formatCode>
                <c:ptCount val="7"/>
                <c:pt idx="0">
                  <c:v>1</c:v>
                </c:pt>
                <c:pt idx="1">
                  <c:v>119</c:v>
                </c:pt>
                <c:pt idx="2">
                  <c:v>3</c:v>
                </c:pt>
                <c:pt idx="3">
                  <c:v>1</c:v>
                </c:pt>
                <c:pt idx="4">
                  <c:v>25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7-49C7-A5F7-2E3C75C0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920832"/>
        <c:axId val="390791552"/>
      </c:barChart>
      <c:catAx>
        <c:axId val="39092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0791552"/>
        <c:crosses val="autoZero"/>
        <c:auto val="1"/>
        <c:lblAlgn val="ctr"/>
        <c:lblOffset val="100"/>
        <c:noMultiLvlLbl val="0"/>
      </c:catAx>
      <c:valAx>
        <c:axId val="39079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092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</a:t>
            </a:r>
            <a:endParaRPr lang="en-US" sz="1000"/>
          </a:p>
        </c:rich>
      </c:tx>
      <c:layout>
        <c:manualLayout>
          <c:xMode val="edge"/>
          <c:yMode val="edge"/>
          <c:x val="0.23324208842581545"/>
          <c:y val="2.0325203252032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A-4087-8684-FBA8FAD6BD5F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AA-4087-8684-FBA8FAD6B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'[3]GRAF. FUER'!$I$2:$I$3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'[3]GRAF. FUER'!$J$2:$J$3</c:f>
              <c:numCache>
                <c:formatCode>General</c:formatCode>
                <c:ptCount val="2"/>
                <c:pt idx="0">
                  <c:v>13364</c:v>
                </c:pt>
                <c:pt idx="1">
                  <c:v>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A-4087-8684-FBA8FAD6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5-4297-8BA5-C9957DAA0C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C5-4297-8BA5-C9957DAA0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ing'!$A$2:$A$6</c:f>
              <c:strCache>
                <c:ptCount val="5"/>
                <c:pt idx="0">
                  <c:v>CAPITAN</c:v>
                </c:pt>
                <c:pt idx="1">
                  <c:v>SARGENTO MAYOR</c:v>
                </c:pt>
                <c:pt idx="2">
                  <c:v>RASO</c:v>
                </c:pt>
                <c:pt idx="3">
                  <c:v>EMP. DE CONT. TEMP.</c:v>
                </c:pt>
                <c:pt idx="4">
                  <c:v>ASIMILADO MILITAR</c:v>
                </c:pt>
              </c:strCache>
            </c:strRef>
          </c:cat>
          <c:val>
            <c:numRef>
              <c:f>'[3]graf ing'!$B$2:$B$6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41</c:v>
                </c:pt>
                <c:pt idx="3">
                  <c:v>23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5-4297-8BA5-C9957DAA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880320"/>
        <c:axId val="307881856"/>
      </c:barChart>
      <c:catAx>
        <c:axId val="3078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881856"/>
        <c:crosses val="autoZero"/>
        <c:auto val="1"/>
        <c:lblAlgn val="ctr"/>
        <c:lblOffset val="100"/>
        <c:noMultiLvlLbl val="0"/>
      </c:catAx>
      <c:valAx>
        <c:axId val="30788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88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7-4C2D-B9C1-F2DEF32F2C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37-4C2D-B9C1-F2DEF32F2C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37-4C2D-B9C1-F2DEF32F2C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37-4C2D-B9C1-F2DEF32F2C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37-4C2D-B9C1-F2DEF32F2C2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37-4C2D-B9C1-F2DEF32F2C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37-4C2D-B9C1-F2DEF32F2C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37-4C2D-B9C1-F2DEF32F2C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BAJ'!$A$2:$A$9</c:f>
              <c:strCache>
                <c:ptCount val="8"/>
                <c:pt idx="0">
                  <c:v>CANCELADO</c:v>
                </c:pt>
                <c:pt idx="1">
                  <c:v>FALLECIDO POR QUEBRANTOS DE SALUD</c:v>
                </c:pt>
                <c:pt idx="2">
                  <c:v>FALTA GRAVE DEBIDAMENTE COMPROBADA</c:v>
                </c:pt>
                <c:pt idx="3">
                  <c:v>NO ADAPTARSE A LA VIDA MILITAR</c:v>
                </c:pt>
                <c:pt idx="4">
                  <c:v>RENUNCIA</c:v>
                </c:pt>
                <c:pt idx="5">
                  <c:v>RESCISION DE CONTRATO DE TRABAJO</c:v>
                </c:pt>
                <c:pt idx="6">
                  <c:v>RETIRO CON PENSION</c:v>
                </c:pt>
                <c:pt idx="7">
                  <c:v>SOLICITUD ACEPTADA</c:v>
                </c:pt>
              </c:strCache>
            </c:strRef>
          </c:cat>
          <c:val>
            <c:numRef>
              <c:f>'[3]GRAF BAJ'!$B$2:$B$9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33</c:v>
                </c:pt>
                <c:pt idx="3">
                  <c:v>17</c:v>
                </c:pt>
                <c:pt idx="4">
                  <c:v>3</c:v>
                </c:pt>
                <c:pt idx="5">
                  <c:v>13</c:v>
                </c:pt>
                <c:pt idx="6">
                  <c:v>4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37-4C2D-B9C1-F2DEF32F2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81696"/>
        <c:axId val="307983488"/>
      </c:barChart>
      <c:catAx>
        <c:axId val="3079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983488"/>
        <c:crosses val="autoZero"/>
        <c:auto val="1"/>
        <c:lblAlgn val="ctr"/>
        <c:lblOffset val="100"/>
        <c:noMultiLvlLbl val="0"/>
      </c:catAx>
      <c:valAx>
        <c:axId val="3079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98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77-4A43-BC94-877557F8315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77-4A43-BC94-877557F8315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77-4A43-BC94-877557F8315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77-4A43-BC94-877557F8315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77-4A43-BC94-877557F8315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77-4A43-BC94-877557F8315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77-4A43-BC94-877557F831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BAJ'!$F$2:$F$10</c:f>
              <c:strCache>
                <c:ptCount val="9"/>
                <c:pt idx="0">
                  <c:v>MAYOR GENERAL</c:v>
                </c:pt>
                <c:pt idx="1">
                  <c:v>GENERAL DE BRIGADA</c:v>
                </c:pt>
                <c:pt idx="2">
                  <c:v>MAYOR</c:v>
                </c:pt>
                <c:pt idx="3">
                  <c:v>SARGENTO MAYOR</c:v>
                </c:pt>
                <c:pt idx="4">
                  <c:v>SARGENTO</c:v>
                </c:pt>
                <c:pt idx="5">
                  <c:v>CABO</c:v>
                </c:pt>
                <c:pt idx="6">
                  <c:v>RASO</c:v>
                </c:pt>
                <c:pt idx="7">
                  <c:v>ASIMILADO MILITAR</c:v>
                </c:pt>
                <c:pt idx="8">
                  <c:v>EMP. CONT. TMP.</c:v>
                </c:pt>
              </c:strCache>
            </c:strRef>
          </c:cat>
          <c:val>
            <c:numRef>
              <c:f>'[3]GRAF BAJ'!$G$2:$G$10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11</c:v>
                </c:pt>
                <c:pt idx="6">
                  <c:v>56</c:v>
                </c:pt>
                <c:pt idx="7">
                  <c:v>4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77-4A43-BC94-877557F83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3264"/>
        <c:axId val="307729152"/>
      </c:barChart>
      <c:catAx>
        <c:axId val="3077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729152"/>
        <c:crosses val="autoZero"/>
        <c:auto val="1"/>
        <c:lblAlgn val="ctr"/>
        <c:lblOffset val="100"/>
        <c:noMultiLvlLbl val="0"/>
      </c:catAx>
      <c:valAx>
        <c:axId val="3077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72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3324208842581545"/>
          <c:y val="9.259259259259258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A0-4D39-AB4A-0D5CF346FD6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A0-4D39-AB4A-0D5CF346FD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A0-4D39-AB4A-0D5CF346FD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TRANS. AEREO</c:v>
                </c:pt>
              </c:strCache>
            </c:strRef>
          </c:cat>
          <c:val>
            <c:numRef>
              <c:f>'[3]graf op'!$B$2:$B$4</c:f>
              <c:numCache>
                <c:formatCode>General</c:formatCode>
                <c:ptCount val="3"/>
                <c:pt idx="0">
                  <c:v>137</c:v>
                </c:pt>
                <c:pt idx="1">
                  <c:v>337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A0-4D39-AB4A-0D5CF346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99392"/>
        <c:axId val="307500928"/>
      </c:barChart>
      <c:catAx>
        <c:axId val="3074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500928"/>
        <c:crosses val="autoZero"/>
        <c:auto val="1"/>
        <c:lblAlgn val="ctr"/>
        <c:lblOffset val="100"/>
        <c:noMultiLvlLbl val="0"/>
      </c:catAx>
      <c:valAx>
        <c:axId val="30750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49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0-49D6-8FD0-92B919087F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B0-49D6-8FD0-92B919087F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B0-49D6-8FD0-92B919087F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0-49D6-8FD0-92B919087F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0-49D6-8FD0-92B919087F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B0-49D6-8FD0-92B919087FE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B0-49D6-8FD0-92B919087FE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B0-49D6-8FD0-92B919087FE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B0-49D6-8FD0-92B919087FE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B0-49D6-8FD0-92B919087FE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B0-49D6-8FD0-92B919087FE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B0-49D6-8FD0-92B919087FE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B0-49D6-8FD0-92B919087FE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B0-49D6-8FD0-92B919087FE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B0-49D6-8FD0-92B919087FE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B0-49D6-8FD0-92B919087FE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B0-49D6-8FD0-92B919087FE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B0-49D6-8FD0-92B919087FE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B0-49D6-8FD0-92B919087FE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B0-49D6-8FD0-92B919087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[4]GRAF!$B$2:$B$21</c:f>
              <c:strCache>
                <c:ptCount val="20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FALLAS ELÉCTRICAS EN LAS INSTALACIONES</c:v>
                </c:pt>
                <c:pt idx="4">
                  <c:v>INCIDENCIAS EN EL MSD</c:v>
                </c:pt>
                <c:pt idx="5">
                  <c:v>USUARIOS CON PROBLEMAS DE SALUD</c:v>
                </c:pt>
                <c:pt idx="6">
                  <c:v>USUARIOS QUE HAN BAJADO A LAS VÍAS FÉRREAS</c:v>
                </c:pt>
                <c:pt idx="7">
                  <c:v>DETENCIONES POR PERFILES SOSPECHOSOS</c:v>
                </c:pt>
                <c:pt idx="8">
                  <c:v>PERSONAS U OBJETOS EXTRAVIADOS</c:v>
                </c:pt>
                <c:pt idx="9">
                  <c:v>INGRESAR ILEGALMENTE AL SISTEMA</c:v>
                </c:pt>
                <c:pt idx="10">
                  <c:v>ROBO CON ENTRADA ILÍCITA</c:v>
                </c:pt>
                <c:pt idx="11">
                  <c:v>INCIDENCIAS EN EL TLSD</c:v>
                </c:pt>
                <c:pt idx="12">
                  <c:v>INCIDENCIAS EN EL TLS</c:v>
                </c:pt>
                <c:pt idx="13">
                  <c:v>AGRESIÓN LEVE</c:v>
                </c:pt>
                <c:pt idx="14">
                  <c:v>AGRESIONES Y AMENAZAS</c:v>
                </c:pt>
                <c:pt idx="15">
                  <c:v>ROBO A PERSONAS EN LUGARES PÚBLICOS</c:v>
                </c:pt>
                <c:pt idx="16">
                  <c:v>DIFAMACIÓN O INSULTO</c:v>
                </c:pt>
                <c:pt idx="17">
                  <c:v>DAÑOS A BIENES PÚBLICOS</c:v>
                </c:pt>
                <c:pt idx="18">
                  <c:v>AGRESIÓN GRAVE</c:v>
                </c:pt>
                <c:pt idx="19">
                  <c:v>AGRESIONES GRAVE</c:v>
                </c:pt>
              </c:strCache>
            </c:strRef>
          </c:cat>
          <c:val>
            <c:numRef>
              <c:f>[4]GRAF!$C$2:$C$21</c:f>
              <c:numCache>
                <c:formatCode>General</c:formatCode>
                <c:ptCount val="20"/>
                <c:pt idx="0">
                  <c:v>25</c:v>
                </c:pt>
                <c:pt idx="1">
                  <c:v>4</c:v>
                </c:pt>
                <c:pt idx="2">
                  <c:v>9</c:v>
                </c:pt>
                <c:pt idx="3">
                  <c:v>24</c:v>
                </c:pt>
                <c:pt idx="4">
                  <c:v>9</c:v>
                </c:pt>
                <c:pt idx="5">
                  <c:v>112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9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2BB0-49D6-8FD0-92B919087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5764224"/>
        <c:axId val="305765760"/>
      </c:barChart>
      <c:catAx>
        <c:axId val="305764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765760"/>
        <c:crosses val="autoZero"/>
        <c:auto val="1"/>
        <c:lblAlgn val="ctr"/>
        <c:lblOffset val="100"/>
        <c:noMultiLvlLbl val="0"/>
      </c:catAx>
      <c:valAx>
        <c:axId val="305765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76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CONT.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'[5]GRAF MER'!$I$31:$I$61</c:f>
              <c:strCache>
                <c:ptCount val="31"/>
                <c:pt idx="0">
                  <c:v>Ron Crowenly (Botellas de 750 ml)</c:v>
                </c:pt>
                <c:pt idx="1">
                  <c:v>Ron Blended (Botellas de 750 ml)</c:v>
                </c:pt>
                <c:pt idx="2">
                  <c:v>Tablones de madera</c:v>
                </c:pt>
                <c:pt idx="3">
                  <c:v>Máquina de compresión</c:v>
                </c:pt>
                <c:pt idx="4">
                  <c:v>Sacos de alimento de pollo</c:v>
                </c:pt>
                <c:pt idx="5">
                  <c:v>Inversores</c:v>
                </c:pt>
                <c:pt idx="6">
                  <c:v>Sacos de alimento de perro</c:v>
                </c:pt>
                <c:pt idx="7">
                  <c:v>Cajas de tenis y chancletas</c:v>
                </c:pt>
                <c:pt idx="8">
                  <c:v>Rollos de alambre de pua</c:v>
                </c:pt>
                <c:pt idx="9">
                  <c:v>Sillas de escritorio</c:v>
                </c:pt>
                <c:pt idx="10">
                  <c:v>Colchas</c:v>
                </c:pt>
                <c:pt idx="11">
                  <c:v>Maleta</c:v>
                </c:pt>
                <c:pt idx="12">
                  <c:v>Microondas</c:v>
                </c:pt>
                <c:pt idx="13">
                  <c:v>Bumper de vehiculo</c:v>
                </c:pt>
                <c:pt idx="14">
                  <c:v>Abanico</c:v>
                </c:pt>
                <c:pt idx="15">
                  <c:v>Espejos</c:v>
                </c:pt>
                <c:pt idx="16">
                  <c:v>Pala</c:v>
                </c:pt>
                <c:pt idx="17">
                  <c:v>Gavetero</c:v>
                </c:pt>
                <c:pt idx="18">
                  <c:v>Sillas plásticas</c:v>
                </c:pt>
                <c:pt idx="19">
                  <c:v>Antena Satelital Marca Starlink</c:v>
                </c:pt>
                <c:pt idx="20">
                  <c:v>Ron Flabile (Botellas de 750 ml)</c:v>
                </c:pt>
                <c:pt idx="21">
                  <c:v>Cigarrillos  Jaisalmer  (Paquetes  de 10 cajetillas de 20 unidades)</c:v>
                </c:pt>
                <c:pt idx="22">
                  <c:v>Camión con cantidad indeterminada de Medicamentos</c:v>
                </c:pt>
                <c:pt idx="23">
                  <c:v>Paquetes de Ceramica</c:v>
                </c:pt>
                <c:pt idx="24">
                  <c:v>Productos del cuidado personal</c:v>
                </c:pt>
                <c:pt idx="25">
                  <c:v>Freezer</c:v>
                </c:pt>
                <c:pt idx="26">
                  <c:v>Ron Kingly  (Botellas de 750 ml)</c:v>
                </c:pt>
                <c:pt idx="27">
                  <c:v>Mimosa  (Botellas de 750 ml)</c:v>
                </c:pt>
              </c:strCache>
            </c:strRef>
          </c:cat>
          <c:val>
            <c:numRef>
              <c:f>'[5]GRAF MER'!$J$31:$J$61</c:f>
              <c:numCache>
                <c:formatCode>General</c:formatCode>
                <c:ptCount val="31"/>
                <c:pt idx="0">
                  <c:v>5</c:v>
                </c:pt>
                <c:pt idx="1">
                  <c:v>1</c:v>
                </c:pt>
                <c:pt idx="2">
                  <c:v>144</c:v>
                </c:pt>
                <c:pt idx="3">
                  <c:v>1</c:v>
                </c:pt>
                <c:pt idx="4">
                  <c:v>64</c:v>
                </c:pt>
                <c:pt idx="5">
                  <c:v>30</c:v>
                </c:pt>
                <c:pt idx="6">
                  <c:v>5</c:v>
                </c:pt>
                <c:pt idx="7">
                  <c:v>3</c:v>
                </c:pt>
                <c:pt idx="8">
                  <c:v>17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36</c:v>
                </c:pt>
                <c:pt idx="21">
                  <c:v>17</c:v>
                </c:pt>
                <c:pt idx="22">
                  <c:v>1</c:v>
                </c:pt>
                <c:pt idx="23">
                  <c:v>80</c:v>
                </c:pt>
                <c:pt idx="24">
                  <c:v>7</c:v>
                </c:pt>
                <c:pt idx="25">
                  <c:v>1</c:v>
                </c:pt>
                <c:pt idx="26">
                  <c:v>720</c:v>
                </c:pt>
                <c:pt idx="2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6-47DA-82E4-ED375CC28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856704"/>
        <c:axId val="140862592"/>
      </c:barChart>
      <c:catAx>
        <c:axId val="1408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0862592"/>
        <c:crosses val="autoZero"/>
        <c:auto val="1"/>
        <c:lblAlgn val="ctr"/>
        <c:lblOffset val="100"/>
        <c:noMultiLvlLbl val="0"/>
      </c:catAx>
      <c:valAx>
        <c:axId val="14086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08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IND'!$A$2:$A$6</c:f>
              <c:strCache>
                <c:ptCount val="5"/>
                <c:pt idx="0">
                  <c:v>CUBANOS</c:v>
                </c:pt>
                <c:pt idx="1">
                  <c:v>HAITIANO</c:v>
                </c:pt>
                <c:pt idx="2">
                  <c:v>MEXICANOS</c:v>
                </c:pt>
                <c:pt idx="3">
                  <c:v>UCRANIANA</c:v>
                </c:pt>
                <c:pt idx="4">
                  <c:v>ITALIANO</c:v>
                </c:pt>
              </c:strCache>
            </c:strRef>
          </c:cat>
          <c:val>
            <c:numRef>
              <c:f>'[6]GRAF IND'!$B$2:$B$6</c:f>
              <c:numCache>
                <c:formatCode>General</c:formatCode>
                <c:ptCount val="5"/>
                <c:pt idx="0">
                  <c:v>3</c:v>
                </c:pt>
                <c:pt idx="1">
                  <c:v>10839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B-41F3-B0E0-F0349A9E4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612096"/>
        <c:axId val="308617984"/>
      </c:barChart>
      <c:catAx>
        <c:axId val="3086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617984"/>
        <c:crosses val="autoZero"/>
        <c:auto val="1"/>
        <c:lblAlgn val="ctr"/>
        <c:lblOffset val="100"/>
        <c:noMultiLvlLbl val="0"/>
      </c:catAx>
      <c:valAx>
        <c:axId val="30861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6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>
        <c:manualLayout>
          <c:xMode val="edge"/>
          <c:yMode val="edge"/>
          <c:x val="0.306243631063305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3-4CB0-B782-AA45081240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D3-4CB0-B782-AA45081240E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D3-4CB0-B782-AA45081240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3-4CB0-B782-AA45081240E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D3-4CB0-B782-AA45081240E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D3-4CB0-B782-AA45081240E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D3-4CB0-B782-AA45081240E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D3-4CB0-B782-AA45081240E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D3-4CB0-B782-AA45081240E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D3-4CB0-B782-AA45081240E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1D3-4CB0-B782-AA45081240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MER'!$A$2:$A$18</c:f>
              <c:strCache>
                <c:ptCount val="17"/>
                <c:pt idx="0">
                  <c:v>Paquetes de Sopita  (240 unidades)</c:v>
                </c:pt>
                <c:pt idx="1">
                  <c:v>Sacos de arroz (25 libras)</c:v>
                </c:pt>
                <c:pt idx="2">
                  <c:v>Sacos de arroz (55 libras)</c:v>
                </c:pt>
                <c:pt idx="3">
                  <c:v>Sacos de arroz (125 libras)</c:v>
                </c:pt>
                <c:pt idx="4">
                  <c:v>Sacos de arroz (100 libras)</c:v>
                </c:pt>
                <c:pt idx="5">
                  <c:v>Sacos de arroz (62.5 libras)</c:v>
                </c:pt>
                <c:pt idx="6">
                  <c:v>Sacos de azucar (125 libras)</c:v>
                </c:pt>
                <c:pt idx="7">
                  <c:v>Sacos de ajo (22 libras)</c:v>
                </c:pt>
                <c:pt idx="8">
                  <c:v>Sacos de Harina</c:v>
                </c:pt>
                <c:pt idx="9">
                  <c:v>Leche evaporada Bongú </c:v>
                </c:pt>
                <c:pt idx="10">
                  <c:v>Aceite Mazola, Mazeite (Galones de 128 onzas)</c:v>
                </c:pt>
                <c:pt idx="11">
                  <c:v>Sacos de arroz  amarillo (125 libras)</c:v>
                </c:pt>
                <c:pt idx="12">
                  <c:v>Sacos de Cacao</c:v>
                </c:pt>
                <c:pt idx="13">
                  <c:v>Aceite Mazola, Mazeite, Sol de Oro (Galones de 64 onzas)</c:v>
                </c:pt>
                <c:pt idx="14">
                  <c:v>Salsa Bella</c:v>
                </c:pt>
                <c:pt idx="15">
                  <c:v>Mantequilla</c:v>
                </c:pt>
                <c:pt idx="16">
                  <c:v>Queso</c:v>
                </c:pt>
              </c:strCache>
            </c:strRef>
          </c:cat>
          <c:val>
            <c:numRef>
              <c:f>'[6]GRAF MER'!$B$2:$B$18</c:f>
              <c:numCache>
                <c:formatCode>General</c:formatCode>
                <c:ptCount val="17"/>
                <c:pt idx="0">
                  <c:v>143.82916666666665</c:v>
                </c:pt>
                <c:pt idx="1">
                  <c:v>112</c:v>
                </c:pt>
                <c:pt idx="2">
                  <c:v>18</c:v>
                </c:pt>
                <c:pt idx="3">
                  <c:v>262</c:v>
                </c:pt>
                <c:pt idx="4">
                  <c:v>10</c:v>
                </c:pt>
                <c:pt idx="5">
                  <c:v>40</c:v>
                </c:pt>
                <c:pt idx="6">
                  <c:v>84</c:v>
                </c:pt>
                <c:pt idx="7">
                  <c:v>54.161818181818177</c:v>
                </c:pt>
                <c:pt idx="8">
                  <c:v>20</c:v>
                </c:pt>
                <c:pt idx="9">
                  <c:v>943</c:v>
                </c:pt>
                <c:pt idx="10">
                  <c:v>161</c:v>
                </c:pt>
                <c:pt idx="11">
                  <c:v>77</c:v>
                </c:pt>
                <c:pt idx="12">
                  <c:v>146</c:v>
                </c:pt>
                <c:pt idx="13">
                  <c:v>41</c:v>
                </c:pt>
                <c:pt idx="14">
                  <c:v>56</c:v>
                </c:pt>
                <c:pt idx="15">
                  <c:v>48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D3-4CB0-B782-AA4508124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52256"/>
        <c:axId val="309404032"/>
      </c:barChart>
      <c:catAx>
        <c:axId val="3079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404032"/>
        <c:crosses val="autoZero"/>
        <c:auto val="1"/>
        <c:lblAlgn val="ctr"/>
        <c:lblOffset val="100"/>
        <c:noMultiLvlLbl val="0"/>
      </c:catAx>
      <c:valAx>
        <c:axId val="3094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79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0-4A03-B2B3-427D3970C3B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90-4A03-B2B3-427D3970C3B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0-4A03-B2B3-427D3970C3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0-4A03-B2B3-427D3970C3B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0-4A03-B2B3-427D3970C3B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0-4A03-B2B3-427D3970C3B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0-4A03-B2B3-427D3970C3B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0-4A03-B2B3-427D3970C3B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90-4A03-B2B3-427D3970C3B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390-4A03-B2B3-427D3970C3B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390-4A03-B2B3-427D3970C3B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390-4A03-B2B3-427D3970C3B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390-4A03-B2B3-427D3970C3B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390-4A03-B2B3-427D3970C3B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390-4A03-B2B3-427D3970C3B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390-4A03-B2B3-427D3970C3B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390-4A03-B2B3-427D3970C3B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390-4A03-B2B3-427D3970C3B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390-4A03-B2B3-427D3970C3B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390-4A03-B2B3-427D3970C3B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390-4A03-B2B3-427D3970C3B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390-4A03-B2B3-427D3970C3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MER'!$I$2:$I$23</c:f>
              <c:strCache>
                <c:ptCount val="22"/>
                <c:pt idx="0">
                  <c:v>Bebidas energizantes  (Botellas de 750 ml)</c:v>
                </c:pt>
                <c:pt idx="1">
                  <c:v>Cigarrillos Comme il faut (Paquetes  de 10 cajetillas de 10 unidades)</c:v>
                </c:pt>
                <c:pt idx="2">
                  <c:v>Cigarrillos Comme il faut (Paquetes  de 10 cajetillas de 20 unidades)</c:v>
                </c:pt>
                <c:pt idx="3">
                  <c:v>Cigarrillos Point (Paquetes  de 10 cajetillas de 20 unidades)</c:v>
                </c:pt>
                <c:pt idx="4">
                  <c:v>Clerén (Galones)</c:v>
                </c:pt>
                <c:pt idx="5">
                  <c:v>Medicamentos</c:v>
                </c:pt>
                <c:pt idx="6">
                  <c:v>Ron Chevalier  (Botella de 750ml)</c:v>
                </c:pt>
                <c:pt idx="7">
                  <c:v>Sacos de carbón</c:v>
                </c:pt>
                <c:pt idx="8">
                  <c:v>Whisky 8 P.M. (Botellas de 750 ml)</c:v>
                </c:pt>
                <c:pt idx="9">
                  <c:v>Whisky Barbancourt (Botellas de 750 ml)</c:v>
                </c:pt>
                <c:pt idx="10">
                  <c:v>Whisky Chanceler  (Botella de 750 ml)</c:v>
                </c:pt>
                <c:pt idx="11">
                  <c:v>Whisky Gold  (Botella de 750 ml)</c:v>
                </c:pt>
                <c:pt idx="12">
                  <c:v>Whisky Napoleón (Botellas de 750 ml)</c:v>
                </c:pt>
                <c:pt idx="13">
                  <c:v>Whisky Oficce  (Botella de 750 ml)</c:v>
                </c:pt>
                <c:pt idx="14">
                  <c:v>Celulares</c:v>
                </c:pt>
                <c:pt idx="15">
                  <c:v>Cigarrillos  Capital  (Paquetes  de 10 cajetillas de 20 unidades)</c:v>
                </c:pt>
                <c:pt idx="16">
                  <c:v>Cervezas Prestige, Heineken, Benedicta </c:v>
                </c:pt>
                <c:pt idx="17">
                  <c:v>Whisky Black Stone (Botellas de 750 ml)</c:v>
                </c:pt>
                <c:pt idx="18">
                  <c:v>Ron Lord Mate  (Botellas de 750 ml)</c:v>
                </c:pt>
                <c:pt idx="19">
                  <c:v>Atados de varillas</c:v>
                </c:pt>
                <c:pt idx="20">
                  <c:v>Vino Tinto Campeón (Botellas de 750 ml)</c:v>
                </c:pt>
                <c:pt idx="21">
                  <c:v>Whisky Blue (Botellas de 750 ml)</c:v>
                </c:pt>
              </c:strCache>
            </c:strRef>
          </c:cat>
          <c:val>
            <c:numRef>
              <c:f>'[6]GRAF MER'!$J$2:$J$23</c:f>
              <c:numCache>
                <c:formatCode>General</c:formatCode>
                <c:ptCount val="22"/>
                <c:pt idx="0">
                  <c:v>832</c:v>
                </c:pt>
                <c:pt idx="1">
                  <c:v>109.8</c:v>
                </c:pt>
                <c:pt idx="2">
                  <c:v>200</c:v>
                </c:pt>
                <c:pt idx="3">
                  <c:v>145.69999999999999</c:v>
                </c:pt>
                <c:pt idx="4">
                  <c:v>75</c:v>
                </c:pt>
                <c:pt idx="5">
                  <c:v>23525</c:v>
                </c:pt>
                <c:pt idx="6">
                  <c:v>6694</c:v>
                </c:pt>
                <c:pt idx="7">
                  <c:v>2</c:v>
                </c:pt>
                <c:pt idx="8">
                  <c:v>705</c:v>
                </c:pt>
                <c:pt idx="9">
                  <c:v>464</c:v>
                </c:pt>
                <c:pt idx="10">
                  <c:v>207</c:v>
                </c:pt>
                <c:pt idx="11">
                  <c:v>3169</c:v>
                </c:pt>
                <c:pt idx="12">
                  <c:v>33</c:v>
                </c:pt>
                <c:pt idx="13">
                  <c:v>652</c:v>
                </c:pt>
                <c:pt idx="14">
                  <c:v>6</c:v>
                </c:pt>
                <c:pt idx="15">
                  <c:v>10554.6</c:v>
                </c:pt>
                <c:pt idx="16">
                  <c:v>29</c:v>
                </c:pt>
                <c:pt idx="17">
                  <c:v>150</c:v>
                </c:pt>
                <c:pt idx="18">
                  <c:v>178</c:v>
                </c:pt>
                <c:pt idx="19">
                  <c:v>40</c:v>
                </c:pt>
                <c:pt idx="20">
                  <c:v>1776</c:v>
                </c:pt>
                <c:pt idx="21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390-4A03-B2B3-427D3970C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9175424"/>
        <c:axId val="309176960"/>
      </c:barChart>
      <c:catAx>
        <c:axId val="3091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176960"/>
        <c:crosses val="autoZero"/>
        <c:auto val="1"/>
        <c:lblAlgn val="ctr"/>
        <c:lblOffset val="100"/>
        <c:noMultiLvlLbl val="0"/>
      </c:catAx>
      <c:valAx>
        <c:axId val="30917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1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C7-4143-9683-C45A794438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C7-4143-9683-C45A794438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C7-4143-9683-C45A794438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7-4143-9683-C45A794438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C7-4143-9683-C45A794438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C7-4143-9683-C45A794438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C7-4143-9683-C45A7944382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C7-4143-9683-C45A7944382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C7-4143-9683-C45A794438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BAJAS'!$A$2:$A$10</c:f>
              <c:strCache>
                <c:ptCount val="9"/>
                <c:pt idx="0">
                  <c:v>BAJO NIVEL DE DESEMPEÑO</c:v>
                </c:pt>
                <c:pt idx="1">
                  <c:v>CANCELACIÓN DE NOMBRAMIENTO</c:v>
                </c:pt>
                <c:pt idx="2">
                  <c:v>ESPIRACIÓN DE ALISTAMIENTO (NO REALISTÓ)</c:v>
                </c:pt>
                <c:pt idx="3">
                  <c:v>FALTAS GRAVES DEBIDAMENTE COMPROBADAS</c:v>
                </c:pt>
                <c:pt idx="4">
                  <c:v>INADAPTABILIDAD A LA VIDA MILITAR</c:v>
                </c:pt>
                <c:pt idx="5">
                  <c:v>INUTILIDAD FÍSICA CON DISFRUTE A PENSIÓN</c:v>
                </c:pt>
                <c:pt idx="6">
                  <c:v>RENUNCIA</c:v>
                </c:pt>
                <c:pt idx="7">
                  <c:v>SEPARADO Y DADO DE BAJAS POR DEFUNCIÓN</c:v>
                </c:pt>
                <c:pt idx="8">
                  <c:v>SUSPENDIDO DE FUNCIONES</c:v>
                </c:pt>
              </c:strCache>
            </c:strRef>
          </c:cat>
          <c:val>
            <c:numRef>
              <c:f>'[1]GRAF BAJAS'!$B$2:$B$10</c:f>
              <c:numCache>
                <c:formatCode>General</c:formatCode>
                <c:ptCount val="9"/>
                <c:pt idx="0">
                  <c:v>19</c:v>
                </c:pt>
                <c:pt idx="1">
                  <c:v>10</c:v>
                </c:pt>
                <c:pt idx="2">
                  <c:v>82</c:v>
                </c:pt>
                <c:pt idx="3">
                  <c:v>121</c:v>
                </c:pt>
                <c:pt idx="4">
                  <c:v>2</c:v>
                </c:pt>
                <c:pt idx="5">
                  <c:v>13</c:v>
                </c:pt>
                <c:pt idx="6">
                  <c:v>76</c:v>
                </c:pt>
                <c:pt idx="7">
                  <c:v>28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9C7-4143-9683-C45A7944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1116672"/>
        <c:axId val="391118208"/>
      </c:barChart>
      <c:catAx>
        <c:axId val="39111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118208"/>
        <c:crosses val="autoZero"/>
        <c:auto val="1"/>
        <c:lblAlgn val="ctr"/>
        <c:lblOffset val="100"/>
        <c:noMultiLvlLbl val="0"/>
      </c:catAx>
      <c:valAx>
        <c:axId val="3911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11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CONT.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'[6]GRAF MER'!$I$24:$I$44</c:f>
              <c:strCache>
                <c:ptCount val="21"/>
                <c:pt idx="0">
                  <c:v>Sesterio (Botellas de 750 ml)</c:v>
                </c:pt>
                <c:pt idx="1">
                  <c:v>Ron Tastadou (Botellas de 750 ml)</c:v>
                </c:pt>
                <c:pt idx="2">
                  <c:v>Inversores</c:v>
                </c:pt>
                <c:pt idx="3">
                  <c:v>Productos del cuidado personal</c:v>
                </c:pt>
                <c:pt idx="4">
                  <c:v>Unidades de Varillas</c:v>
                </c:pt>
                <c:pt idx="5">
                  <c:v>Ron Bakará (Botellas de 750ml)</c:v>
                </c:pt>
                <c:pt idx="6">
                  <c:v>Imperial Blue  (Botellas de 750 ml)</c:v>
                </c:pt>
                <c:pt idx="7">
                  <c:v>Refrescos</c:v>
                </c:pt>
                <c:pt idx="8">
                  <c:v>Ron King Price (Botellas de 750 ml)</c:v>
                </c:pt>
                <c:pt idx="9">
                  <c:v>Whisky Dewars</c:v>
                </c:pt>
                <c:pt idx="10">
                  <c:v>Cigarrillos  Nice (Paquetes  de 10 cajetillas de 20 unidades)</c:v>
                </c:pt>
                <c:pt idx="11">
                  <c:v>Camión con Cacao</c:v>
                </c:pt>
                <c:pt idx="12">
                  <c:v>Baterias</c:v>
                </c:pt>
                <c:pt idx="13">
                  <c:v>Planta electrica</c:v>
                </c:pt>
                <c:pt idx="14">
                  <c:v>Inversores paneles solares</c:v>
                </c:pt>
                <c:pt idx="15">
                  <c:v>Reguladores de paneles solares</c:v>
                </c:pt>
                <c:pt idx="16">
                  <c:v>Extensiones eléctricas</c:v>
                </c:pt>
                <c:pt idx="17">
                  <c:v>Cervezas enlatadas (Botellas de 750 ml)</c:v>
                </c:pt>
                <c:pt idx="18">
                  <c:v>Champagñe (Botellas de 750 ml)</c:v>
                </c:pt>
                <c:pt idx="19">
                  <c:v>Whisky Reserve7 (Botellas de 750 ml)</c:v>
                </c:pt>
                <c:pt idx="20">
                  <c:v>Cigarrillos  Jailsalmer  (Paquetes  de 10 cajetillas de 20 unidades)</c:v>
                </c:pt>
              </c:strCache>
            </c:strRef>
          </c:cat>
          <c:val>
            <c:numRef>
              <c:f>'[6]GRAF MER'!$J$24:$J$44</c:f>
              <c:numCache>
                <c:formatCode>General</c:formatCode>
                <c:ptCount val="21"/>
                <c:pt idx="0">
                  <c:v>2</c:v>
                </c:pt>
                <c:pt idx="1">
                  <c:v>55</c:v>
                </c:pt>
                <c:pt idx="2">
                  <c:v>2</c:v>
                </c:pt>
                <c:pt idx="3">
                  <c:v>163</c:v>
                </c:pt>
                <c:pt idx="4">
                  <c:v>196</c:v>
                </c:pt>
                <c:pt idx="5">
                  <c:v>24</c:v>
                </c:pt>
                <c:pt idx="6">
                  <c:v>526</c:v>
                </c:pt>
                <c:pt idx="7">
                  <c:v>1</c:v>
                </c:pt>
                <c:pt idx="8">
                  <c:v>2262</c:v>
                </c:pt>
                <c:pt idx="9">
                  <c:v>2</c:v>
                </c:pt>
                <c:pt idx="10">
                  <c:v>500</c:v>
                </c:pt>
                <c:pt idx="11">
                  <c:v>2</c:v>
                </c:pt>
                <c:pt idx="12">
                  <c:v>11</c:v>
                </c:pt>
                <c:pt idx="13">
                  <c:v>1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325</c:v>
                </c:pt>
                <c:pt idx="18">
                  <c:v>2</c:v>
                </c:pt>
                <c:pt idx="19">
                  <c:v>2</c:v>
                </c:pt>
                <c:pt idx="20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5-400B-8C1A-93D45DBD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283840"/>
        <c:axId val="309289728"/>
      </c:barChart>
      <c:catAx>
        <c:axId val="3092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289728"/>
        <c:crosses val="autoZero"/>
        <c:auto val="1"/>
        <c:lblAlgn val="ctr"/>
        <c:lblOffset val="100"/>
        <c:noMultiLvlLbl val="0"/>
      </c:catAx>
      <c:valAx>
        <c:axId val="3092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28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14915458937198067"/>
          <c:y val="2.136752136752136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0-424D-91AB-B50A815DFA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C0-424D-91AB-B50A815DFA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C0-424D-91AB-B50A815DFA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0-424D-91AB-B50A815DFA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C0-424D-91AB-B50A815DFA7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C0-424D-91AB-B50A815DFA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VEH'!$A$2:$A$7</c:f>
              <c:strCache>
                <c:ptCount val="6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</c:strCache>
            </c:strRef>
          </c:cat>
          <c:val>
            <c:numRef>
              <c:f>'[6]GRAF VEH'!$B$2:$B$7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2</c:v>
                </c:pt>
                <c:pt idx="3">
                  <c:v>5</c:v>
                </c:pt>
                <c:pt idx="4">
                  <c:v>11</c:v>
                </c:pt>
                <c:pt idx="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C0-424D-91AB-B50A815D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71360"/>
        <c:axId val="309872896"/>
      </c:barChart>
      <c:catAx>
        <c:axId val="3098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872896"/>
        <c:crosses val="autoZero"/>
        <c:auto val="1"/>
        <c:lblAlgn val="ctr"/>
        <c:lblOffset val="100"/>
        <c:noMultiLvlLbl val="0"/>
      </c:catAx>
      <c:valAx>
        <c:axId val="30987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87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 MUNICIONES,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E6-4EC5-AB3E-D8D3D03F4A5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E6-4EC5-AB3E-D8D3D03F4A5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E6-4EC5-AB3E-D8D3D03F4A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DRO'!$A$2:$A$6</c:f>
              <c:strCache>
                <c:ptCount val="5"/>
                <c:pt idx="0">
                  <c:v>GRAMOS DE MARIHUANA</c:v>
                </c:pt>
                <c:pt idx="1">
                  <c:v>GALONES DE GASOLINA</c:v>
                </c:pt>
                <c:pt idx="2">
                  <c:v>GALONES DE GASOIL</c:v>
                </c:pt>
                <c:pt idx="3">
                  <c:v>ARMA DE FUEGO</c:v>
                </c:pt>
                <c:pt idx="4">
                  <c:v>LIBRAS DE MARIHUANA</c:v>
                </c:pt>
              </c:strCache>
            </c:strRef>
          </c:cat>
          <c:val>
            <c:numRef>
              <c:f>'[6]GRAF DRO'!$B$2:$B$6</c:f>
              <c:numCache>
                <c:formatCode>General</c:formatCode>
                <c:ptCount val="5"/>
                <c:pt idx="0">
                  <c:v>36.299999999999997</c:v>
                </c:pt>
                <c:pt idx="1">
                  <c:v>888</c:v>
                </c:pt>
                <c:pt idx="2">
                  <c:v>376</c:v>
                </c:pt>
                <c:pt idx="3">
                  <c:v>1</c:v>
                </c:pt>
                <c:pt idx="4">
                  <c:v>271.45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E6-4EC5-AB3E-D8D3D03F4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47552"/>
        <c:axId val="309849088"/>
      </c:barChart>
      <c:catAx>
        <c:axId val="3098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849088"/>
        <c:crosses val="autoZero"/>
        <c:auto val="1"/>
        <c:lblAlgn val="ctr"/>
        <c:lblOffset val="100"/>
        <c:noMultiLvlLbl val="0"/>
      </c:catAx>
      <c:valAx>
        <c:axId val="30984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984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1-4294-A651-54BB2DAFC9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51-4294-A651-54BB2DAFC9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51-4294-A651-54BB2DAFC9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1-4294-A651-54BB2DAFC98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51-4294-A651-54BB2DAFC98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51-4294-A651-54BB2DAFC9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51-4294-A651-54BB2DAFC9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51-4294-A651-54BB2DAFC9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LLEGADA'!$A$2:$A$19</c:f>
              <c:strCache>
                <c:ptCount val="18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Cana</c:v>
                </c:pt>
                <c:pt idx="5">
                  <c:v>La Romana</c:v>
                </c:pt>
                <c:pt idx="6">
                  <c:v>Manzanillo</c:v>
                </c:pt>
                <c:pt idx="7">
                  <c:v>Puerto Plata</c:v>
                </c:pt>
                <c:pt idx="8">
                  <c:v>Punta Catalina</c:v>
                </c:pt>
                <c:pt idx="9">
                  <c:v>Samaná</c:v>
                </c:pt>
                <c:pt idx="10">
                  <c:v>San Pedro de Macorís</c:v>
                </c:pt>
                <c:pt idx="11">
                  <c:v>Santo Domingo</c:v>
                </c:pt>
                <c:pt idx="12">
                  <c:v>Haina Oriental</c:v>
                </c:pt>
                <c:pt idx="13">
                  <c:v>Haina Occidental</c:v>
                </c:pt>
                <c:pt idx="14">
                  <c:v>Don Diego (IP)</c:v>
                </c:pt>
                <c:pt idx="15">
                  <c:v>Sans Soucí</c:v>
                </c:pt>
                <c:pt idx="16">
                  <c:v>Molinos Modernos (IP)</c:v>
                </c:pt>
                <c:pt idx="17">
                  <c:v>Maimón</c:v>
                </c:pt>
              </c:strCache>
            </c:strRef>
          </c:cat>
          <c:val>
            <c:numRef>
              <c:f>'[7]GRAF LLEGADA'!$B$2:$B$19</c:f>
              <c:numCache>
                <c:formatCode>General</c:formatCode>
                <c:ptCount val="18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150</c:v>
                </c:pt>
                <c:pt idx="4">
                  <c:v>52</c:v>
                </c:pt>
                <c:pt idx="5">
                  <c:v>6</c:v>
                </c:pt>
                <c:pt idx="6">
                  <c:v>26</c:v>
                </c:pt>
                <c:pt idx="7">
                  <c:v>103</c:v>
                </c:pt>
                <c:pt idx="8">
                  <c:v>6</c:v>
                </c:pt>
                <c:pt idx="9">
                  <c:v>0</c:v>
                </c:pt>
                <c:pt idx="10">
                  <c:v>29</c:v>
                </c:pt>
                <c:pt idx="11">
                  <c:v>46</c:v>
                </c:pt>
                <c:pt idx="12">
                  <c:v>201</c:v>
                </c:pt>
                <c:pt idx="13">
                  <c:v>75</c:v>
                </c:pt>
                <c:pt idx="14">
                  <c:v>2</c:v>
                </c:pt>
                <c:pt idx="15">
                  <c:v>50</c:v>
                </c:pt>
                <c:pt idx="16">
                  <c:v>1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51-4294-A651-54BB2DAFC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043328"/>
        <c:axId val="305044864"/>
      </c:barChart>
      <c:catAx>
        <c:axId val="3050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044864"/>
        <c:crosses val="autoZero"/>
        <c:auto val="1"/>
        <c:lblAlgn val="ctr"/>
        <c:lblOffset val="100"/>
        <c:noMultiLvlLbl val="0"/>
      </c:catAx>
      <c:valAx>
        <c:axId val="3050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04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D-4DEA-BC68-C4B3A4009A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CD-4DEA-BC68-C4B3A4009A3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CD-4DEA-BC68-C4B3A4009A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D-4DEA-BC68-C4B3A4009A3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CD-4DEA-BC68-C4B3A4009A3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CD-4DEA-BC68-C4B3A4009A3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CD-4DEA-BC68-C4B3A4009A3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CD-4DEA-BC68-C4B3A4009A3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CD-4DEA-BC68-C4B3A4009A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 SAL'!$A$2:$A$18</c:f>
              <c:strCache>
                <c:ptCount val="17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Punta Catalina</c:v>
                </c:pt>
                <c:pt idx="8">
                  <c:v>San Pedro de Macorís</c:v>
                </c:pt>
                <c:pt idx="9">
                  <c:v>Santo Domingo</c:v>
                </c:pt>
                <c:pt idx="10">
                  <c:v>Haina Oriental</c:v>
                </c:pt>
                <c:pt idx="11">
                  <c:v>Haina Occidental</c:v>
                </c:pt>
                <c:pt idx="12">
                  <c:v>La Cana</c:v>
                </c:pt>
                <c:pt idx="13">
                  <c:v>Don Diego (IP)</c:v>
                </c:pt>
                <c:pt idx="14">
                  <c:v>Sans Soucí</c:v>
                </c:pt>
                <c:pt idx="15">
                  <c:v>Molinos Modernos (IP)</c:v>
                </c:pt>
                <c:pt idx="16">
                  <c:v>Maimón</c:v>
                </c:pt>
              </c:strCache>
            </c:strRef>
          </c:cat>
          <c:val>
            <c:numRef>
              <c:f>'[7]GRA SAL'!$B$2:$B$18</c:f>
              <c:numCache>
                <c:formatCode>General</c:formatCode>
                <c:ptCount val="17"/>
                <c:pt idx="0">
                  <c:v>9</c:v>
                </c:pt>
                <c:pt idx="1">
                  <c:v>9</c:v>
                </c:pt>
                <c:pt idx="2">
                  <c:v>15</c:v>
                </c:pt>
                <c:pt idx="3">
                  <c:v>224</c:v>
                </c:pt>
                <c:pt idx="4">
                  <c:v>8</c:v>
                </c:pt>
                <c:pt idx="5">
                  <c:v>36</c:v>
                </c:pt>
                <c:pt idx="6">
                  <c:v>115</c:v>
                </c:pt>
                <c:pt idx="7">
                  <c:v>8</c:v>
                </c:pt>
                <c:pt idx="8">
                  <c:v>35</c:v>
                </c:pt>
                <c:pt idx="9">
                  <c:v>45</c:v>
                </c:pt>
                <c:pt idx="10">
                  <c:v>185</c:v>
                </c:pt>
                <c:pt idx="11">
                  <c:v>108</c:v>
                </c:pt>
                <c:pt idx="12">
                  <c:v>67</c:v>
                </c:pt>
                <c:pt idx="13">
                  <c:v>3</c:v>
                </c:pt>
                <c:pt idx="14">
                  <c:v>66</c:v>
                </c:pt>
                <c:pt idx="15">
                  <c:v>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CD-4DEA-BC68-C4B3A4009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297664"/>
        <c:axId val="305299456"/>
      </c:barChart>
      <c:catAx>
        <c:axId val="3052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299456"/>
        <c:crosses val="autoZero"/>
        <c:auto val="1"/>
        <c:lblAlgn val="ctr"/>
        <c:lblOffset val="100"/>
        <c:noMultiLvlLbl val="0"/>
      </c:catAx>
      <c:valAx>
        <c:axId val="3052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29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EEUU'!$A$2:$A$13</c:f>
              <c:strCache>
                <c:ptCount val="12"/>
                <c:pt idx="0">
                  <c:v>Barahona</c:v>
                </c:pt>
                <c:pt idx="1">
                  <c:v>Boca Chica</c:v>
                </c:pt>
                <c:pt idx="2">
                  <c:v>Caucedo</c:v>
                </c:pt>
                <c:pt idx="3">
                  <c:v>La Romana</c:v>
                </c:pt>
                <c:pt idx="4">
                  <c:v>Manzanillo</c:v>
                </c:pt>
                <c:pt idx="5">
                  <c:v>Puerto Plata</c:v>
                </c:pt>
                <c:pt idx="6">
                  <c:v>Punta Catalina</c:v>
                </c:pt>
                <c:pt idx="7">
                  <c:v>San Pedro de Macorís</c:v>
                </c:pt>
                <c:pt idx="8">
                  <c:v>Santo Domingo</c:v>
                </c:pt>
                <c:pt idx="9">
                  <c:v>Haina Oriental</c:v>
                </c:pt>
                <c:pt idx="10">
                  <c:v>Haina Occidental</c:v>
                </c:pt>
                <c:pt idx="11">
                  <c:v>Sans Soucí</c:v>
                </c:pt>
              </c:strCache>
            </c:strRef>
          </c:cat>
          <c:val>
            <c:numRef>
              <c:f>'[7]GRAF EEUU'!$B$2:$B$13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24</c:v>
                </c:pt>
                <c:pt idx="3">
                  <c:v>2</c:v>
                </c:pt>
                <c:pt idx="4">
                  <c:v>3</c:v>
                </c:pt>
                <c:pt idx="5">
                  <c:v>44</c:v>
                </c:pt>
                <c:pt idx="6">
                  <c:v>4</c:v>
                </c:pt>
                <c:pt idx="7">
                  <c:v>10</c:v>
                </c:pt>
                <c:pt idx="8">
                  <c:v>47</c:v>
                </c:pt>
                <c:pt idx="9">
                  <c:v>101</c:v>
                </c:pt>
                <c:pt idx="10">
                  <c:v>15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6-46EA-BFF5-C733BBD0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707840"/>
        <c:axId val="304713728"/>
      </c:barChart>
      <c:catAx>
        <c:axId val="3047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713728"/>
        <c:crosses val="autoZero"/>
        <c:auto val="1"/>
        <c:lblAlgn val="ctr"/>
        <c:lblOffset val="100"/>
        <c:noMultiLvlLbl val="0"/>
      </c:catAx>
      <c:valAx>
        <c:axId val="3047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70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PATRULLAJES ACUATICOS REALZILADOS </a:t>
            </a:r>
          </a:p>
          <a:p>
            <a:pPr>
              <a:defRPr/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FE-446F-B574-D13D274A55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FE-446F-B574-D13D274A55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FE-446F-B574-D13D274A558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FE-446F-B574-D13D274A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'[7]PATRULLAS ACUATICAS'!$J$4:$J$7</c:f>
              <c:strCache>
                <c:ptCount val="4"/>
                <c:pt idx="0">
                  <c:v>Amber Cove </c:v>
                </c:pt>
                <c:pt idx="1">
                  <c:v>Haina </c:v>
                </c:pt>
                <c:pt idx="2">
                  <c:v>Punta Catalina </c:v>
                </c:pt>
                <c:pt idx="3">
                  <c:v>Santo Domingo</c:v>
                </c:pt>
              </c:strCache>
            </c:strRef>
          </c:cat>
          <c:val>
            <c:numRef>
              <c:f>'[7]PATRULLAS ACUATICAS'!$K$4:$K$7</c:f>
              <c:numCache>
                <c:formatCode>General</c:formatCode>
                <c:ptCount val="4"/>
                <c:pt idx="0">
                  <c:v>152</c:v>
                </c:pt>
                <c:pt idx="1">
                  <c:v>429</c:v>
                </c:pt>
                <c:pt idx="2">
                  <c:v>42</c:v>
                </c:pt>
                <c:pt idx="3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FE-446F-B574-D13D274A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10912"/>
        <c:axId val="304324992"/>
      </c:barChart>
      <c:catAx>
        <c:axId val="3043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324992"/>
        <c:crosses val="autoZero"/>
        <c:auto val="1"/>
        <c:lblAlgn val="ctr"/>
        <c:lblOffset val="100"/>
        <c:noMultiLvlLbl val="0"/>
      </c:catAx>
      <c:valAx>
        <c:axId val="3043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31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PATRULLAJES TERRESTRES REALZILADOS </a:t>
            </a:r>
          </a:p>
          <a:p>
            <a:pPr>
              <a:defRPr/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C-44D9-8670-6A53557BA3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EC-44D9-8670-6A53557BA3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EC-44D9-8670-6A53557BA3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C-44D9-8670-6A53557BA3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EC-44D9-8670-6A53557BA33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EC-44D9-8670-6A53557BA33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EEC-44D9-8670-6A53557BA3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EEC-44D9-8670-6A53557BA33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EEC-44D9-8670-6A53557BA33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EEC-44D9-8670-6A53557BA33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EEC-44D9-8670-6A53557BA33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EEC-44D9-8670-6A53557BA33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EEC-44D9-8670-6A53557BA33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EEC-44D9-8670-6A53557BA33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EEC-44D9-8670-6A53557BA33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EEC-44D9-8670-6A53557BA33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EEC-44D9-8670-6A53557BA33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EEC-44D9-8670-6A53557BA3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'[7]PATRUL. MOT'!$O$5:$O$22</c:f>
              <c:strCache>
                <c:ptCount val="18"/>
                <c:pt idx="0">
                  <c:v>Caucedo </c:v>
                </c:pt>
                <c:pt idx="1">
                  <c:v>Puerto Arroyo Barril</c:v>
                </c:pt>
                <c:pt idx="2">
                  <c:v>Puerto Barahona</c:v>
                </c:pt>
                <c:pt idx="3">
                  <c:v>Puerto Boca Chica</c:v>
                </c:pt>
                <c:pt idx="4">
                  <c:v>Puerto de Azua</c:v>
                </c:pt>
                <c:pt idx="5">
                  <c:v>Puerto de Santo Domingo</c:v>
                </c:pt>
                <c:pt idx="6">
                  <c:v>Puerto Don Diego</c:v>
                </c:pt>
                <c:pt idx="7">
                  <c:v>Puerto Haina Occidental</c:v>
                </c:pt>
                <c:pt idx="8">
                  <c:v>Puerto Haina Oriental</c:v>
                </c:pt>
                <c:pt idx="9">
                  <c:v>Puerto La Cana</c:v>
                </c:pt>
                <c:pt idx="10">
                  <c:v>Puerto La Romana </c:v>
                </c:pt>
                <c:pt idx="11">
                  <c:v>Puerto Manzanillo</c:v>
                </c:pt>
                <c:pt idx="12">
                  <c:v>Puerto Puerto Plata</c:v>
                </c:pt>
                <c:pt idx="13">
                  <c:v>Puerto Samana </c:v>
                </c:pt>
                <c:pt idx="14">
                  <c:v>Puerto San Pedro de Macoris </c:v>
                </c:pt>
                <c:pt idx="15">
                  <c:v>Punta Catalina</c:v>
                </c:pt>
                <c:pt idx="16">
                  <c:v>Cabo Rojo</c:v>
                </c:pt>
                <c:pt idx="17">
                  <c:v>Amber Cove</c:v>
                </c:pt>
              </c:strCache>
            </c:strRef>
          </c:cat>
          <c:val>
            <c:numRef>
              <c:f>'[7]PATRUL. MOT'!$P$5:$P$22</c:f>
              <c:numCache>
                <c:formatCode>General</c:formatCode>
                <c:ptCount val="18"/>
                <c:pt idx="0">
                  <c:v>270</c:v>
                </c:pt>
                <c:pt idx="1">
                  <c:v>180</c:v>
                </c:pt>
                <c:pt idx="2">
                  <c:v>54</c:v>
                </c:pt>
                <c:pt idx="3">
                  <c:v>165</c:v>
                </c:pt>
                <c:pt idx="4">
                  <c:v>60</c:v>
                </c:pt>
                <c:pt idx="5">
                  <c:v>134</c:v>
                </c:pt>
                <c:pt idx="6">
                  <c:v>90</c:v>
                </c:pt>
                <c:pt idx="7">
                  <c:v>193</c:v>
                </c:pt>
                <c:pt idx="8">
                  <c:v>270</c:v>
                </c:pt>
                <c:pt idx="9">
                  <c:v>49</c:v>
                </c:pt>
                <c:pt idx="10">
                  <c:v>54</c:v>
                </c:pt>
                <c:pt idx="11">
                  <c:v>90</c:v>
                </c:pt>
                <c:pt idx="12">
                  <c:v>85</c:v>
                </c:pt>
                <c:pt idx="13">
                  <c:v>0</c:v>
                </c:pt>
                <c:pt idx="14">
                  <c:v>86</c:v>
                </c:pt>
                <c:pt idx="15">
                  <c:v>48</c:v>
                </c:pt>
                <c:pt idx="16">
                  <c:v>180</c:v>
                </c:pt>
                <c:pt idx="1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EEC-44D9-8670-6A53557BA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13024"/>
        <c:axId val="304923008"/>
      </c:barChart>
      <c:catAx>
        <c:axId val="3049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923008"/>
        <c:crosses val="autoZero"/>
        <c:auto val="1"/>
        <c:lblAlgn val="ctr"/>
        <c:lblOffset val="100"/>
        <c:noMultiLvlLbl val="0"/>
      </c:catAx>
      <c:valAx>
        <c:axId val="30492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91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3-400E-BAF1-8EE7A5F3BBB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E3-400E-BAF1-8EE7A5F3BBB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E3-400E-BAF1-8EE7A5F3BB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3-400E-BAF1-8EE7A5F3BBB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E3-400E-BAF1-8EE7A5F3BBB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E3-400E-BAF1-8EE7A5F3BBB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E3-400E-BAF1-8EE7A5F3BB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ARM'!$A$2:$A$8</c:f>
              <c:strCache>
                <c:ptCount val="7"/>
                <c:pt idx="0">
                  <c:v>MUNICIONES 22MM</c:v>
                </c:pt>
                <c:pt idx="1">
                  <c:v>MUNICIONES 38MM</c:v>
                </c:pt>
                <c:pt idx="2">
                  <c:v>MUNICIONES 9MM</c:v>
                </c:pt>
                <c:pt idx="3">
                  <c:v>MUNICIONES 40MM</c:v>
                </c:pt>
                <c:pt idx="4">
                  <c:v>MUNICIONES 45MM</c:v>
                </c:pt>
                <c:pt idx="5">
                  <c:v> CARTUCHOS 12MM</c:v>
                </c:pt>
                <c:pt idx="6">
                  <c:v>PERDIGON </c:v>
                </c:pt>
              </c:strCache>
            </c:strRef>
          </c:cat>
          <c:val>
            <c:numRef>
              <c:f>'[7]GRAF ARM'!$B$2:$B$8</c:f>
              <c:numCache>
                <c:formatCode>General</c:formatCode>
                <c:ptCount val="7"/>
                <c:pt idx="0">
                  <c:v>4107</c:v>
                </c:pt>
                <c:pt idx="1">
                  <c:v>5961</c:v>
                </c:pt>
                <c:pt idx="2">
                  <c:v>5562</c:v>
                </c:pt>
                <c:pt idx="3">
                  <c:v>3075</c:v>
                </c:pt>
                <c:pt idx="4">
                  <c:v>3069</c:v>
                </c:pt>
                <c:pt idx="5">
                  <c:v>4434</c:v>
                </c:pt>
                <c:pt idx="6">
                  <c:v>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9E3-400E-BAF1-8EE7A5F3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627520"/>
        <c:axId val="305629056"/>
      </c:barChart>
      <c:catAx>
        <c:axId val="30562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629056"/>
        <c:crosses val="autoZero"/>
        <c:auto val="1"/>
        <c:lblAlgn val="ctr"/>
        <c:lblOffset val="100"/>
        <c:noMultiLvlLbl val="0"/>
      </c:catAx>
      <c:valAx>
        <c:axId val="30562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62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'!$A$2:$A$13</c:f>
              <c:strCache>
                <c:ptCount val="12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CASOS DE DROGAS</c:v>
                </c:pt>
                <c:pt idx="4">
                  <c:v>DEPORTADOS </c:v>
                </c:pt>
                <c:pt idx="5">
                  <c:v>CASOS DE ROBO</c:v>
                </c:pt>
                <c:pt idx="6">
                  <c:v>DEVUELTOS</c:v>
                </c:pt>
                <c:pt idx="7">
                  <c:v>DINERO INCAUTADO</c:v>
                </c:pt>
                <c:pt idx="8">
                  <c:v>EXTRADITADOS</c:v>
                </c:pt>
                <c:pt idx="9">
                  <c:v>INTENTO DE SALIDA ILEGAL</c:v>
                </c:pt>
                <c:pt idx="10">
                  <c:v>NO AMITIDOS</c:v>
                </c:pt>
                <c:pt idx="11">
                  <c:v>PASAJERO PERTURBADOR</c:v>
                </c:pt>
              </c:strCache>
            </c:strRef>
          </c:cat>
          <c:val>
            <c:numRef>
              <c:f>'[8]GRAFV '!$B$2:$B$13</c:f>
              <c:numCache>
                <c:formatCode>General</c:formatCode>
                <c:ptCount val="12"/>
                <c:pt idx="0">
                  <c:v>3735</c:v>
                </c:pt>
                <c:pt idx="1">
                  <c:v>24973</c:v>
                </c:pt>
                <c:pt idx="2">
                  <c:v>4</c:v>
                </c:pt>
                <c:pt idx="3">
                  <c:v>20</c:v>
                </c:pt>
                <c:pt idx="4">
                  <c:v>454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15</c:v>
                </c:pt>
                <c:pt idx="9">
                  <c:v>110</c:v>
                </c:pt>
                <c:pt idx="10">
                  <c:v>40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5-4597-87D4-B95B40DB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907264"/>
        <c:axId val="294941824"/>
      </c:barChart>
      <c:catAx>
        <c:axId val="29490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941824"/>
        <c:crosses val="autoZero"/>
        <c:auto val="1"/>
        <c:lblAlgn val="ctr"/>
        <c:lblOffset val="100"/>
        <c:noMultiLvlLbl val="0"/>
      </c:catAx>
      <c:valAx>
        <c:axId val="29494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90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C6-4A17-8E2B-81C447B346F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C6-4A17-8E2B-81C447B346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C6-4A17-8E2B-81C447B346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C6-4A17-8E2B-81C447B346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C6-4A17-8E2B-81C447B346F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C6-4A17-8E2B-81C447B346F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C6-4A17-8E2B-81C447B346F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C6-4A17-8E2B-81C447B346F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C6-4A17-8E2B-81C447B346F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C6-4A17-8E2B-81C447B346F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C6-4A17-8E2B-81C447B346F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C6-4A17-8E2B-81C447B346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BAJAS'!$E$3:$E$14</c:f>
              <c:strCache>
                <c:ptCount val="12"/>
                <c:pt idx="0">
                  <c:v>MAYOR</c:v>
                </c:pt>
                <c:pt idx="1">
                  <c:v>CAPITÁN</c:v>
                </c:pt>
                <c:pt idx="2">
                  <c:v>1ER. TTE.</c:v>
                </c:pt>
                <c:pt idx="3">
                  <c:v>2DO. TTE.</c:v>
                </c:pt>
                <c:pt idx="4">
                  <c:v>CADETES </c:v>
                </c:pt>
                <c:pt idx="5">
                  <c:v>ASP. A CADETES</c:v>
                </c:pt>
                <c:pt idx="6">
                  <c:v>SGTO. MAYOR</c:v>
                </c:pt>
                <c:pt idx="7">
                  <c:v>SGTO.</c:v>
                </c:pt>
                <c:pt idx="8">
                  <c:v>CABO</c:v>
                </c:pt>
                <c:pt idx="9">
                  <c:v>RASO</c:v>
                </c:pt>
                <c:pt idx="10">
                  <c:v>CONSCRIPTO</c:v>
                </c:pt>
                <c:pt idx="11">
                  <c:v>ASIMILADO</c:v>
                </c:pt>
              </c:strCache>
            </c:strRef>
          </c:cat>
          <c:val>
            <c:numRef>
              <c:f>'[1]GRAF BAJAS'!$F$3:$F$14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3</c:v>
                </c:pt>
                <c:pt idx="6">
                  <c:v>82</c:v>
                </c:pt>
                <c:pt idx="7">
                  <c:v>27</c:v>
                </c:pt>
                <c:pt idx="8">
                  <c:v>30</c:v>
                </c:pt>
                <c:pt idx="9">
                  <c:v>149</c:v>
                </c:pt>
                <c:pt idx="10">
                  <c:v>35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4C6-4A17-8E2B-81C447B3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1051904"/>
        <c:axId val="391393664"/>
      </c:barChart>
      <c:catAx>
        <c:axId val="3910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393664"/>
        <c:crosses val="autoZero"/>
        <c:auto val="1"/>
        <c:lblAlgn val="ctr"/>
        <c:lblOffset val="100"/>
        <c:noMultiLvlLbl val="0"/>
      </c:catAx>
      <c:valAx>
        <c:axId val="39139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05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33-4DCC-905B-FC549AD0A77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33-4DCC-905B-FC549AD0A7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33-4DCC-905B-FC549AD0A77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33-4DCC-905B-FC549AD0A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'!$H$2:$H$5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'[8]GRAFV '!$I$2:$I$5</c:f>
              <c:numCache>
                <c:formatCode>General</c:formatCode>
                <c:ptCount val="4"/>
                <c:pt idx="0">
                  <c:v>525</c:v>
                </c:pt>
                <c:pt idx="1">
                  <c:v>3735</c:v>
                </c:pt>
                <c:pt idx="2">
                  <c:v>24973</c:v>
                </c:pt>
                <c:pt idx="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33-4DCC-905B-FC549AD0A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3719424"/>
        <c:axId val="293729408"/>
      </c:barChart>
      <c:catAx>
        <c:axId val="29371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3729408"/>
        <c:crosses val="autoZero"/>
        <c:auto val="1"/>
        <c:lblAlgn val="ctr"/>
        <c:lblOffset val="100"/>
        <c:noMultiLvlLbl val="0"/>
      </c:catAx>
      <c:valAx>
        <c:axId val="29372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371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'!$M$2:$M$7</c:f>
              <c:strCache>
                <c:ptCount val="6"/>
                <c:pt idx="0">
                  <c:v> AEROPUERTO INTERNACIONAL DOCTOR JOAQUIN BALAGUER </c:v>
                </c:pt>
                <c:pt idx="1">
                  <c:v> AEROPUERTO INTERNACIONALDE  LA ROMANA</c:v>
                </c:pt>
                <c:pt idx="2">
                  <c:v> AEROPUERTO INTERNACIONAL DE PUNTA CANA</c:v>
                </c:pt>
                <c:pt idx="3">
                  <c:v> AEROPUERTO INTERNACIONAL GREGORIO LUPERÓN</c:v>
                </c:pt>
                <c:pt idx="4">
                  <c:v> AEROPUERTO INTERNACIONAL JOSÉ FRANCISCO PEÑA GÓMEZ </c:v>
                </c:pt>
                <c:pt idx="5">
                  <c:v> AEROPUERTO INTERNACIONAL CIBAO</c:v>
                </c:pt>
              </c:strCache>
            </c:strRef>
          </c:cat>
          <c:val>
            <c:numRef>
              <c:f>'[8]GRAFV '!$N$2:$N$7</c:f>
              <c:numCache>
                <c:formatCode>General</c:formatCode>
                <c:ptCount val="6"/>
                <c:pt idx="0">
                  <c:v>10</c:v>
                </c:pt>
                <c:pt idx="1">
                  <c:v>628</c:v>
                </c:pt>
                <c:pt idx="2">
                  <c:v>7974</c:v>
                </c:pt>
                <c:pt idx="3">
                  <c:v>2511</c:v>
                </c:pt>
                <c:pt idx="4">
                  <c:v>15341</c:v>
                </c:pt>
                <c:pt idx="5">
                  <c:v>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C-41CE-A444-55798045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876672"/>
        <c:axId val="294878208"/>
      </c:barChart>
      <c:catAx>
        <c:axId val="2948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878208"/>
        <c:crosses val="autoZero"/>
        <c:auto val="1"/>
        <c:lblAlgn val="ctr"/>
        <c:lblOffset val="100"/>
        <c:noMultiLvlLbl val="0"/>
      </c:catAx>
      <c:valAx>
        <c:axId val="29487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8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D5-44C1-8EA4-7D11C3FB2F1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D5-44C1-8EA4-7D11C3FB2F1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D5-44C1-8EA4-7D11C3FB2F1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D5-44C1-8EA4-7D11C3FB2F1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D5-44C1-8EA4-7D11C3FB2F1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D5-44C1-8EA4-7D11C3FB2F1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D5-44C1-8EA4-7D11C3FB2F1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8D5-44C1-8EA4-7D11C3FB2F1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8D5-44C1-8EA4-7D11C3FB2F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8D5-44C1-8EA4-7D11C3FB2F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8D5-44C1-8EA4-7D11C3FB2F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TIP-OP'!$A$3:$A$13</c:f>
              <c:strCache>
                <c:ptCount val="11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INSPECCIÓN CAMIONES DE TRANSP. DE COMBUSTIBLES Y MERC.</c:v>
                </c:pt>
                <c:pt idx="5">
                  <c:v>VIGILANCIA A PUNTOS DE INTERES </c:v>
                </c:pt>
                <c:pt idx="6">
                  <c:v>INSPECCIÓN CAMIONES DE DESECHOS OLEOSOS</c:v>
                </c:pt>
                <c:pt idx="7">
                  <c:v>INSPECCIÓN CAMIONES DE TRANSPORTAN DE COMBUSTIBLES Y MERCANCÍAS</c:v>
                </c:pt>
                <c:pt idx="8">
                  <c:v>INSPECCIÓN CAMIONES DE DESECHOS OLEOSOS, SLOP, SLUDGE, Y AGUAS DE SENTINA EN LAS INSTALACIONES PORTUARIAS</c:v>
                </c:pt>
                <c:pt idx="9">
                  <c:v>OPERATIVOS EN APOYO A LA DIRECCIÓN DE SUPERVISIÓN Y CONTROL DE ESTACIONES DE EXPENDIO DE COMBUSTIBLES 
</c:v>
                </c:pt>
                <c:pt idx="10">
                  <c:v>ALLANAMIENTOS (DIR. OP. / DIR. INT.)</c:v>
                </c:pt>
              </c:strCache>
            </c:strRef>
          </c:cat>
          <c:val>
            <c:numRef>
              <c:f>'[9]GRAF. TIP-OP'!$B$3:$B$13</c:f>
              <c:numCache>
                <c:formatCode>General</c:formatCode>
                <c:ptCount val="11"/>
                <c:pt idx="0">
                  <c:v>2005</c:v>
                </c:pt>
                <c:pt idx="1">
                  <c:v>36</c:v>
                </c:pt>
                <c:pt idx="2">
                  <c:v>2</c:v>
                </c:pt>
                <c:pt idx="3">
                  <c:v>9</c:v>
                </c:pt>
                <c:pt idx="4">
                  <c:v>340</c:v>
                </c:pt>
                <c:pt idx="5">
                  <c:v>76</c:v>
                </c:pt>
                <c:pt idx="6">
                  <c:v>242</c:v>
                </c:pt>
                <c:pt idx="7">
                  <c:v>119</c:v>
                </c:pt>
                <c:pt idx="8">
                  <c:v>84</c:v>
                </c:pt>
                <c:pt idx="9">
                  <c:v>12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D5-44C1-8EA4-7D11C3FB2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9836160"/>
        <c:axId val="149837696"/>
      </c:barChart>
      <c:catAx>
        <c:axId val="149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9837696"/>
        <c:crosses val="autoZero"/>
        <c:auto val="1"/>
        <c:lblAlgn val="ctr"/>
        <c:lblOffset val="100"/>
        <c:noMultiLvlLbl val="0"/>
      </c:catAx>
      <c:valAx>
        <c:axId val="14983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983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C-404E-9922-A2732107EB7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9C-404E-9922-A2732107EB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C-404E-9922-A2732107EB7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C-404E-9922-A2732107EB7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C-404E-9922-A2732107EB7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C-404E-9922-A2732107EB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TIP.DEL'!$A$3:$A$8</c:f>
              <c:strCache>
                <c:ptCount val="6"/>
                <c:pt idx="0">
                  <c:v>ALMACENAMIENTO ILEGAL DE COMBUSTIBLES </c:v>
                </c:pt>
                <c:pt idx="1">
                  <c:v>FALTA DE FACTURA Y/O CONDUCE</c:v>
                </c:pt>
                <c:pt idx="2">
                  <c:v>TRANSITAR CON STICKER VENCIDO</c:v>
                </c:pt>
                <c:pt idx="3">
                  <c:v>TRANSITAR SIN STICKER</c:v>
                </c:pt>
                <c:pt idx="4">
                  <c:v>TRASIEGO ILEGAL DE COMBUSTIBLES </c:v>
                </c:pt>
                <c:pt idx="5">
                  <c:v>VENTA ILEGAL DE COMBUSTIBLES / MERCANCIAS </c:v>
                </c:pt>
              </c:strCache>
            </c:strRef>
          </c:cat>
          <c:val>
            <c:numRef>
              <c:f>'[9]GRAF. TIP.DEL'!$B$3:$B$8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9C-404E-9922-A2732107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0121856"/>
        <c:axId val="150123648"/>
      </c:barChart>
      <c:catAx>
        <c:axId val="15012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123648"/>
        <c:crosses val="autoZero"/>
        <c:auto val="1"/>
        <c:lblAlgn val="ctr"/>
        <c:lblOffset val="100"/>
        <c:noMultiLvlLbl val="0"/>
      </c:catAx>
      <c:valAx>
        <c:axId val="150123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12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>
        <c:manualLayout>
          <c:layoutTarget val="inner"/>
          <c:xMode val="edge"/>
          <c:yMode val="edge"/>
          <c:x val="6.5201800394525319E-2"/>
          <c:y val="0.46381115549626983"/>
          <c:w val="0.91567134215417811"/>
          <c:h val="0.41066858534031225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F-45BA-BAC0-5DB886A45B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5F-45BA-BAC0-5DB886A45BD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5F-45BA-BAC0-5DB886A45B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CECCOM!$A$72:$A$74</c:f>
              <c:strCache>
                <c:ptCount val="3"/>
                <c:pt idx="0">
                  <c:v>GLP</c:v>
                </c:pt>
                <c:pt idx="1">
                  <c:v>GASOLINA </c:v>
                </c:pt>
                <c:pt idx="2">
                  <c:v>GASOIL</c:v>
                </c:pt>
              </c:strCache>
            </c:strRef>
          </c:cat>
          <c:val>
            <c:numRef>
              <c:f>CECCOM!$B$72:$B$74</c:f>
              <c:numCache>
                <c:formatCode>#,##0</c:formatCode>
                <c:ptCount val="3"/>
                <c:pt idx="0">
                  <c:v>4230</c:v>
                </c:pt>
                <c:pt idx="1">
                  <c:v>12307</c:v>
                </c:pt>
                <c:pt idx="2">
                  <c:v>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5F-45BA-BAC0-5DB886A4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343040"/>
        <c:axId val="150344832"/>
      </c:barChart>
      <c:catAx>
        <c:axId val="1503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344832"/>
        <c:crosses val="autoZero"/>
        <c:auto val="1"/>
        <c:lblAlgn val="ctr"/>
        <c:lblOffset val="100"/>
        <c:noMultiLvlLbl val="0"/>
      </c:catAx>
      <c:valAx>
        <c:axId val="1503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34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'[9]GRAF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C-4A4E-A38B-853B9F078DA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DC-4A4E-A38B-853B9F078DA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DC-4A4E-A38B-853B9F078DA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DC-4A4E-A38B-853B9F078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'[9]GRAF MER'!$B$2:$B$5</c:f>
              <c:numCache>
                <c:formatCode>General</c:formatCode>
                <c:ptCount val="4"/>
                <c:pt idx="0">
                  <c:v>2009820</c:v>
                </c:pt>
                <c:pt idx="1">
                  <c:v>15577196</c:v>
                </c:pt>
                <c:pt idx="2">
                  <c:v>142769</c:v>
                </c:pt>
                <c:pt idx="3">
                  <c:v>18106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DC-4A4E-A38B-853B9F07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0434944"/>
        <c:axId val="150436480"/>
      </c:barChart>
      <c:catAx>
        <c:axId val="15043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436480"/>
        <c:crosses val="autoZero"/>
        <c:auto val="1"/>
        <c:lblAlgn val="ctr"/>
        <c:lblOffset val="100"/>
        <c:noMultiLvlLbl val="0"/>
      </c:catAx>
      <c:valAx>
        <c:axId val="15043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04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3-48C1-8C9F-31B4423BEF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23-48C1-8C9F-31B4423BEFB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23-48C1-8C9F-31B4423BEFB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23-48C1-8C9F-31B4423BEFB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23-48C1-8C9F-31B4423BEFB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23-48C1-8C9F-31B4423BEFB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23-48C1-8C9F-31B4423BEFB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23-48C1-8C9F-31B4423BEFB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23-48C1-8C9F-31B4423BEFB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23-48C1-8C9F-31B4423BEFB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23-48C1-8C9F-31B4423BEFB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23-48C1-8C9F-31B4423BEFB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23-48C1-8C9F-31B4423BEFB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823-48C1-8C9F-31B4423BEFB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823-48C1-8C9F-31B4423BEFB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23-48C1-8C9F-31B4423BEF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[10]graf!$A$3:$A$18</c:f>
              <c:strCache>
                <c:ptCount val="16"/>
                <c:pt idx="0">
                  <c:v>ACCIDENTE</c:v>
                </c:pt>
                <c:pt idx="1">
                  <c:v>CHOQUE</c:v>
                </c:pt>
                <c:pt idx="2">
                  <c:v>DESLIZAMIENTO</c:v>
                </c:pt>
                <c:pt idx="3">
                  <c:v>VOLCADURA</c:v>
                </c:pt>
                <c:pt idx="4">
                  <c:v>ATROPELLAMIENTO</c:v>
                </c:pt>
                <c:pt idx="5">
                  <c:v>SEGURIDAD</c:v>
                </c:pt>
                <c:pt idx="6">
                  <c:v>NEUMÁTICO</c:v>
                </c:pt>
                <c:pt idx="7">
                  <c:v>COMBUSTIBLE</c:v>
                </c:pt>
                <c:pt idx="8">
                  <c:v>ELÉCTRICA</c:v>
                </c:pt>
                <c:pt idx="9">
                  <c:v>CALENTAMIENTO </c:v>
                </c:pt>
                <c:pt idx="10">
                  <c:v>MECANICA</c:v>
                </c:pt>
                <c:pt idx="11">
                  <c:v>GRÚAS</c:v>
                </c:pt>
                <c:pt idx="12">
                  <c:v>AMBULACIA</c:v>
                </c:pt>
                <c:pt idx="13">
                  <c:v>TALLERES</c:v>
                </c:pt>
                <c:pt idx="14">
                  <c:v>CAM. RESCATE</c:v>
                </c:pt>
                <c:pt idx="15">
                  <c:v>MECÁNICA</c:v>
                </c:pt>
              </c:strCache>
            </c:strRef>
          </c:cat>
          <c:val>
            <c:numRef>
              <c:f>[10]graf!$B$3:$B$18</c:f>
              <c:numCache>
                <c:formatCode>General</c:formatCode>
                <c:ptCount val="16"/>
                <c:pt idx="0">
                  <c:v>1247</c:v>
                </c:pt>
                <c:pt idx="1">
                  <c:v>618</c:v>
                </c:pt>
                <c:pt idx="2">
                  <c:v>556</c:v>
                </c:pt>
                <c:pt idx="3">
                  <c:v>43</c:v>
                </c:pt>
                <c:pt idx="4">
                  <c:v>30</c:v>
                </c:pt>
                <c:pt idx="5">
                  <c:v>11242</c:v>
                </c:pt>
                <c:pt idx="6">
                  <c:v>17382</c:v>
                </c:pt>
                <c:pt idx="7">
                  <c:v>3848</c:v>
                </c:pt>
                <c:pt idx="8">
                  <c:v>956</c:v>
                </c:pt>
                <c:pt idx="9">
                  <c:v>1422</c:v>
                </c:pt>
                <c:pt idx="10">
                  <c:v>5971</c:v>
                </c:pt>
                <c:pt idx="11">
                  <c:v>967</c:v>
                </c:pt>
                <c:pt idx="12">
                  <c:v>345</c:v>
                </c:pt>
                <c:pt idx="13">
                  <c:v>1194</c:v>
                </c:pt>
                <c:pt idx="14">
                  <c:v>5</c:v>
                </c:pt>
                <c:pt idx="15">
                  <c:v>10648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823-48C1-8C9F-31B4423BE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2601856"/>
        <c:axId val="292603392"/>
      </c:barChart>
      <c:catAx>
        <c:axId val="2926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603392"/>
        <c:crosses val="autoZero"/>
        <c:auto val="1"/>
        <c:lblAlgn val="ctr"/>
        <c:lblOffset val="100"/>
        <c:noMultiLvlLbl val="0"/>
      </c:catAx>
      <c:valAx>
        <c:axId val="29260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60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LOCALIDAD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0-4B05-955C-B121F052FEB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00-4B05-955C-B121F052FEB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00-4B05-955C-B121F052FEB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0-4B05-955C-B121F052FE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[10]graf!$F$3:$F$7</c:f>
              <c:strCache>
                <c:ptCount val="5"/>
                <c:pt idx="0">
                  <c:v>GESTION OPERATIVA</c:v>
                </c:pt>
                <c:pt idx="1">
                  <c:v>SANTO DOMINGO</c:v>
                </c:pt>
                <c:pt idx="2">
                  <c:v>REGION ESTE</c:v>
                </c:pt>
                <c:pt idx="3">
                  <c:v>REGION NORTE</c:v>
                </c:pt>
                <c:pt idx="4">
                  <c:v>REGION SUR</c:v>
                </c:pt>
              </c:strCache>
            </c:strRef>
          </c:cat>
          <c:val>
            <c:numRef>
              <c:f>[10]graf!$G$3:$G$7</c:f>
              <c:numCache>
                <c:formatCode>General</c:formatCode>
                <c:ptCount val="5"/>
                <c:pt idx="0">
                  <c:v>4610</c:v>
                </c:pt>
                <c:pt idx="1">
                  <c:v>3114</c:v>
                </c:pt>
                <c:pt idx="2">
                  <c:v>15775</c:v>
                </c:pt>
                <c:pt idx="3">
                  <c:v>21987</c:v>
                </c:pt>
                <c:pt idx="4">
                  <c:v>10988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00-4B05-955C-B121F052F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2669312"/>
        <c:axId val="292670848"/>
      </c:barChart>
      <c:catAx>
        <c:axId val="2926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670848"/>
        <c:crosses val="autoZero"/>
        <c:auto val="1"/>
        <c:lblAlgn val="ctr"/>
        <c:lblOffset val="100"/>
        <c:noMultiLvlLbl val="0"/>
      </c:catAx>
      <c:valAx>
        <c:axId val="29267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66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EE-4BF8-8E01-8421DEC6019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EE-4BF8-8E01-8421DEC601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EE-4BF8-8E01-8421DEC601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EE-4BF8-8E01-8421DEC6019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EE-4BF8-8E01-8421DEC6019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EE-4BF8-8E01-8421DEC601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EE-4BF8-8E01-8421DEC6019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EE-4BF8-8E01-8421DEC6019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EE-4BF8-8E01-8421DEC6019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3EE-4BF8-8E01-8421DEC601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3EE-4BF8-8E01-8421DEC6019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3EE-4BF8-8E01-8421DEC6019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3EE-4BF8-8E01-8421DEC6019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3EE-4BF8-8E01-8421DEC6019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3EE-4BF8-8E01-8421DEC6019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3EE-4BF8-8E01-8421DEC6019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3EE-4BF8-8E01-8421DEC6019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3EE-4BF8-8E01-8421DEC6019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3EE-4BF8-8E01-8421DEC6019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3EE-4BF8-8E01-8421DEC6019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3EE-4BF8-8E01-8421DEC6019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3EE-4BF8-8E01-8421DEC6019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3EE-4BF8-8E01-8421DEC6019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3EE-4BF8-8E01-8421DEC60198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3EE-4BF8-8E01-8421DEC60198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3EE-4BF8-8E01-8421DEC60198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3EE-4BF8-8E01-8421DEC60198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3EE-4BF8-8E01-8421DEC60198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3EE-4BF8-8E01-8421DEC60198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3EE-4BF8-8E01-8421DEC60198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3EE-4BF8-8E01-8421DEC60198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3EE-4BF8-8E01-8421DEC60198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3EE-4BF8-8E01-8421DEC60198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3EE-4BF8-8E01-8421DEC60198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3EE-4BF8-8E01-8421DEC60198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3EE-4BF8-8E01-8421DEC60198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3EE-4BF8-8E01-8421DEC60198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3EE-4BF8-8E01-8421DEC60198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3EE-4BF8-8E01-8421DEC60198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3EE-4BF8-8E01-8421DEC60198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3EE-4BF8-8E01-8421DEC60198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3EE-4BF8-8E01-8421DEC60198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3EE-4BF8-8E01-8421DEC60198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3EE-4BF8-8E01-8421DEC60198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3EE-4BF8-8E01-8421DEC60198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3EE-4BF8-8E01-8421DEC601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PROV'!$A$3:$A$48</c:f>
              <c:strCache>
                <c:ptCount val="46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Pedernales</c:v>
                </c:pt>
                <c:pt idx="28">
                  <c:v>Peravia</c:v>
                </c:pt>
                <c:pt idx="29">
                  <c:v>Puerto Plata</c:v>
                </c:pt>
                <c:pt idx="30">
                  <c:v>Restauración (Dajabón)</c:v>
                </c:pt>
                <c:pt idx="31">
                  <c:v>Sabana Grande de Boyá</c:v>
                </c:pt>
                <c:pt idx="32">
                  <c:v>Samaná</c:v>
                </c:pt>
                <c:pt idx="33">
                  <c:v>San Cristóbal</c:v>
                </c:pt>
                <c:pt idx="34">
                  <c:v>San José de las Matas (Santiago)</c:v>
                </c:pt>
                <c:pt idx="35">
                  <c:v>San José de Ocoa</c:v>
                </c:pt>
                <c:pt idx="36">
                  <c:v>San Juan de la Maguana</c:v>
                </c:pt>
                <c:pt idx="37">
                  <c:v>San Pedro de Macorís</c:v>
                </c:pt>
                <c:pt idx="38">
                  <c:v>Sánchez Ramírez</c:v>
                </c:pt>
                <c:pt idx="39">
                  <c:v>Santiago de los Caballeros</c:v>
                </c:pt>
                <c:pt idx="40">
                  <c:v>Santiago Rodríguez</c:v>
                </c:pt>
                <c:pt idx="41">
                  <c:v>Santo Domingo</c:v>
                </c:pt>
                <c:pt idx="42">
                  <c:v>Valle Nuevo</c:v>
                </c:pt>
                <c:pt idx="43">
                  <c:v>Valverde</c:v>
                </c:pt>
                <c:pt idx="44">
                  <c:v>Villa Altagracia (San Cristóbal)</c:v>
                </c:pt>
                <c:pt idx="45">
                  <c:v>Yamasá (Monte Plata)</c:v>
                </c:pt>
              </c:strCache>
            </c:strRef>
          </c:cat>
          <c:val>
            <c:numRef>
              <c:f>'[11]GRAF PROV'!$B$3:$B$48</c:f>
              <c:numCache>
                <c:formatCode>General</c:formatCode>
                <c:ptCount val="46"/>
                <c:pt idx="0">
                  <c:v>2338.2200000000003</c:v>
                </c:pt>
                <c:pt idx="1">
                  <c:v>1096</c:v>
                </c:pt>
                <c:pt idx="2">
                  <c:v>1675.75</c:v>
                </c:pt>
                <c:pt idx="3">
                  <c:v>4579</c:v>
                </c:pt>
                <c:pt idx="4">
                  <c:v>422</c:v>
                </c:pt>
                <c:pt idx="5">
                  <c:v>651.34</c:v>
                </c:pt>
                <c:pt idx="6">
                  <c:v>90</c:v>
                </c:pt>
                <c:pt idx="7">
                  <c:v>1584</c:v>
                </c:pt>
                <c:pt idx="8">
                  <c:v>475</c:v>
                </c:pt>
                <c:pt idx="9">
                  <c:v>954.96</c:v>
                </c:pt>
                <c:pt idx="10">
                  <c:v>250</c:v>
                </c:pt>
                <c:pt idx="11">
                  <c:v>641</c:v>
                </c:pt>
                <c:pt idx="12">
                  <c:v>541.18000000000006</c:v>
                </c:pt>
                <c:pt idx="13">
                  <c:v>385</c:v>
                </c:pt>
                <c:pt idx="14">
                  <c:v>802</c:v>
                </c:pt>
                <c:pt idx="15">
                  <c:v>128</c:v>
                </c:pt>
                <c:pt idx="16">
                  <c:v>180</c:v>
                </c:pt>
                <c:pt idx="17">
                  <c:v>1569.43</c:v>
                </c:pt>
                <c:pt idx="18">
                  <c:v>695</c:v>
                </c:pt>
                <c:pt idx="19">
                  <c:v>294</c:v>
                </c:pt>
                <c:pt idx="20">
                  <c:v>1892</c:v>
                </c:pt>
                <c:pt idx="21">
                  <c:v>191</c:v>
                </c:pt>
                <c:pt idx="22">
                  <c:v>206</c:v>
                </c:pt>
                <c:pt idx="23">
                  <c:v>120</c:v>
                </c:pt>
                <c:pt idx="24">
                  <c:v>6834.02</c:v>
                </c:pt>
                <c:pt idx="25">
                  <c:v>1334.16</c:v>
                </c:pt>
                <c:pt idx="26">
                  <c:v>1156.25</c:v>
                </c:pt>
                <c:pt idx="27">
                  <c:v>716</c:v>
                </c:pt>
                <c:pt idx="28">
                  <c:v>639</c:v>
                </c:pt>
                <c:pt idx="29">
                  <c:v>871.2</c:v>
                </c:pt>
                <c:pt idx="30">
                  <c:v>342</c:v>
                </c:pt>
                <c:pt idx="31">
                  <c:v>211</c:v>
                </c:pt>
                <c:pt idx="32">
                  <c:v>184</c:v>
                </c:pt>
                <c:pt idx="33">
                  <c:v>7333.7199999999993</c:v>
                </c:pt>
                <c:pt idx="34">
                  <c:v>501</c:v>
                </c:pt>
                <c:pt idx="35">
                  <c:v>253</c:v>
                </c:pt>
                <c:pt idx="36">
                  <c:v>823.5</c:v>
                </c:pt>
                <c:pt idx="37">
                  <c:v>353</c:v>
                </c:pt>
                <c:pt idx="38">
                  <c:v>817.5</c:v>
                </c:pt>
                <c:pt idx="39">
                  <c:v>1743.82</c:v>
                </c:pt>
                <c:pt idx="40">
                  <c:v>1567</c:v>
                </c:pt>
                <c:pt idx="41">
                  <c:v>1155</c:v>
                </c:pt>
                <c:pt idx="42">
                  <c:v>253</c:v>
                </c:pt>
                <c:pt idx="43">
                  <c:v>350</c:v>
                </c:pt>
                <c:pt idx="44">
                  <c:v>959</c:v>
                </c:pt>
                <c:pt idx="45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C-93EE-4BF8-8E01-8421DEC6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021056"/>
        <c:axId val="301022592"/>
      </c:barChart>
      <c:catAx>
        <c:axId val="3010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022592"/>
        <c:crosses val="autoZero"/>
        <c:auto val="1"/>
        <c:lblAlgn val="ctr"/>
        <c:lblOffset val="100"/>
        <c:noMultiLvlLbl val="0"/>
      </c:catAx>
      <c:valAx>
        <c:axId val="3010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0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5-48F9-B92F-552F78D7659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25-48F9-B92F-552F78D765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25-48F9-B92F-552F78D765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5-48F9-B92F-552F78D765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25-48F9-B92F-552F78D7659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25-48F9-B92F-552F78D765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'[11]GRAF PROV'!$E$3:$E$8</c:f>
              <c:numCache>
                <c:formatCode>General</c:formatCode>
                <c:ptCount val="6"/>
                <c:pt idx="0">
                  <c:v>4556</c:v>
                </c:pt>
                <c:pt idx="1">
                  <c:v>32441.05</c:v>
                </c:pt>
                <c:pt idx="2">
                  <c:v>10141</c:v>
                </c:pt>
                <c:pt idx="3">
                  <c:v>1140</c:v>
                </c:pt>
                <c:pt idx="4">
                  <c:v>1736</c:v>
                </c:pt>
                <c:pt idx="5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25-48F9-B92F-552F78D7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069056"/>
        <c:axId val="301070592"/>
      </c:barChart>
      <c:catAx>
        <c:axId val="3010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070592"/>
        <c:crosses val="autoZero"/>
        <c:auto val="1"/>
        <c:lblAlgn val="ctr"/>
        <c:lblOffset val="100"/>
        <c:noMultiLvlLbl val="0"/>
      </c:catAx>
      <c:valAx>
        <c:axId val="3010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06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0-49B6-84E7-2B9B5E36DB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20-49B6-84E7-2B9B5E36DB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20-49B6-84E7-2B9B5E36DB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0-49B6-84E7-2B9B5E36DB4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20-49B6-84E7-2B9B5E36DB4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20-49B6-84E7-2B9B5E36DB4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20-49B6-84E7-2B9B5E36DB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ACC'!$A$2:$A$9</c:f>
              <c:strCache>
                <c:ptCount val="8"/>
                <c:pt idx="0">
                  <c:v>TTE. CORONEL</c:v>
                </c:pt>
                <c:pt idx="1">
                  <c:v>1ER. TTE.</c:v>
                </c:pt>
                <c:pt idx="2">
                  <c:v>2DO. TTE.</c:v>
                </c:pt>
                <c:pt idx="3">
                  <c:v>SGTO. MAYOR</c:v>
                </c:pt>
                <c:pt idx="4">
                  <c:v>SARGENTO</c:v>
                </c:pt>
                <c:pt idx="5">
                  <c:v>CABO</c:v>
                </c:pt>
                <c:pt idx="6">
                  <c:v>RASO </c:v>
                </c:pt>
                <c:pt idx="7">
                  <c:v>CONSCRIPTO</c:v>
                </c:pt>
              </c:strCache>
            </c:strRef>
          </c:cat>
          <c:val>
            <c:numRef>
              <c:f>'[1]GRAF ACC'!$B$2:$B$9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12</c:v>
                </c:pt>
                <c:pt idx="6">
                  <c:v>34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20-49B6-84E7-2B9B5E36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1330432"/>
        <c:axId val="391340416"/>
      </c:barChart>
      <c:catAx>
        <c:axId val="391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340416"/>
        <c:crosses val="autoZero"/>
        <c:auto val="1"/>
        <c:lblAlgn val="ctr"/>
        <c:lblOffset val="100"/>
        <c:noMultiLvlLbl val="0"/>
      </c:catAx>
      <c:valAx>
        <c:axId val="391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33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METROPOLITANO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ACTIVIDADES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5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3-4EA2-BA4F-807F57D5FA6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3-4EA2-BA4F-807F57D5FA6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3-4EA2-BA4F-807F57D5FA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'[12]GRAF RES'!$A$4:$A$23</c:f>
              <c:strCache>
                <c:ptCount val="20"/>
                <c:pt idx="0">
                  <c:v>ARMAS DE FABRICACIÓN CASERA</c:v>
                </c:pt>
                <c:pt idx="1">
                  <c:v>ARMAS DE FUEGO REGISTRADAS </c:v>
                </c:pt>
                <c:pt idx="2">
                  <c:v>ARMAS DE FUEGO RETENIDAS "LIC. VENCIDA"</c:v>
                </c:pt>
                <c:pt idx="3">
                  <c:v>ARMAS DE FUEGO RETENIDAS SIN DOCUMENTOS</c:v>
                </c:pt>
                <c:pt idx="4">
                  <c:v>HOOKAS INCAUTADAS</c:v>
                </c:pt>
                <c:pt idx="5">
                  <c:v>MOTOCICLETAS REGISTRADAS</c:v>
                </c:pt>
                <c:pt idx="6">
                  <c:v>MOTOCICLETAS RETENIDAS</c:v>
                </c:pt>
                <c:pt idx="7">
                  <c:v>MULTAS DE AMET</c:v>
                </c:pt>
                <c:pt idx="8">
                  <c:v>OBJETOS INCAUTADOS</c:v>
                </c:pt>
                <c:pt idx="9">
                  <c:v>PERSONAS DETENIDAS</c:v>
                </c:pt>
                <c:pt idx="10">
                  <c:v>PERSONAS REGISTRADAS</c:v>
                </c:pt>
                <c:pt idx="11">
                  <c:v>PORCIÓN DE COCAINA</c:v>
                </c:pt>
                <c:pt idx="12">
                  <c:v>PORCIÓN DE CRACK</c:v>
                </c:pt>
                <c:pt idx="13">
                  <c:v>PORCIÓN DE MARIHUANA</c:v>
                </c:pt>
                <c:pt idx="14">
                  <c:v>PORCIÓN DE MATERIAL DESCONOCIDO </c:v>
                </c:pt>
                <c:pt idx="15">
                  <c:v>VEHÍCULOS REGISTRADOS</c:v>
                </c:pt>
                <c:pt idx="16">
                  <c:v>VEHÍCULOS RETENIDOS </c:v>
                </c:pt>
                <c:pt idx="17">
                  <c:v>EXTRANJEROS INDOCUMENTADOS </c:v>
                </c:pt>
                <c:pt idx="18">
                  <c:v>ARMAS BLANCAS RETENIDAS </c:v>
                </c:pt>
                <c:pt idx="19">
                  <c:v>DINERO EN EFECTIVO</c:v>
                </c:pt>
              </c:strCache>
            </c:strRef>
          </c:cat>
          <c:val>
            <c:numRef>
              <c:f>'[12]GRAF RES'!$B$4:$B$23</c:f>
              <c:numCache>
                <c:formatCode>General</c:formatCode>
                <c:ptCount val="20"/>
                <c:pt idx="0">
                  <c:v>37</c:v>
                </c:pt>
                <c:pt idx="1">
                  <c:v>773</c:v>
                </c:pt>
                <c:pt idx="2">
                  <c:v>3</c:v>
                </c:pt>
                <c:pt idx="3">
                  <c:v>49</c:v>
                </c:pt>
                <c:pt idx="4">
                  <c:v>12</c:v>
                </c:pt>
                <c:pt idx="5">
                  <c:v>762101</c:v>
                </c:pt>
                <c:pt idx="6">
                  <c:v>56289</c:v>
                </c:pt>
                <c:pt idx="7">
                  <c:v>22</c:v>
                </c:pt>
                <c:pt idx="8">
                  <c:v>1165</c:v>
                </c:pt>
                <c:pt idx="9">
                  <c:v>21745</c:v>
                </c:pt>
                <c:pt idx="10">
                  <c:v>1498402</c:v>
                </c:pt>
                <c:pt idx="11">
                  <c:v>8687</c:v>
                </c:pt>
                <c:pt idx="12">
                  <c:v>3527</c:v>
                </c:pt>
                <c:pt idx="13">
                  <c:v>14738</c:v>
                </c:pt>
                <c:pt idx="14">
                  <c:v>54</c:v>
                </c:pt>
                <c:pt idx="15">
                  <c:v>586249</c:v>
                </c:pt>
                <c:pt idx="16">
                  <c:v>3677</c:v>
                </c:pt>
                <c:pt idx="17">
                  <c:v>913</c:v>
                </c:pt>
                <c:pt idx="18">
                  <c:v>1522</c:v>
                </c:pt>
                <c:pt idx="19">
                  <c:v>93225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3-4EA2-BA4F-807F57D5F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878592"/>
        <c:axId val="145294080"/>
      </c:barChart>
      <c:catAx>
        <c:axId val="1448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5294080"/>
        <c:crosses val="autoZero"/>
        <c:auto val="1"/>
        <c:lblAlgn val="ctr"/>
        <c:lblOffset val="100"/>
        <c:noMultiLvlLbl val="0"/>
      </c:catAx>
      <c:valAx>
        <c:axId val="14529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48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8D-4448-B60E-9E394C31A5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8D-4448-B60E-9E394C31A5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8D-4448-B60E-9E394C31A5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8D-4448-B60E-9E394C31A5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8D-4448-B60E-9E394C31A5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8D-4448-B60E-9E394C31A5E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8D-4448-B60E-9E394C31A5E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8D-4448-B60E-9E394C31A5E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8D-4448-B60E-9E394C31A5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RES.'!$A$4:$A$12</c:f>
              <c:strCache>
                <c:ptCount val="9"/>
                <c:pt idx="0">
                  <c:v>Armas Blancas Retenidas</c:v>
                </c:pt>
                <c:pt idx="1">
                  <c:v>Armas de Fuego Registradas </c:v>
                </c:pt>
                <c:pt idx="2">
                  <c:v>Armas de Fuego Retenidas "Lic. Vencida"</c:v>
                </c:pt>
                <c:pt idx="3">
                  <c:v>Motocicletas Registradas</c:v>
                </c:pt>
                <c:pt idx="4">
                  <c:v>Motocicletas Retenidas </c:v>
                </c:pt>
                <c:pt idx="5">
                  <c:v>Personas Detenidas</c:v>
                </c:pt>
                <c:pt idx="6">
                  <c:v>Personas Registradas</c:v>
                </c:pt>
                <c:pt idx="7">
                  <c:v>Vehiculos Registrados</c:v>
                </c:pt>
                <c:pt idx="8">
                  <c:v>Vehiculos Retenidos</c:v>
                </c:pt>
              </c:strCache>
            </c:strRef>
          </c:cat>
          <c:val>
            <c:numRef>
              <c:f>'[13]GRAF RES.'!$B$4:$B$12</c:f>
              <c:numCache>
                <c:formatCode>General</c:formatCode>
                <c:ptCount val="9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19302</c:v>
                </c:pt>
                <c:pt idx="4">
                  <c:v>3959</c:v>
                </c:pt>
                <c:pt idx="5">
                  <c:v>6708</c:v>
                </c:pt>
                <c:pt idx="6">
                  <c:v>59165</c:v>
                </c:pt>
                <c:pt idx="7">
                  <c:v>7816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8D-4448-B60E-9E394C31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233984"/>
        <c:axId val="144235520"/>
      </c:barChart>
      <c:catAx>
        <c:axId val="1442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4235520"/>
        <c:crosses val="autoZero"/>
        <c:auto val="1"/>
        <c:lblAlgn val="ctr"/>
        <c:lblOffset val="100"/>
        <c:noMultiLvlLbl val="0"/>
      </c:catAx>
      <c:valAx>
        <c:axId val="14423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42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AB-4E1B-8AC0-F3BB84A1C08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AB-4E1B-8AC0-F3BB84A1C08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AB-4E1B-8AC0-F3BB84A1C0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'[14]GRAF '!$B$3:$B$5</c:f>
              <c:numCache>
                <c:formatCode>General</c:formatCode>
                <c:ptCount val="3"/>
                <c:pt idx="0">
                  <c:v>71</c:v>
                </c:pt>
                <c:pt idx="1">
                  <c:v>61</c:v>
                </c:pt>
                <c:pt idx="2">
                  <c:v>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AB-4E1B-8AC0-F3BB84A1C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886272"/>
        <c:axId val="300896256"/>
      </c:barChart>
      <c:catAx>
        <c:axId val="300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896256"/>
        <c:crosses val="autoZero"/>
        <c:auto val="1"/>
        <c:lblAlgn val="ctr"/>
        <c:lblOffset val="100"/>
        <c:noMultiLvlLbl val="0"/>
      </c:catAx>
      <c:valAx>
        <c:axId val="30089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88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OPERATIVAS POR RESULTADOS OBTENIDOS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5-439E-8416-07173347940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95-439E-8416-07173347940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95-439E-8416-07173347940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95-439E-8416-07173347940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95-439E-8416-07173347940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95-439E-8416-07173347940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95-439E-8416-07173347940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95-439E-8416-07173347940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95-439E-8416-07173347940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95-439E-8416-07173347940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595-439E-8416-07173347940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595-439E-8416-07173347940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595-439E-8416-07173347940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595-439E-8416-07173347940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595-439E-8416-07173347940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595-439E-8416-07173347940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595-439E-8416-07173347940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595-439E-8416-07173347940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595-439E-8416-07173347940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595-439E-8416-0717334794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[15]Hoja3!$A$3:$A$28</c:f>
              <c:strCache>
                <c:ptCount val="26"/>
                <c:pt idx="0">
                  <c:v>ARMAS BLANCAS</c:v>
                </c:pt>
                <c:pt idx="1">
                  <c:v>ARMAS DE FABRICACION CASERA</c:v>
                </c:pt>
                <c:pt idx="2">
                  <c:v>ARMAS DE FUEGO RETENIDAS POR DOCUMENTOS</c:v>
                </c:pt>
                <c:pt idx="3">
                  <c:v>BALANZAS</c:v>
                </c:pt>
                <c:pt idx="4">
                  <c:v>BOCINAS</c:v>
                </c:pt>
                <c:pt idx="5">
                  <c:v>CAJONES</c:v>
                </c:pt>
                <c:pt idx="6">
                  <c:v>CELULARES</c:v>
                </c:pt>
                <c:pt idx="7">
                  <c:v>DINERO EN EFECTIVO</c:v>
                </c:pt>
                <c:pt idx="8">
                  <c:v>EXTRANJEROS DETENIDOS</c:v>
                </c:pt>
                <c:pt idx="9">
                  <c:v>KITIPO</c:v>
                </c:pt>
                <c:pt idx="10">
                  <c:v>MOTOCICLETAS DETENIDAS POR DOCUMENTOS</c:v>
                </c:pt>
                <c:pt idx="11">
                  <c:v>MOTOCICLETAS RECUPERADAS</c:v>
                </c:pt>
                <c:pt idx="12">
                  <c:v>MOTOCICLETAS REGISTRADAS</c:v>
                </c:pt>
                <c:pt idx="13">
                  <c:v>PAQUETE DE MARIHUANA</c:v>
                </c:pt>
                <c:pt idx="14">
                  <c:v>PARSONAS RETENIDAS POR PARTICIPACION EN CARRERAS</c:v>
                </c:pt>
                <c:pt idx="15">
                  <c:v>PERSONAS EN-FLAGRANTE DELITO</c:v>
                </c:pt>
                <c:pt idx="16">
                  <c:v>PERSONAS ENVIADAS A FISCALIA</c:v>
                </c:pt>
                <c:pt idx="17">
                  <c:v>PERSONAS REQUISADAS Y DEPURADAS</c:v>
                </c:pt>
                <c:pt idx="18">
                  <c:v>PERSONAS RETENIDAS</c:v>
                </c:pt>
                <c:pt idx="19">
                  <c:v>PERSONAS RETENIDAS POR SUSTANCIAS CONTROLADAS</c:v>
                </c:pt>
                <c:pt idx="20">
                  <c:v>PORCIONES DE COCAINA</c:v>
                </c:pt>
                <c:pt idx="21">
                  <c:v>PORCIONES DE CRACK</c:v>
                </c:pt>
                <c:pt idx="22">
                  <c:v>PORCIONES DE MARIHUANA</c:v>
                </c:pt>
                <c:pt idx="23">
                  <c:v>PROFUGOS DE LA JUSTICIA</c:v>
                </c:pt>
                <c:pt idx="24">
                  <c:v>VEHICULOS DETENIDOS POR DOCUMENTOS</c:v>
                </c:pt>
                <c:pt idx="25">
                  <c:v>VEHICULOS REGISTRADOS</c:v>
                </c:pt>
              </c:strCache>
            </c:strRef>
          </c:cat>
          <c:val>
            <c:numRef>
              <c:f>[15]Hoja3!$B$3:$B$28</c:f>
              <c:numCache>
                <c:formatCode>General</c:formatCode>
                <c:ptCount val="26"/>
                <c:pt idx="0">
                  <c:v>64</c:v>
                </c:pt>
                <c:pt idx="1">
                  <c:v>5</c:v>
                </c:pt>
                <c:pt idx="2">
                  <c:v>10</c:v>
                </c:pt>
                <c:pt idx="3">
                  <c:v>3</c:v>
                </c:pt>
                <c:pt idx="4">
                  <c:v>59</c:v>
                </c:pt>
                <c:pt idx="5">
                  <c:v>2</c:v>
                </c:pt>
                <c:pt idx="6">
                  <c:v>4</c:v>
                </c:pt>
                <c:pt idx="7">
                  <c:v>500</c:v>
                </c:pt>
                <c:pt idx="8">
                  <c:v>16756</c:v>
                </c:pt>
                <c:pt idx="9">
                  <c:v>12</c:v>
                </c:pt>
                <c:pt idx="10">
                  <c:v>3463</c:v>
                </c:pt>
                <c:pt idx="11">
                  <c:v>5</c:v>
                </c:pt>
                <c:pt idx="12">
                  <c:v>86095</c:v>
                </c:pt>
                <c:pt idx="13">
                  <c:v>4</c:v>
                </c:pt>
                <c:pt idx="14">
                  <c:v>1</c:v>
                </c:pt>
                <c:pt idx="15">
                  <c:v>171</c:v>
                </c:pt>
                <c:pt idx="16">
                  <c:v>27</c:v>
                </c:pt>
                <c:pt idx="17">
                  <c:v>142787</c:v>
                </c:pt>
                <c:pt idx="18">
                  <c:v>2646</c:v>
                </c:pt>
                <c:pt idx="19">
                  <c:v>15</c:v>
                </c:pt>
                <c:pt idx="20">
                  <c:v>317</c:v>
                </c:pt>
                <c:pt idx="21">
                  <c:v>68</c:v>
                </c:pt>
                <c:pt idx="22">
                  <c:v>122</c:v>
                </c:pt>
                <c:pt idx="23">
                  <c:v>608</c:v>
                </c:pt>
                <c:pt idx="24">
                  <c:v>145</c:v>
                </c:pt>
                <c:pt idx="25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9595-439E-8416-07173347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5829888"/>
        <c:axId val="295831424"/>
      </c:barChart>
      <c:catAx>
        <c:axId val="2958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5831424"/>
        <c:crosses val="autoZero"/>
        <c:auto val="1"/>
        <c:lblAlgn val="ctr"/>
        <c:lblOffset val="100"/>
        <c:noMultiLvlLbl val="0"/>
      </c:catAx>
      <c:valAx>
        <c:axId val="2958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582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>
        <c:manualLayout>
          <c:layoutTarget val="inner"/>
          <c:xMode val="edge"/>
          <c:yMode val="edge"/>
          <c:x val="6.1771493012914673E-2"/>
          <c:y val="0.27987910189982729"/>
          <c:w val="0.90509904725212098"/>
          <c:h val="0.50782233826989243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7-41CF-AB51-A44DB6CABB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37-41CF-AB51-A44DB6CABB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37-41CF-AB51-A44DB6CABB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37-41CF-AB51-A44DB6CABBA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37-41CF-AB51-A44DB6CABBA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37-41CF-AB51-A44DB6CABBA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37-41CF-AB51-A44DB6CABBA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37-41CF-AB51-A44DB6CABB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[16]Hoja1!$A$2:$A$8</c:f>
              <c:strCache>
                <c:ptCount val="7"/>
                <c:pt idx="0">
                  <c:v>ATRACOS</c:v>
                </c:pt>
                <c:pt idx="1">
                  <c:v>HERIDOS</c:v>
                </c:pt>
                <c:pt idx="2">
                  <c:v>MUERTES</c:v>
                </c:pt>
                <c:pt idx="3">
                  <c:v>NOVEDADES</c:v>
                </c:pt>
                <c:pt idx="4">
                  <c:v>ROBOS</c:v>
                </c:pt>
                <c:pt idx="5">
                  <c:v>SUSTRACCIÓN DE ARMAS NO LETALES</c:v>
                </c:pt>
                <c:pt idx="6">
                  <c:v>SUSTRACCIÓN DE ARMAS LETALES</c:v>
                </c:pt>
              </c:strCache>
            </c:strRef>
          </c:cat>
          <c:val>
            <c:numRef>
              <c:f>[16]Hoja1!$B$2:$B$8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37-41CF-AB51-A44DB6CA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654976"/>
        <c:axId val="302656512"/>
      </c:barChart>
      <c:catAx>
        <c:axId val="30265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2656512"/>
        <c:crosses val="autoZero"/>
        <c:auto val="1"/>
        <c:lblAlgn val="ctr"/>
        <c:lblOffset val="100"/>
        <c:noMultiLvlLbl val="0"/>
      </c:catAx>
      <c:valAx>
        <c:axId val="30265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265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MARZO 2025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0-4C55-9034-A97D2BDA90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0-4C55-9034-A97D2BDA90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0-4C55-9034-A97D2BDA90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0-4C55-9034-A97D2BDA90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0-4C55-9034-A97D2BDA90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50-4C55-9034-A97D2BDA90E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50-4C55-9034-A97D2BDA90E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50-4C55-9034-A97D2BDA90E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50-4C55-9034-A97D2BDA90E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50-4C55-9034-A97D2BDA90E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50-4C55-9034-A97D2BDA90E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50-4C55-9034-A97D2BDA90E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50-4C55-9034-A97D2BDA90E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50-4C55-9034-A97D2BDA90E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50-4C55-9034-A97D2BDA90E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50-4C55-9034-A97D2BDA90E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50-4C55-9034-A97D2BDA90E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50-4C55-9034-A97D2BDA90E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50-4C55-9034-A97D2BDA90E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50-4C55-9034-A97D2BDA90E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50-4C55-9034-A97D2BDA90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PAIS'!$A$5:$A$25</c:f>
              <c:strCache>
                <c:ptCount val="21"/>
                <c:pt idx="0">
                  <c:v>BRASIL</c:v>
                </c:pt>
                <c:pt idx="1">
                  <c:v>COLOMBIA</c:v>
                </c:pt>
                <c:pt idx="2">
                  <c:v>EL SALVADOR</c:v>
                </c:pt>
                <c:pt idx="3">
                  <c:v>ESTADOS UNIDOS</c:v>
                </c:pt>
                <c:pt idx="4">
                  <c:v>ESPAÑA</c:v>
                </c:pt>
                <c:pt idx="5">
                  <c:v>GUATEMALA</c:v>
                </c:pt>
                <c:pt idx="6">
                  <c:v>ITALIA</c:v>
                </c:pt>
                <c:pt idx="7">
                  <c:v>MEXICO</c:v>
                </c:pt>
                <c:pt idx="8">
                  <c:v>VENEZUELA</c:v>
                </c:pt>
                <c:pt idx="9">
                  <c:v>JAMAICA</c:v>
                </c:pt>
                <c:pt idx="10">
                  <c:v>HONDURAS</c:v>
                </c:pt>
                <c:pt idx="11">
                  <c:v>CHINA</c:v>
                </c:pt>
                <c:pt idx="12">
                  <c:v>INDIA</c:v>
                </c:pt>
                <c:pt idx="13">
                  <c:v>CUBA</c:v>
                </c:pt>
                <c:pt idx="14">
                  <c:v>CANADA</c:v>
                </c:pt>
                <c:pt idx="15">
                  <c:v>CHILE</c:v>
                </c:pt>
                <c:pt idx="16">
                  <c:v>FRACIA</c:v>
                </c:pt>
                <c:pt idx="17">
                  <c:v>ISRAEL</c:v>
                </c:pt>
                <c:pt idx="18">
                  <c:v>COREA DEL SUR</c:v>
                </c:pt>
                <c:pt idx="19">
                  <c:v>PANAMA</c:v>
                </c:pt>
                <c:pt idx="20">
                  <c:v>TURQUIA</c:v>
                </c:pt>
              </c:strCache>
            </c:strRef>
          </c:cat>
          <c:val>
            <c:numRef>
              <c:f>'[18]GRAF PAIS'!$B$5:$B$25</c:f>
              <c:numCache>
                <c:formatCode>General</c:formatCode>
                <c:ptCount val="21"/>
                <c:pt idx="0">
                  <c:v>26</c:v>
                </c:pt>
                <c:pt idx="1">
                  <c:v>15</c:v>
                </c:pt>
                <c:pt idx="2">
                  <c:v>2</c:v>
                </c:pt>
                <c:pt idx="3">
                  <c:v>25</c:v>
                </c:pt>
                <c:pt idx="4">
                  <c:v>18</c:v>
                </c:pt>
                <c:pt idx="5">
                  <c:v>5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</c:v>
                </c:pt>
                <c:pt idx="10">
                  <c:v>5</c:v>
                </c:pt>
                <c:pt idx="11">
                  <c:v>11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A50-4C55-9034-A97D2BDA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UNIVERSIDAD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2025</a:t>
            </a:r>
          </a:p>
        </c:rich>
      </c:tx>
      <c:layout>
        <c:manualLayout>
          <c:xMode val="edge"/>
          <c:yMode val="edge"/>
          <c:x val="0.23923750328478355"/>
          <c:y val="2.02441799938302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A-4A59-A100-658CB169F3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9A-4A59-A100-658CB169F3A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9A-4A59-A100-658CB169F3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A-4A59-A100-658CB169F3A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9A-4A59-A100-658CB169F3A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79A-4A59-A100-658CB169F3A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9A-4A59-A100-658CB169F3A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9A-4A59-A100-658CB169F3A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9A-4A59-A100-658CB169F3A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9A-4A59-A100-658CB169F3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79A-4A59-A100-658CB169F3A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9A-4A59-A100-658CB169F3A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9A-4A59-A100-658CB169F3A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79A-4A59-A100-658CB169F3A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79A-4A59-A100-658CB169F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PAIS'!$F$6:$F$13</c:f>
              <c:strCache>
                <c:ptCount val="8"/>
                <c:pt idx="0">
                  <c:v>UAPA</c:v>
                </c:pt>
                <c:pt idx="1">
                  <c:v>UNPHU</c:v>
                </c:pt>
                <c:pt idx="2">
                  <c:v>UNICARIBE</c:v>
                </c:pt>
                <c:pt idx="3">
                  <c:v>UNEFA</c:v>
                </c:pt>
                <c:pt idx="4">
                  <c:v>UNIRHEMOS</c:v>
                </c:pt>
                <c:pt idx="5">
                  <c:v>UTE</c:v>
                </c:pt>
                <c:pt idx="6">
                  <c:v>INTEC-UNIVERSIDAD</c:v>
                </c:pt>
                <c:pt idx="7">
                  <c:v>UNAPEC</c:v>
                </c:pt>
              </c:strCache>
            </c:strRef>
          </c:cat>
          <c:val>
            <c:numRef>
              <c:f>'[18]GRAF PAIS'!$G$6:$G$13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79A-4A59-A100-658CB169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9-4FA2-8659-B389B0D922C4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A9-4FA2-8659-B389B0D922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 SEXO'!$A$3:$A$4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'[18]GRAF SEXO'!$B$3:$B$4</c:f>
              <c:numCache>
                <c:formatCode>General</c:formatCode>
                <c:ptCount val="2"/>
                <c:pt idx="0">
                  <c:v>97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A9-4FA2-8659-B389B0D92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A-4EFC-896D-1C6C0AAB2F04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0A-4EFC-896D-1C6C0AAB2F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 SEXO'!$E$3:$E$4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'[18]GRAF SEXO'!$F$3:$F$4</c:f>
              <c:numCache>
                <c:formatCode>General</c:formatCode>
                <c:ptCount val="2"/>
                <c:pt idx="0">
                  <c:v>13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0A-4EFC-896D-1C6C0AAB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C-4A1F-BAFC-94575353F962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CC-4A1F-BAFC-94575353F9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CC-4A1F-BAFC-94575353F9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C-4A1F-BAFC-94575353F9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INST'!$A$6:$A$9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'[18]GRAF INST'!$B$6:$B$9</c:f>
              <c:numCache>
                <c:formatCode>General</c:formatCode>
                <c:ptCount val="4"/>
                <c:pt idx="0">
                  <c:v>1</c:v>
                </c:pt>
                <c:pt idx="1">
                  <c:v>58</c:v>
                </c:pt>
                <c:pt idx="2">
                  <c:v>37</c:v>
                </c:pt>
                <c:pt idx="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CC-4A1F-BAFC-94575353F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163712"/>
        <c:axId val="308165248"/>
      </c:barChart>
      <c:catAx>
        <c:axId val="308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165248"/>
        <c:crosses val="autoZero"/>
        <c:auto val="1"/>
        <c:lblAlgn val="ctr"/>
        <c:lblOffset val="100"/>
        <c:noMultiLvlLbl val="0"/>
      </c:catAx>
      <c:valAx>
        <c:axId val="3081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1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E6-4DB9-B09F-BEB5809D8D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E6-4DB9-B09F-BEB5809D8D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E6-4DB9-B09F-BEB5809D8D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E6-4DB9-B09F-BEB5809D8DF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E6-4DB9-B09F-BEB5809D8DF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E6-4DB9-B09F-BEB5809D8DF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E6-4DB9-B09F-BEB5809D8D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ACC'!$G$2:$G$8</c:f>
              <c:strCache>
                <c:ptCount val="7"/>
                <c:pt idx="0">
                  <c:v>1ER. TTE.</c:v>
                </c:pt>
                <c:pt idx="1">
                  <c:v>2DO. TTE.</c:v>
                </c:pt>
                <c:pt idx="2">
                  <c:v>SGTO. MAYOR</c:v>
                </c:pt>
                <c:pt idx="3">
                  <c:v>SGTO.</c:v>
                </c:pt>
                <c:pt idx="4">
                  <c:v>CABO</c:v>
                </c:pt>
                <c:pt idx="5">
                  <c:v>RASO</c:v>
                </c:pt>
                <c:pt idx="6">
                  <c:v>CONSCRIPTO</c:v>
                </c:pt>
              </c:strCache>
            </c:strRef>
          </c:cat>
          <c:val>
            <c:numRef>
              <c:f>'[1]GRAF ACC'!$H$2:$H$8</c:f>
              <c:numCache>
                <c:formatCode>General</c:formatCode>
                <c:ptCount val="7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47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E6-4DB9-B09F-BEB5809D8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116480"/>
        <c:axId val="392126464"/>
      </c:barChart>
      <c:catAx>
        <c:axId val="3921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126464"/>
        <c:crosses val="autoZero"/>
        <c:auto val="1"/>
        <c:lblAlgn val="ctr"/>
        <c:lblOffset val="100"/>
        <c:noMultiLvlLbl val="0"/>
      </c:catAx>
      <c:valAx>
        <c:axId val="3921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11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29-4535-8EB1-00D88831AC89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29-4535-8EB1-00D88831AC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29-4535-8EB1-00D88831AC8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29-4535-8EB1-00D88831AC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INST'!$F$6:$F$10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FAMILIARES</c:v>
                </c:pt>
              </c:strCache>
            </c:strRef>
          </c:cat>
          <c:val>
            <c:numRef>
              <c:f>'[18]GRAF INST'!$G$6:$G$10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29-4535-8EB1-00D88831A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878272"/>
        <c:axId val="193880064"/>
      </c:barChart>
      <c:catAx>
        <c:axId val="1938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93880064"/>
        <c:crosses val="autoZero"/>
        <c:auto val="1"/>
        <c:lblAlgn val="ctr"/>
        <c:lblOffset val="100"/>
        <c:noMultiLvlLbl val="0"/>
      </c:catAx>
      <c:valAx>
        <c:axId val="1938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9387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PERSONAL MILITAR QUE SE ENCUENTRAN CURSANDO ROTACIONES MEDICAS EN LOS DIFERENTES HOSPITALES E INSTITUTOS DEL PAIS </a:t>
            </a:r>
            <a:r>
              <a:rPr lang="es-DO" sz="1000" b="1" i="0" u="none" strike="noStrike" baseline="0"/>
              <a:t>POR HOSPITAL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MARZO 2025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1F-494B-84E8-42331800B0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1F-494B-84E8-42331800B0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1F-494B-84E8-42331800B0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1F-494B-84E8-42331800B0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1F-494B-84E8-42331800B0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1F-494B-84E8-42331800B0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1F-494B-84E8-42331800B03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1F-494B-84E8-42331800B0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1F-494B-84E8-42331800B0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1F-494B-84E8-42331800B03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1F-494B-84E8-42331800B03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1F-494B-84E8-42331800B03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1F-494B-84E8-42331800B03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D1F-494B-84E8-42331800B03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D1F-494B-84E8-42331800B03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D1F-494B-84E8-42331800B03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D1F-494B-84E8-42331800B03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D1F-494B-84E8-42331800B03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D1F-494B-84E8-42331800B03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D1F-494B-84E8-42331800B03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D1F-494B-84E8-42331800B0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'[18]ROTACIONES MEDICAS'!$A$6:$A$36</c:f>
              <c:strCache>
                <c:ptCount val="31"/>
                <c:pt idx="0">
                  <c:v>HOSPITAL PLAZA DE LA SALUD</c:v>
                </c:pt>
                <c:pt idx="1">
                  <c:v>HOSPITAL CENTRAL DE LA FF.AA</c:v>
                </c:pt>
                <c:pt idx="2">
                  <c:v>HOSPITAL INFENTIL ROBERT REID CABRAL</c:v>
                </c:pt>
                <c:pt idx="3">
                  <c:v>HOSPITAL DR. SALVADOR B. GAUTIER</c:v>
                </c:pt>
                <c:pt idx="4">
                  <c:v>HOSPITAL MILITAR RAMON DE LARA, FARD.</c:v>
                </c:pt>
                <c:pt idx="5">
                  <c:v>HOSPITAL MILITAR MOSCOSO PUELLO</c:v>
                </c:pt>
                <c:pt idx="6">
                  <c:v>INSTITUTO REGIONAL CIBAO</c:v>
                </c:pt>
                <c:pt idx="7">
                  <c:v>INSTITUTO NACIONAL DE PATOLOGIA FORENCE</c:v>
                </c:pt>
                <c:pt idx="8">
                  <c:v>HOSPITAL MATERNIDAD INFANTIL SAN LORENZO DE LOS MINAS</c:v>
                </c:pt>
                <c:pt idx="9">
                  <c:v>HOSPITAL REGIONAL UNIVERSITARIO SAN VICENTE DE PAUL</c:v>
                </c:pt>
                <c:pt idx="10">
                  <c:v>HOSPITAL POLICIA NACIONAL</c:v>
                </c:pt>
                <c:pt idx="11">
                  <c:v>CEDIMAT</c:v>
                </c:pt>
                <c:pt idx="12">
                  <c:v>UASD</c:v>
                </c:pt>
                <c:pt idx="13">
                  <c:v>HOSPITAL TRAUMATOLOGICO NEY ARIAS LORA</c:v>
                </c:pt>
                <c:pt idx="14">
                  <c:v>DIFERENTES HOSPITALES</c:v>
                </c:pt>
                <c:pt idx="15">
                  <c:v>HOSPITAL REGIONAL DR. JAIME BARAHONA</c:v>
                </c:pt>
                <c:pt idx="16">
                  <c:v>UCE</c:v>
                </c:pt>
                <c:pt idx="17">
                  <c:v>HOSPITAL PADRE BILLINI</c:v>
                </c:pt>
                <c:pt idx="18">
                  <c:v>HOSPITAL JOSE MARIA CABRAL Y BAEZ</c:v>
                </c:pt>
                <c:pt idx="19">
                  <c:v>INSTITUTO DEL CANCER</c:v>
                </c:pt>
                <c:pt idx="20">
                  <c:v>INSTITUTO DOMINICANO DE CARDIOLOGIA</c:v>
                </c:pt>
                <c:pt idx="21">
                  <c:v>HOSPITAL MATERNIDAD NUESTRA SEÑORA DE LA ALTAGRACIA</c:v>
                </c:pt>
                <c:pt idx="22">
                  <c:v>SERVICIO NACIONAL DE SALUD SNS</c:v>
                </c:pt>
                <c:pt idx="23">
                  <c:v>SERVICIO REGIONAL DE SALUD METROPOLITANO</c:v>
                </c:pt>
                <c:pt idx="24">
                  <c:v>HOSPITAL DR. VINICIO CALVENTI</c:v>
                </c:pt>
                <c:pt idx="25">
                  <c:v>CECANOT</c:v>
                </c:pt>
                <c:pt idx="26">
                  <c:v>INSTITUTO DR. HERIBERTO PIETER</c:v>
                </c:pt>
                <c:pt idx="27">
                  <c:v>SANIDAD MILITAR 3RA BRIGADA ERD</c:v>
                </c:pt>
                <c:pt idx="28">
                  <c:v>HOSPITAL DR. FELIZ GOICO</c:v>
                </c:pt>
                <c:pt idx="29">
                  <c:v>HOSPITAL REG. UNIVERSITARIO JAIME MOTA, MONTE PLATA</c:v>
                </c:pt>
                <c:pt idx="30">
                  <c:v>HOSPITAL DE LA MUJER DOMINICANA</c:v>
                </c:pt>
              </c:strCache>
            </c:strRef>
          </c:cat>
          <c:val>
            <c:numRef>
              <c:f>'[18]ROTACIONES MEDICAS'!$B$6:$B$36</c:f>
              <c:numCache>
                <c:formatCode>General</c:formatCode>
                <c:ptCount val="31"/>
                <c:pt idx="0">
                  <c:v>1</c:v>
                </c:pt>
                <c:pt idx="1">
                  <c:v>63</c:v>
                </c:pt>
                <c:pt idx="2">
                  <c:v>7</c:v>
                </c:pt>
                <c:pt idx="3">
                  <c:v>6</c:v>
                </c:pt>
                <c:pt idx="4">
                  <c:v>21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6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D1F-494B-84E8-42331800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PERSONAL MILITAR QUE SE ENCUENTRAN CURSANDO ROTACIONES MEDICAS EN LOS DIFERENTES HOSPITALES E INSTITUTOS DEL PAIS 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0-47B6-A6BC-D74A6031B70A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C0-47B6-A6BC-D74A6031B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'[18]ROTACIONES MEDICAS'!$K$6:$K$7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'[18]ROTACIONES MEDICAS'!$L$6:$L$7</c:f>
              <c:numCache>
                <c:formatCode>General</c:formatCode>
                <c:ptCount val="2"/>
                <c:pt idx="0">
                  <c:v>44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0-47B6-A6BC-D74A6031B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PERSONAL MILITAR QUE SE ENCUENTRAN CURSANDO ROTACIONES MEDICAS EN LOS DIFERENTES HOSPITALES E INSTITUTOS DEL PAIS 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INSTITUTO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MARZO 2025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2-4392-8612-9568A55542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12-4392-8612-9568A55542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912-4392-8612-9568A55542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2-4392-8612-9568A555424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12-4392-8612-9568A555424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912-4392-8612-9568A555424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912-4392-8612-9568A555424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912-4392-8612-9568A555424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912-4392-8612-9568A555424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912-4392-8612-9568A555424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912-4392-8612-9568A555424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912-4392-8612-9568A555424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912-4392-8612-9568A555424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912-4392-8612-9568A555424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912-4392-8612-9568A555424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912-4392-8612-9568A555424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912-4392-8612-9568A555424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912-4392-8612-9568A555424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912-4392-8612-9568A555424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912-4392-8612-9568A555424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912-4392-8612-9568A55542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'[18]ROTACIONES MEDICAS'!$O$3:$O$6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'[18]ROTACIONES MEDICAS'!$P$3:$P$6</c:f>
              <c:numCache>
                <c:formatCode>General</c:formatCode>
                <c:ptCount val="4"/>
                <c:pt idx="0">
                  <c:v>37</c:v>
                </c:pt>
                <c:pt idx="1">
                  <c:v>50</c:v>
                </c:pt>
                <c:pt idx="2">
                  <c:v>28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912-4392-8612-9568A5554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MARZO 2025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C6-4EAD-8F92-7F8A5908DB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C6-4EAD-8F92-7F8A5908DB5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C6-4EAD-8F92-7F8A5908DB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C6-4EAD-8F92-7F8A5908DB5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C6-4EAD-8F92-7F8A5908DB5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C6-4EAD-8F92-7F8A5908DB5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C6-4EAD-8F92-7F8A5908DB5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C6-4EAD-8F92-7F8A5908DB5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C6-4EAD-8F92-7F8A5908DB5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C6-4EAD-8F92-7F8A5908DB5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C6-4EAD-8F92-7F8A5908DB5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C6-4EAD-8F92-7F8A5908DB5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C6-4EAD-8F92-7F8A5908DB5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FC6-4EAD-8F92-7F8A5908DB5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FC6-4EAD-8F92-7F8A5908DB5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FC6-4EAD-8F92-7F8A5908DB5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FC6-4EAD-8F92-7F8A5908DB5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FC6-4EAD-8F92-7F8A5908DB5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FC6-4EAD-8F92-7F8A5908DB5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FC6-4EAD-8F92-7F8A5908DB5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FC6-4EAD-8F92-7F8A5908DB5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FC6-4EAD-8F92-7F8A5908DB5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FC6-4EAD-8F92-7F8A5908DB5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FC6-4EAD-8F92-7F8A5908DB5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FC6-4EAD-8F92-7F8A5908DB50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FC6-4EAD-8F92-7F8A5908DB50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FC6-4EAD-8F92-7F8A5908DB50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FC6-4EAD-8F92-7F8A5908DB50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FC6-4EAD-8F92-7F8A5908DB50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FC6-4EAD-8F92-7F8A5908DB50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FC6-4EAD-8F92-7F8A5908DB50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FC6-4EAD-8F92-7F8A5908DB50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FC6-4EAD-8F92-7F8A5908DB50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FC6-4EAD-8F92-7F8A5908DB50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FC6-4EAD-8F92-7F8A5908DB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PROV'!$A$2:$A$36</c:f>
              <c:strCache>
                <c:ptCount val="35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  <c:pt idx="34">
                  <c:v>YAGUATE (SAN CRISTÓBAL)</c:v>
                </c:pt>
              </c:strCache>
            </c:strRef>
          </c:cat>
          <c:val>
            <c:numRef>
              <c:f>'[19]GRAF. PROV'!$B$2:$B$36</c:f>
              <c:numCache>
                <c:formatCode>General</c:formatCode>
                <c:ptCount val="35"/>
                <c:pt idx="0">
                  <c:v>650</c:v>
                </c:pt>
                <c:pt idx="1">
                  <c:v>106</c:v>
                </c:pt>
                <c:pt idx="2">
                  <c:v>183</c:v>
                </c:pt>
                <c:pt idx="3">
                  <c:v>551</c:v>
                </c:pt>
                <c:pt idx="4">
                  <c:v>1199</c:v>
                </c:pt>
                <c:pt idx="5">
                  <c:v>231</c:v>
                </c:pt>
                <c:pt idx="6">
                  <c:v>704</c:v>
                </c:pt>
                <c:pt idx="7">
                  <c:v>327</c:v>
                </c:pt>
                <c:pt idx="8">
                  <c:v>323</c:v>
                </c:pt>
                <c:pt idx="9">
                  <c:v>122</c:v>
                </c:pt>
                <c:pt idx="10">
                  <c:v>191</c:v>
                </c:pt>
                <c:pt idx="11">
                  <c:v>698</c:v>
                </c:pt>
                <c:pt idx="12">
                  <c:v>43</c:v>
                </c:pt>
                <c:pt idx="13">
                  <c:v>249</c:v>
                </c:pt>
                <c:pt idx="14">
                  <c:v>994</c:v>
                </c:pt>
                <c:pt idx="15">
                  <c:v>736</c:v>
                </c:pt>
                <c:pt idx="16">
                  <c:v>640</c:v>
                </c:pt>
                <c:pt idx="17">
                  <c:v>273</c:v>
                </c:pt>
                <c:pt idx="18">
                  <c:v>388</c:v>
                </c:pt>
                <c:pt idx="19">
                  <c:v>949</c:v>
                </c:pt>
                <c:pt idx="20">
                  <c:v>140</c:v>
                </c:pt>
                <c:pt idx="21">
                  <c:v>300</c:v>
                </c:pt>
                <c:pt idx="22">
                  <c:v>763</c:v>
                </c:pt>
                <c:pt idx="23">
                  <c:v>413</c:v>
                </c:pt>
                <c:pt idx="24">
                  <c:v>567</c:v>
                </c:pt>
                <c:pt idx="25">
                  <c:v>324</c:v>
                </c:pt>
                <c:pt idx="26">
                  <c:v>560</c:v>
                </c:pt>
                <c:pt idx="27">
                  <c:v>2095</c:v>
                </c:pt>
                <c:pt idx="28">
                  <c:v>68</c:v>
                </c:pt>
                <c:pt idx="29">
                  <c:v>274</c:v>
                </c:pt>
                <c:pt idx="30">
                  <c:v>1222</c:v>
                </c:pt>
                <c:pt idx="31">
                  <c:v>3734</c:v>
                </c:pt>
                <c:pt idx="32">
                  <c:v>124</c:v>
                </c:pt>
                <c:pt idx="33">
                  <c:v>659</c:v>
                </c:pt>
                <c:pt idx="34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BFC6-4EAD-8F92-7F8A5908D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'[19]GRAF.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ASIST'!$A$2:$A$36</c:f>
              <c:strCache>
                <c:ptCount val="35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  <c:pt idx="34">
                  <c:v>YAGUATE (SAN CRISTÓBAL)</c:v>
                </c:pt>
              </c:strCache>
            </c:strRef>
          </c:cat>
          <c:val>
            <c:numRef>
              <c:f>'[19]GRAF. ASIST'!$B$2:$B$36</c:f>
              <c:numCache>
                <c:formatCode>General</c:formatCode>
                <c:ptCount val="35"/>
                <c:pt idx="0">
                  <c:v>933</c:v>
                </c:pt>
                <c:pt idx="1">
                  <c:v>243</c:v>
                </c:pt>
                <c:pt idx="2">
                  <c:v>224</c:v>
                </c:pt>
                <c:pt idx="3">
                  <c:v>1412</c:v>
                </c:pt>
                <c:pt idx="4">
                  <c:v>1873</c:v>
                </c:pt>
                <c:pt idx="5">
                  <c:v>231</c:v>
                </c:pt>
                <c:pt idx="6">
                  <c:v>919</c:v>
                </c:pt>
                <c:pt idx="7">
                  <c:v>487</c:v>
                </c:pt>
                <c:pt idx="8">
                  <c:v>359</c:v>
                </c:pt>
                <c:pt idx="9">
                  <c:v>122</c:v>
                </c:pt>
                <c:pt idx="10">
                  <c:v>385</c:v>
                </c:pt>
                <c:pt idx="11">
                  <c:v>803</c:v>
                </c:pt>
                <c:pt idx="12">
                  <c:v>47</c:v>
                </c:pt>
                <c:pt idx="13">
                  <c:v>309</c:v>
                </c:pt>
                <c:pt idx="14">
                  <c:v>1080</c:v>
                </c:pt>
                <c:pt idx="15">
                  <c:v>827</c:v>
                </c:pt>
                <c:pt idx="16">
                  <c:v>1227</c:v>
                </c:pt>
                <c:pt idx="17">
                  <c:v>418</c:v>
                </c:pt>
                <c:pt idx="18">
                  <c:v>836</c:v>
                </c:pt>
                <c:pt idx="19">
                  <c:v>1600</c:v>
                </c:pt>
                <c:pt idx="20">
                  <c:v>140</c:v>
                </c:pt>
                <c:pt idx="21">
                  <c:v>300</c:v>
                </c:pt>
                <c:pt idx="22">
                  <c:v>1212</c:v>
                </c:pt>
                <c:pt idx="23">
                  <c:v>415</c:v>
                </c:pt>
                <c:pt idx="24">
                  <c:v>647</c:v>
                </c:pt>
                <c:pt idx="25">
                  <c:v>475</c:v>
                </c:pt>
                <c:pt idx="26">
                  <c:v>1105</c:v>
                </c:pt>
                <c:pt idx="27">
                  <c:v>5385</c:v>
                </c:pt>
                <c:pt idx="28">
                  <c:v>187</c:v>
                </c:pt>
                <c:pt idx="29">
                  <c:v>405</c:v>
                </c:pt>
                <c:pt idx="30">
                  <c:v>1500</c:v>
                </c:pt>
                <c:pt idx="31">
                  <c:v>4409</c:v>
                </c:pt>
                <c:pt idx="32">
                  <c:v>355</c:v>
                </c:pt>
                <c:pt idx="33">
                  <c:v>1024</c:v>
                </c:pt>
                <c:pt idx="34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7-4558-8688-D9C881D455E4}"/>
            </c:ext>
          </c:extLst>
        </c:ser>
        <c:ser>
          <c:idx val="1"/>
          <c:order val="1"/>
          <c:tx>
            <c:strRef>
              <c:f>'[19]GRAF.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ASIST'!$A$2:$A$36</c:f>
              <c:strCache>
                <c:ptCount val="35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  <c:pt idx="34">
                  <c:v>YAGUATE (SAN CRISTÓBAL)</c:v>
                </c:pt>
              </c:strCache>
            </c:strRef>
          </c:cat>
          <c:val>
            <c:numRef>
              <c:f>'[19]GRAF. ASIST'!$C$2:$C$36</c:f>
              <c:numCache>
                <c:formatCode>General</c:formatCode>
                <c:ptCount val="35"/>
                <c:pt idx="0">
                  <c:v>665</c:v>
                </c:pt>
                <c:pt idx="1">
                  <c:v>124</c:v>
                </c:pt>
                <c:pt idx="2">
                  <c:v>186</c:v>
                </c:pt>
                <c:pt idx="3">
                  <c:v>551</c:v>
                </c:pt>
                <c:pt idx="4">
                  <c:v>1223</c:v>
                </c:pt>
                <c:pt idx="5">
                  <c:v>231</c:v>
                </c:pt>
                <c:pt idx="6">
                  <c:v>919</c:v>
                </c:pt>
                <c:pt idx="7">
                  <c:v>340</c:v>
                </c:pt>
                <c:pt idx="8">
                  <c:v>337</c:v>
                </c:pt>
                <c:pt idx="9">
                  <c:v>122</c:v>
                </c:pt>
                <c:pt idx="10">
                  <c:v>207</c:v>
                </c:pt>
                <c:pt idx="11">
                  <c:v>698</c:v>
                </c:pt>
                <c:pt idx="12">
                  <c:v>43</c:v>
                </c:pt>
                <c:pt idx="13">
                  <c:v>309</c:v>
                </c:pt>
                <c:pt idx="14">
                  <c:v>994</c:v>
                </c:pt>
                <c:pt idx="15">
                  <c:v>736</c:v>
                </c:pt>
                <c:pt idx="16">
                  <c:v>640</c:v>
                </c:pt>
                <c:pt idx="17">
                  <c:v>273</c:v>
                </c:pt>
                <c:pt idx="18">
                  <c:v>409</c:v>
                </c:pt>
                <c:pt idx="19">
                  <c:v>987</c:v>
                </c:pt>
                <c:pt idx="20">
                  <c:v>140</c:v>
                </c:pt>
                <c:pt idx="21">
                  <c:v>300</c:v>
                </c:pt>
                <c:pt idx="22">
                  <c:v>788</c:v>
                </c:pt>
                <c:pt idx="23">
                  <c:v>414</c:v>
                </c:pt>
                <c:pt idx="24">
                  <c:v>591</c:v>
                </c:pt>
                <c:pt idx="25">
                  <c:v>352</c:v>
                </c:pt>
                <c:pt idx="26">
                  <c:v>566</c:v>
                </c:pt>
                <c:pt idx="27">
                  <c:v>2129</c:v>
                </c:pt>
                <c:pt idx="28">
                  <c:v>73</c:v>
                </c:pt>
                <c:pt idx="29">
                  <c:v>291</c:v>
                </c:pt>
                <c:pt idx="30">
                  <c:v>1251</c:v>
                </c:pt>
                <c:pt idx="31">
                  <c:v>4402</c:v>
                </c:pt>
                <c:pt idx="32">
                  <c:v>139</c:v>
                </c:pt>
                <c:pt idx="33">
                  <c:v>681</c:v>
                </c:pt>
                <c:pt idx="34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7-4558-8688-D9C881D45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6-4BFA-ADC9-794DBD9960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36-4BFA-ADC9-794DBD9960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'[19]GRAF.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'[19]GRAF. ASIST'!$J$21:$K$21</c:f>
              <c:numCache>
                <c:formatCode>General</c:formatCode>
                <c:ptCount val="2"/>
                <c:pt idx="0">
                  <c:v>22391</c:v>
                </c:pt>
                <c:pt idx="1">
                  <c:v>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36-4BFA-ADC9-794DBD99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'[19]GRAF.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gradFill flip="none" rotWithShape="1">
              <a:gsLst>
                <a:gs pos="0">
                  <a:srgbClr val="F739D3">
                    <a:shade val="30000"/>
                    <a:satMod val="115000"/>
                  </a:srgbClr>
                </a:gs>
                <a:gs pos="50000">
                  <a:srgbClr val="F739D3">
                    <a:shade val="67500"/>
                    <a:satMod val="115000"/>
                  </a:srgbClr>
                </a:gs>
                <a:gs pos="100000">
                  <a:srgbClr val="F739D3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SEX'!$A$2:$A$36</c:f>
              <c:strCache>
                <c:ptCount val="35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  <c:pt idx="34">
                  <c:v>YAGUATE (SAN CRISTÓBAL)</c:v>
                </c:pt>
              </c:strCache>
            </c:strRef>
          </c:cat>
          <c:val>
            <c:numRef>
              <c:f>'[19]GRAF. SEX'!$B$2:$B$36</c:f>
              <c:numCache>
                <c:formatCode>General</c:formatCode>
                <c:ptCount val="35"/>
                <c:pt idx="0">
                  <c:v>413</c:v>
                </c:pt>
                <c:pt idx="1">
                  <c:v>60</c:v>
                </c:pt>
                <c:pt idx="2">
                  <c:v>98</c:v>
                </c:pt>
                <c:pt idx="3">
                  <c:v>338</c:v>
                </c:pt>
                <c:pt idx="4">
                  <c:v>798</c:v>
                </c:pt>
                <c:pt idx="5">
                  <c:v>158</c:v>
                </c:pt>
                <c:pt idx="6">
                  <c:v>507</c:v>
                </c:pt>
                <c:pt idx="7">
                  <c:v>260</c:v>
                </c:pt>
                <c:pt idx="8">
                  <c:v>235</c:v>
                </c:pt>
                <c:pt idx="9">
                  <c:v>97</c:v>
                </c:pt>
                <c:pt idx="10">
                  <c:v>175</c:v>
                </c:pt>
                <c:pt idx="11">
                  <c:v>554</c:v>
                </c:pt>
                <c:pt idx="12">
                  <c:v>36</c:v>
                </c:pt>
                <c:pt idx="13">
                  <c:v>206</c:v>
                </c:pt>
                <c:pt idx="14">
                  <c:v>590</c:v>
                </c:pt>
                <c:pt idx="15">
                  <c:v>395</c:v>
                </c:pt>
                <c:pt idx="16">
                  <c:v>1</c:v>
                </c:pt>
                <c:pt idx="17">
                  <c:v>177</c:v>
                </c:pt>
                <c:pt idx="18">
                  <c:v>292</c:v>
                </c:pt>
                <c:pt idx="19">
                  <c:v>717</c:v>
                </c:pt>
                <c:pt idx="20">
                  <c:v>115</c:v>
                </c:pt>
                <c:pt idx="21">
                  <c:v>237</c:v>
                </c:pt>
                <c:pt idx="22">
                  <c:v>385</c:v>
                </c:pt>
                <c:pt idx="23">
                  <c:v>348</c:v>
                </c:pt>
                <c:pt idx="24">
                  <c:v>366</c:v>
                </c:pt>
                <c:pt idx="25">
                  <c:v>259</c:v>
                </c:pt>
                <c:pt idx="26">
                  <c:v>362</c:v>
                </c:pt>
                <c:pt idx="27">
                  <c:v>1478</c:v>
                </c:pt>
                <c:pt idx="28">
                  <c:v>28</c:v>
                </c:pt>
                <c:pt idx="29">
                  <c:v>202</c:v>
                </c:pt>
                <c:pt idx="30">
                  <c:v>683</c:v>
                </c:pt>
                <c:pt idx="31">
                  <c:v>2584</c:v>
                </c:pt>
                <c:pt idx="32">
                  <c:v>92</c:v>
                </c:pt>
                <c:pt idx="33">
                  <c:v>479</c:v>
                </c:pt>
                <c:pt idx="34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D-45B3-B89D-84E19F080720}"/>
            </c:ext>
          </c:extLst>
        </c:ser>
        <c:ser>
          <c:idx val="1"/>
          <c:order val="1"/>
          <c:tx>
            <c:strRef>
              <c:f>'[19]GRAF.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SEX'!$A$2:$A$36</c:f>
              <c:strCache>
                <c:ptCount val="35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  <c:pt idx="34">
                  <c:v>YAGUATE (SAN CRISTÓBAL)</c:v>
                </c:pt>
              </c:strCache>
            </c:strRef>
          </c:cat>
          <c:val>
            <c:numRef>
              <c:f>'[19]GRAF. SEX'!$C$2:$C$36</c:f>
              <c:numCache>
                <c:formatCode>General</c:formatCode>
                <c:ptCount val="35"/>
                <c:pt idx="0">
                  <c:v>237</c:v>
                </c:pt>
                <c:pt idx="1">
                  <c:v>46</c:v>
                </c:pt>
                <c:pt idx="2">
                  <c:v>85</c:v>
                </c:pt>
                <c:pt idx="3">
                  <c:v>213</c:v>
                </c:pt>
                <c:pt idx="4">
                  <c:v>401</c:v>
                </c:pt>
                <c:pt idx="5">
                  <c:v>73</c:v>
                </c:pt>
                <c:pt idx="6">
                  <c:v>197</c:v>
                </c:pt>
                <c:pt idx="7">
                  <c:v>67</c:v>
                </c:pt>
                <c:pt idx="8">
                  <c:v>88</c:v>
                </c:pt>
                <c:pt idx="9">
                  <c:v>25</c:v>
                </c:pt>
                <c:pt idx="10">
                  <c:v>16</c:v>
                </c:pt>
                <c:pt idx="11">
                  <c:v>144</c:v>
                </c:pt>
                <c:pt idx="12">
                  <c:v>7</c:v>
                </c:pt>
                <c:pt idx="13">
                  <c:v>43</c:v>
                </c:pt>
                <c:pt idx="14">
                  <c:v>404</c:v>
                </c:pt>
                <c:pt idx="15">
                  <c:v>341</c:v>
                </c:pt>
                <c:pt idx="16">
                  <c:v>639</c:v>
                </c:pt>
                <c:pt idx="17">
                  <c:v>96</c:v>
                </c:pt>
                <c:pt idx="18">
                  <c:v>96</c:v>
                </c:pt>
                <c:pt idx="19">
                  <c:v>232</c:v>
                </c:pt>
                <c:pt idx="20">
                  <c:v>25</c:v>
                </c:pt>
                <c:pt idx="21">
                  <c:v>63</c:v>
                </c:pt>
                <c:pt idx="22">
                  <c:v>378</c:v>
                </c:pt>
                <c:pt idx="23">
                  <c:v>65</c:v>
                </c:pt>
                <c:pt idx="24">
                  <c:v>201</c:v>
                </c:pt>
                <c:pt idx="25">
                  <c:v>65</c:v>
                </c:pt>
                <c:pt idx="26">
                  <c:v>198</c:v>
                </c:pt>
                <c:pt idx="27">
                  <c:v>617</c:v>
                </c:pt>
                <c:pt idx="28">
                  <c:v>40</c:v>
                </c:pt>
                <c:pt idx="29">
                  <c:v>72</c:v>
                </c:pt>
                <c:pt idx="30">
                  <c:v>539</c:v>
                </c:pt>
                <c:pt idx="31">
                  <c:v>1150</c:v>
                </c:pt>
                <c:pt idx="32">
                  <c:v>32</c:v>
                </c:pt>
                <c:pt idx="33">
                  <c:v>180</c:v>
                </c:pt>
                <c:pt idx="3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D-45B3-B89D-84E19F08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20255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F739D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D0-4C2C-BE50-56B220456FCC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D0-4C2C-BE50-56B220456FC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'[19]GRAF.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'[19]GRAF. SEX'!$H$39:$I$39</c:f>
              <c:numCache>
                <c:formatCode>General</c:formatCode>
                <c:ptCount val="2"/>
                <c:pt idx="0">
                  <c:v>13942</c:v>
                </c:pt>
                <c:pt idx="1">
                  <c:v>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D0-4C2C-BE50-56B22045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52-4DA6-8900-FD1DD046573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752-4DA6-8900-FD1DD0465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'[19]GRAF.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'[19]GRAF. COND'!$J$22:$K$22</c:f>
              <c:numCache>
                <c:formatCode>General</c:formatCode>
                <c:ptCount val="2"/>
                <c:pt idx="0">
                  <c:v>20848</c:v>
                </c:pt>
                <c:pt idx="1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52-4DA6-8900-FD1DD046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UTILIZADOS EN L SEGURIDAD DEL ESTADO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Y SU SINSTITUCIONES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0-498D-B6B4-757E73FA8A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30-498D-B6B4-757E73FA8AB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30-498D-B6B4-757E73FA8A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30-498D-B6B4-757E73FA8AB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30-498D-B6B4-757E73FA8AB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30-498D-B6B4-757E73FA8AB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30-498D-B6B4-757E73FA8AB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30-498D-B6B4-757E73FA8AB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30-498D-B6B4-757E73FA8AB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30-498D-B6B4-757E73FA8AB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30-498D-B6B4-757E73FA8AB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930-498D-B6B4-757E73FA8AB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930-498D-B6B4-757E73FA8A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SEG'!$A$2:$A$15</c:f>
              <c:strCache>
                <c:ptCount val="14"/>
                <c:pt idx="0">
                  <c:v>GENERAL DE BRIGADA</c:v>
                </c:pt>
                <c:pt idx="1">
                  <c:v>CORONEL</c:v>
                </c:pt>
                <c:pt idx="2">
                  <c:v>TTE. CORONEL</c:v>
                </c:pt>
                <c:pt idx="3">
                  <c:v>MAYOR</c:v>
                </c:pt>
                <c:pt idx="4">
                  <c:v>CAPITÁN</c:v>
                </c:pt>
                <c:pt idx="5">
                  <c:v>1ER. TENIENTE</c:v>
                </c:pt>
                <c:pt idx="6">
                  <c:v>2DO. TENIENTE</c:v>
                </c:pt>
                <c:pt idx="7">
                  <c:v>SGTO. MAYOR</c:v>
                </c:pt>
                <c:pt idx="8">
                  <c:v>SARGENTO</c:v>
                </c:pt>
                <c:pt idx="9">
                  <c:v>CABO</c:v>
                </c:pt>
                <c:pt idx="10">
                  <c:v>RASO</c:v>
                </c:pt>
                <c:pt idx="11">
                  <c:v>ASIMILADO MIL. CAT. I</c:v>
                </c:pt>
                <c:pt idx="12">
                  <c:v>ASIMILADO MIL. CAT. IV</c:v>
                </c:pt>
                <c:pt idx="13">
                  <c:v>ASIMILADO MIL. CAT. VIII</c:v>
                </c:pt>
              </c:strCache>
            </c:strRef>
          </c:cat>
          <c:val>
            <c:numRef>
              <c:f>'[1]GRAF SEG'!$B$2:$B$15</c:f>
              <c:numCache>
                <c:formatCode>General</c:formatCode>
                <c:ptCount val="14"/>
                <c:pt idx="0">
                  <c:v>2</c:v>
                </c:pt>
                <c:pt idx="1">
                  <c:v>81</c:v>
                </c:pt>
                <c:pt idx="2">
                  <c:v>129</c:v>
                </c:pt>
                <c:pt idx="3">
                  <c:v>203</c:v>
                </c:pt>
                <c:pt idx="4">
                  <c:v>268</c:v>
                </c:pt>
                <c:pt idx="5">
                  <c:v>317</c:v>
                </c:pt>
                <c:pt idx="6">
                  <c:v>504</c:v>
                </c:pt>
                <c:pt idx="7">
                  <c:v>590</c:v>
                </c:pt>
                <c:pt idx="8">
                  <c:v>852</c:v>
                </c:pt>
                <c:pt idx="9">
                  <c:v>637</c:v>
                </c:pt>
                <c:pt idx="10">
                  <c:v>259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930-498D-B6B4-757E73FA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582144"/>
        <c:axId val="314583680"/>
      </c:barChart>
      <c:catAx>
        <c:axId val="3145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83680"/>
        <c:crosses val="autoZero"/>
        <c:auto val="1"/>
        <c:lblAlgn val="ctr"/>
        <c:lblOffset val="100"/>
        <c:noMultiLvlLbl val="0"/>
      </c:catAx>
      <c:valAx>
        <c:axId val="31458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8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'[19]GRAF.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</c:strCache>
            </c:strRef>
          </c:cat>
          <c:val>
            <c:numRef>
              <c:f>'[19]GRAF. COND'!$B$2:$B$35</c:f>
              <c:numCache>
                <c:formatCode>General</c:formatCode>
                <c:ptCount val="34"/>
                <c:pt idx="0">
                  <c:v>643</c:v>
                </c:pt>
                <c:pt idx="1">
                  <c:v>106</c:v>
                </c:pt>
                <c:pt idx="2">
                  <c:v>183</c:v>
                </c:pt>
                <c:pt idx="3">
                  <c:v>551</c:v>
                </c:pt>
                <c:pt idx="4">
                  <c:v>1191</c:v>
                </c:pt>
                <c:pt idx="5">
                  <c:v>231</c:v>
                </c:pt>
                <c:pt idx="6">
                  <c:v>704</c:v>
                </c:pt>
                <c:pt idx="7">
                  <c:v>323</c:v>
                </c:pt>
                <c:pt idx="8">
                  <c:v>323</c:v>
                </c:pt>
                <c:pt idx="9">
                  <c:v>122</c:v>
                </c:pt>
                <c:pt idx="10">
                  <c:v>190</c:v>
                </c:pt>
                <c:pt idx="11">
                  <c:v>698</c:v>
                </c:pt>
                <c:pt idx="12">
                  <c:v>43</c:v>
                </c:pt>
                <c:pt idx="13">
                  <c:v>246</c:v>
                </c:pt>
                <c:pt idx="14">
                  <c:v>988</c:v>
                </c:pt>
                <c:pt idx="15">
                  <c:v>735</c:v>
                </c:pt>
                <c:pt idx="16">
                  <c:v>634</c:v>
                </c:pt>
                <c:pt idx="17">
                  <c:v>270</c:v>
                </c:pt>
                <c:pt idx="18">
                  <c:v>384</c:v>
                </c:pt>
                <c:pt idx="19">
                  <c:v>928</c:v>
                </c:pt>
                <c:pt idx="20">
                  <c:v>140</c:v>
                </c:pt>
                <c:pt idx="21">
                  <c:v>300</c:v>
                </c:pt>
                <c:pt idx="22">
                  <c:v>758</c:v>
                </c:pt>
                <c:pt idx="23">
                  <c:v>412</c:v>
                </c:pt>
                <c:pt idx="24">
                  <c:v>564</c:v>
                </c:pt>
                <c:pt idx="25">
                  <c:v>322</c:v>
                </c:pt>
                <c:pt idx="26">
                  <c:v>560</c:v>
                </c:pt>
                <c:pt idx="27">
                  <c:v>2088</c:v>
                </c:pt>
                <c:pt idx="28">
                  <c:v>65</c:v>
                </c:pt>
                <c:pt idx="29">
                  <c:v>274</c:v>
                </c:pt>
                <c:pt idx="30">
                  <c:v>1219</c:v>
                </c:pt>
                <c:pt idx="31">
                  <c:v>3607</c:v>
                </c:pt>
                <c:pt idx="32">
                  <c:v>123</c:v>
                </c:pt>
                <c:pt idx="33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A74-9156-8A3BB7859B90}"/>
            </c:ext>
          </c:extLst>
        </c:ser>
        <c:ser>
          <c:idx val="1"/>
          <c:order val="1"/>
          <c:tx>
            <c:strRef>
              <c:f>'[19]GRAF.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</c:strCache>
            </c:strRef>
          </c:cat>
          <c:val>
            <c:numRef>
              <c:f>'[19]GRAF. COND'!$C$2:$C$35</c:f>
              <c:numCache>
                <c:formatCode>General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6</c:v>
                </c:pt>
                <c:pt idx="15">
                  <c:v>1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21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0</c:v>
                </c:pt>
                <c:pt idx="27">
                  <c:v>7</c:v>
                </c:pt>
                <c:pt idx="28">
                  <c:v>3</c:v>
                </c:pt>
                <c:pt idx="29">
                  <c:v>0</c:v>
                </c:pt>
                <c:pt idx="30">
                  <c:v>3</c:v>
                </c:pt>
                <c:pt idx="31">
                  <c:v>127</c:v>
                </c:pt>
                <c:pt idx="32">
                  <c:v>1</c:v>
                </c:pt>
                <c:pt idx="3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A74-9156-8A3BB785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'[19]GRAF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</c:strCache>
            </c:strRef>
          </c:cat>
          <c:val>
            <c:numRef>
              <c:f>'[19]GRAF EX'!$B$2:$B$35</c:f>
              <c:numCache>
                <c:formatCode>General</c:formatCode>
                <c:ptCount val="34"/>
                <c:pt idx="0">
                  <c:v>644</c:v>
                </c:pt>
                <c:pt idx="1">
                  <c:v>106</c:v>
                </c:pt>
                <c:pt idx="2">
                  <c:v>183</c:v>
                </c:pt>
                <c:pt idx="3">
                  <c:v>551</c:v>
                </c:pt>
                <c:pt idx="4">
                  <c:v>1169</c:v>
                </c:pt>
                <c:pt idx="5">
                  <c:v>229</c:v>
                </c:pt>
                <c:pt idx="6">
                  <c:v>12</c:v>
                </c:pt>
                <c:pt idx="7">
                  <c:v>327</c:v>
                </c:pt>
                <c:pt idx="8">
                  <c:v>320</c:v>
                </c:pt>
                <c:pt idx="9">
                  <c:v>122</c:v>
                </c:pt>
                <c:pt idx="10">
                  <c:v>189</c:v>
                </c:pt>
                <c:pt idx="11">
                  <c:v>692</c:v>
                </c:pt>
                <c:pt idx="12">
                  <c:v>41</c:v>
                </c:pt>
                <c:pt idx="13">
                  <c:v>249</c:v>
                </c:pt>
                <c:pt idx="14">
                  <c:v>963</c:v>
                </c:pt>
                <c:pt idx="15">
                  <c:v>723</c:v>
                </c:pt>
                <c:pt idx="16">
                  <c:v>632</c:v>
                </c:pt>
                <c:pt idx="17">
                  <c:v>273</c:v>
                </c:pt>
                <c:pt idx="18">
                  <c:v>381</c:v>
                </c:pt>
                <c:pt idx="19">
                  <c:v>883</c:v>
                </c:pt>
                <c:pt idx="20">
                  <c:v>140</c:v>
                </c:pt>
                <c:pt idx="21">
                  <c:v>298</c:v>
                </c:pt>
                <c:pt idx="22">
                  <c:v>716</c:v>
                </c:pt>
                <c:pt idx="23">
                  <c:v>411</c:v>
                </c:pt>
                <c:pt idx="24">
                  <c:v>564</c:v>
                </c:pt>
                <c:pt idx="25">
                  <c:v>306</c:v>
                </c:pt>
                <c:pt idx="26">
                  <c:v>559</c:v>
                </c:pt>
                <c:pt idx="27">
                  <c:v>2086</c:v>
                </c:pt>
                <c:pt idx="28">
                  <c:v>68</c:v>
                </c:pt>
                <c:pt idx="29">
                  <c:v>273</c:v>
                </c:pt>
                <c:pt idx="30">
                  <c:v>1211</c:v>
                </c:pt>
                <c:pt idx="31">
                  <c:v>3727</c:v>
                </c:pt>
                <c:pt idx="32">
                  <c:v>124</c:v>
                </c:pt>
                <c:pt idx="33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9-417A-AD5B-88F6EC7ABF81}"/>
            </c:ext>
          </c:extLst>
        </c:ser>
        <c:ser>
          <c:idx val="1"/>
          <c:order val="1"/>
          <c:tx>
            <c:strRef>
              <c:f>'[19]GRAF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AZUA</c:v>
                </c:pt>
                <c:pt idx="3">
                  <c:v>BANI</c:v>
                </c:pt>
                <c:pt idx="4">
                  <c:v>BARAHONA</c:v>
                </c:pt>
                <c:pt idx="5">
                  <c:v>BOCA DE CACHÓN</c:v>
                </c:pt>
                <c:pt idx="6">
                  <c:v>CASTILLO</c:v>
                </c:pt>
                <c:pt idx="7">
                  <c:v>DUVERGÉ</c:v>
                </c:pt>
                <c:pt idx="8">
                  <c:v>ELIAS PIÑA</c:v>
                </c:pt>
                <c:pt idx="9">
                  <c:v>ENRIQUILLO</c:v>
                </c:pt>
                <c:pt idx="10">
                  <c:v>GASPAR HERNÁNDEZ (MOCA)</c:v>
                </c:pt>
                <c:pt idx="11">
                  <c:v>HATO MAYOR</c:v>
                </c:pt>
                <c:pt idx="12">
                  <c:v>JARABACOA ( LA VEGA)</c:v>
                </c:pt>
                <c:pt idx="13">
                  <c:v>LA CIÉNAGA</c:v>
                </c:pt>
                <c:pt idx="14">
                  <c:v>LA ROMANA</c:v>
                </c:pt>
                <c:pt idx="15">
                  <c:v>LA VEGA</c:v>
                </c:pt>
                <c:pt idx="16">
                  <c:v>LA VICTORIA</c:v>
                </c:pt>
                <c:pt idx="17">
                  <c:v>LAS MATAS DE FARFÁN</c:v>
                </c:pt>
                <c:pt idx="18">
                  <c:v>LOS ALCARRIZOS</c:v>
                </c:pt>
                <c:pt idx="19">
                  <c:v>LOS CASTILLOS</c:v>
                </c:pt>
                <c:pt idx="20">
                  <c:v>LOS PAJONES (NAGUA)</c:v>
                </c:pt>
                <c:pt idx="21">
                  <c:v>MICHES</c:v>
                </c:pt>
                <c:pt idx="22">
                  <c:v>MOCA</c:v>
                </c:pt>
                <c:pt idx="23">
                  <c:v>NAGUA</c:v>
                </c:pt>
                <c:pt idx="24">
                  <c:v>NEYBA</c:v>
                </c:pt>
                <c:pt idx="25">
                  <c:v>PEDERNALES</c:v>
                </c:pt>
                <c:pt idx="26">
                  <c:v>PIMENTEL</c:v>
                </c:pt>
                <c:pt idx="27">
                  <c:v>SAN CRISTÓBAL</c:v>
                </c:pt>
                <c:pt idx="28">
                  <c:v>SAN JOSÉ DE LAS MATAS</c:v>
                </c:pt>
                <c:pt idx="29">
                  <c:v>SAN JOSÉ DE OCOA</c:v>
                </c:pt>
                <c:pt idx="30">
                  <c:v>SAN PEDRO DE MACORIS</c:v>
                </c:pt>
                <c:pt idx="31">
                  <c:v>SANTO DOMINGO ESTE</c:v>
                </c:pt>
                <c:pt idx="32">
                  <c:v>VALLEJUELO</c:v>
                </c:pt>
                <c:pt idx="33">
                  <c:v>VALVERDE MAO</c:v>
                </c:pt>
              </c:strCache>
            </c:strRef>
          </c:cat>
          <c:val>
            <c:numRef>
              <c:f>'[19]GRAF EX'!$C$2:$C$35</c:f>
              <c:numCache>
                <c:formatCode>General</c:formatCode>
                <c:ptCount val="3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2</c:v>
                </c:pt>
                <c:pt idx="6">
                  <c:v>692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0</c:v>
                </c:pt>
                <c:pt idx="14">
                  <c:v>31</c:v>
                </c:pt>
                <c:pt idx="15">
                  <c:v>13</c:v>
                </c:pt>
                <c:pt idx="16">
                  <c:v>8</c:v>
                </c:pt>
                <c:pt idx="17">
                  <c:v>0</c:v>
                </c:pt>
                <c:pt idx="18">
                  <c:v>7</c:v>
                </c:pt>
                <c:pt idx="19">
                  <c:v>66</c:v>
                </c:pt>
                <c:pt idx="20">
                  <c:v>0</c:v>
                </c:pt>
                <c:pt idx="21">
                  <c:v>2</c:v>
                </c:pt>
                <c:pt idx="22">
                  <c:v>47</c:v>
                </c:pt>
                <c:pt idx="23">
                  <c:v>2</c:v>
                </c:pt>
                <c:pt idx="24">
                  <c:v>3</c:v>
                </c:pt>
                <c:pt idx="25">
                  <c:v>18</c:v>
                </c:pt>
                <c:pt idx="26">
                  <c:v>1</c:v>
                </c:pt>
                <c:pt idx="27">
                  <c:v>9</c:v>
                </c:pt>
                <c:pt idx="28">
                  <c:v>0</c:v>
                </c:pt>
                <c:pt idx="29">
                  <c:v>1</c:v>
                </c:pt>
                <c:pt idx="30">
                  <c:v>11</c:v>
                </c:pt>
                <c:pt idx="31">
                  <c:v>7</c:v>
                </c:pt>
                <c:pt idx="32">
                  <c:v>0</c:v>
                </c:pt>
                <c:pt idx="3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9-417A-AD5B-88F6EC7AB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B7-4B29-985F-38A04917AC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B7-4B29-985F-38A04917AC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'[19]GRAF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'[19]GRAF EX'!$F$24:$G$24</c:f>
              <c:numCache>
                <c:formatCode>General</c:formatCode>
                <c:ptCount val="2"/>
                <c:pt idx="0">
                  <c:v>984</c:v>
                </c:pt>
                <c:pt idx="1">
                  <c:v>20089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B7-4B29-985F-38A04917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3-4EE4-B77C-F1FFF11608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83-4EE4-B77C-F1FFF11608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83-4EE4-B77C-F1FFF11608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3-4EE4-B77C-F1FFF11608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83-4EE4-B77C-F1FFF11608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83-4EE4-B77C-F1FFF116085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83-4EE4-B77C-F1FFF116085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83-4EE4-B77C-F1FFF116085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83-4EE4-B77C-F1FFF116085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83-4EE4-B77C-F1FFF11608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pen'!$A$3:$A$19</c:f>
              <c:strCache>
                <c:ptCount val="17"/>
                <c:pt idx="0">
                  <c:v>Mayor General ó Vice Alm.</c:v>
                </c:pt>
                <c:pt idx="1">
                  <c:v>General de Brigada ó Contralm.</c:v>
                </c:pt>
                <c:pt idx="2">
                  <c:v>Coronel ó Cap. de Navío</c:v>
                </c:pt>
                <c:pt idx="3">
                  <c:v>Tte. Coronel ó Cap. de Fragata</c:v>
                </c:pt>
                <c:pt idx="4">
                  <c:v>Mayor ó Cap. de Corbeta</c:v>
                </c:pt>
                <c:pt idx="5">
                  <c:v>Capitán ó Ten. de Navío </c:v>
                </c:pt>
                <c:pt idx="6">
                  <c:v>1er.Tte. ó Teniente de Fragata</c:v>
                </c:pt>
                <c:pt idx="7">
                  <c:v>2do.Tte ó Teniente de Corbeta</c:v>
                </c:pt>
                <c:pt idx="8">
                  <c:v>Sargento Mayor</c:v>
                </c:pt>
                <c:pt idx="9">
                  <c:v>Sargento</c:v>
                </c:pt>
                <c:pt idx="10">
                  <c:v>Cabo</c:v>
                </c:pt>
                <c:pt idx="11">
                  <c:v>Raso  ó Marinero + GM</c:v>
                </c:pt>
                <c:pt idx="12">
                  <c:v>Asimilados</c:v>
                </c:pt>
                <c:pt idx="13">
                  <c:v>Tutoras </c:v>
                </c:pt>
                <c:pt idx="14">
                  <c:v>Tutores</c:v>
                </c:pt>
                <c:pt idx="15">
                  <c:v>Viudas </c:v>
                </c:pt>
                <c:pt idx="16">
                  <c:v>Viudos </c:v>
                </c:pt>
              </c:strCache>
            </c:strRef>
          </c:cat>
          <c:val>
            <c:numRef>
              <c:f>'[20]graf pen'!$B$3:$B$19</c:f>
              <c:numCache>
                <c:formatCode>General</c:formatCode>
                <c:ptCount val="17"/>
                <c:pt idx="0">
                  <c:v>4</c:v>
                </c:pt>
                <c:pt idx="1">
                  <c:v>7</c:v>
                </c:pt>
                <c:pt idx="2">
                  <c:v>108</c:v>
                </c:pt>
                <c:pt idx="3">
                  <c:v>91</c:v>
                </c:pt>
                <c:pt idx="4">
                  <c:v>75</c:v>
                </c:pt>
                <c:pt idx="5">
                  <c:v>53</c:v>
                </c:pt>
                <c:pt idx="6">
                  <c:v>34</c:v>
                </c:pt>
                <c:pt idx="7">
                  <c:v>40</c:v>
                </c:pt>
                <c:pt idx="8">
                  <c:v>88</c:v>
                </c:pt>
                <c:pt idx="9">
                  <c:v>9</c:v>
                </c:pt>
                <c:pt idx="10">
                  <c:v>1</c:v>
                </c:pt>
                <c:pt idx="11">
                  <c:v>6</c:v>
                </c:pt>
                <c:pt idx="12">
                  <c:v>8</c:v>
                </c:pt>
                <c:pt idx="13">
                  <c:v>14</c:v>
                </c:pt>
                <c:pt idx="14">
                  <c:v>2</c:v>
                </c:pt>
                <c:pt idx="15">
                  <c:v>64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083-4EE4-B77C-F1FFF116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0146944"/>
        <c:axId val="160148480"/>
      </c:barChart>
      <c:catAx>
        <c:axId val="1601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0148480"/>
        <c:crosses val="autoZero"/>
        <c:auto val="1"/>
        <c:lblAlgn val="ctr"/>
        <c:lblOffset val="100"/>
        <c:noMultiLvlLbl val="0"/>
      </c:catAx>
      <c:valAx>
        <c:axId val="16014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014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5-4065-85B7-9632B3AE05E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95-4065-85B7-9632B3AE05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95-4065-85B7-9632B3AE05E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5-4065-85B7-9632B3AE05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pen'!$D$3:$D$6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'[20]graf pen'!$E$3:$E$6</c:f>
              <c:numCache>
                <c:formatCode>General</c:formatCode>
                <c:ptCount val="4"/>
                <c:pt idx="0">
                  <c:v>5</c:v>
                </c:pt>
                <c:pt idx="1">
                  <c:v>332</c:v>
                </c:pt>
                <c:pt idx="2">
                  <c:v>129</c:v>
                </c:pt>
                <c:pt idx="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95-4065-85B7-9632B3AE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980160"/>
        <c:axId val="159986048"/>
      </c:barChart>
      <c:catAx>
        <c:axId val="1599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9986048"/>
        <c:crosses val="autoZero"/>
        <c:auto val="1"/>
        <c:lblAlgn val="ctr"/>
        <c:lblOffset val="100"/>
        <c:noMultiLvlLbl val="0"/>
      </c:catAx>
      <c:valAx>
        <c:axId val="15998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599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ASISTENCIAS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 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B-4208-85DC-7EE4B35A54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7B-4208-85DC-7EE4B35A54E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7B-4208-85DC-7EE4B35A54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B-4208-85DC-7EE4B35A54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[21]graf!$A$2:$A$5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[21]graf!$B$2:$B$5</c:f>
              <c:numCache>
                <c:formatCode>General</c:formatCode>
                <c:ptCount val="4"/>
                <c:pt idx="0">
                  <c:v>2243</c:v>
                </c:pt>
                <c:pt idx="1">
                  <c:v>10979</c:v>
                </c:pt>
                <c:pt idx="2">
                  <c:v>5915</c:v>
                </c:pt>
                <c:pt idx="3">
                  <c:v>3250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B-4208-85DC-7EE4B35A5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437504"/>
        <c:axId val="280439040"/>
      </c:barChart>
      <c:catAx>
        <c:axId val="2804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439040"/>
        <c:crosses val="autoZero"/>
        <c:auto val="1"/>
        <c:lblAlgn val="ctr"/>
        <c:lblOffset val="100"/>
        <c:noMultiLvlLbl val="0"/>
      </c:catAx>
      <c:valAx>
        <c:axId val="28043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43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AUSENCIAS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A 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D-4204-B9EA-E734A20699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5D-4204-B9EA-E734A2069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5D-4204-B9EA-E734A20699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D-4204-B9EA-E734A2069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[21]graf!$E$2:$E$5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[21]graf!$F$2:$F$5</c:f>
              <c:numCache>
                <c:formatCode>General</c:formatCode>
                <c:ptCount val="4"/>
                <c:pt idx="0">
                  <c:v>246</c:v>
                </c:pt>
                <c:pt idx="1">
                  <c:v>2362</c:v>
                </c:pt>
                <c:pt idx="2">
                  <c:v>1572</c:v>
                </c:pt>
                <c:pt idx="3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5D-4204-B9EA-E734A2069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491904"/>
        <c:axId val="280493440"/>
      </c:barChart>
      <c:catAx>
        <c:axId val="2804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493440"/>
        <c:crosses val="autoZero"/>
        <c:auto val="1"/>
        <c:lblAlgn val="ctr"/>
        <c:lblOffset val="100"/>
        <c:noMultiLvlLbl val="0"/>
      </c:catAx>
      <c:valAx>
        <c:axId val="28049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49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0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3</a:t>
            </a:r>
          </a:p>
          <a:p>
            <a:pPr algn="ctr" rtl="0">
              <a:defRPr lang="en-US" sz="1000" b="1" spc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defRPr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MILITAR VOLUNTARIO</a:t>
            </a:r>
          </a:p>
          <a:p>
            <a:pPr algn="ctr" rtl="0">
              <a:defRPr lang="en-US" sz="1000" b="1" spc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defRPr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DESERCIONES POR REGIÓN </a:t>
            </a:r>
          </a:p>
          <a:p>
            <a:pPr algn="ctr" rtl="0">
              <a:defRPr lang="en-US" sz="1000" b="1" spc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defRPr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MARZO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000" b="1" i="0" u="none" strike="noStrike" kern="1200" cap="none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C-45A0-A31C-74AC1A98B4F0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0C-45A0-A31C-74AC1A98B4F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0C-45A0-A31C-74AC1A98B4F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C-45A0-A31C-74AC1A98B4F0}"/>
              </c:ext>
            </c:extLst>
          </c:dPt>
          <c:dLbls>
            <c:dLbl>
              <c:idx val="0"/>
              <c:layout>
                <c:manualLayout>
                  <c:x val="-3.539455029830392E-3"/>
                  <c:y val="8.717949451338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C-45A0-A31C-74AC1A98B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[21]graf!$J$2:$J$5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[21]graf!$K$2:$K$5</c:f>
              <c:numCache>
                <c:formatCode>General</c:formatCode>
                <c:ptCount val="4"/>
                <c:pt idx="0">
                  <c:v>31</c:v>
                </c:pt>
                <c:pt idx="1">
                  <c:v>325</c:v>
                </c:pt>
                <c:pt idx="2">
                  <c:v>137</c:v>
                </c:pt>
                <c:pt idx="3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0C-45A0-A31C-74AC1A98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80943616"/>
        <c:axId val="280945408"/>
      </c:barChart>
      <c:catAx>
        <c:axId val="2809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945408"/>
        <c:crosses val="autoZero"/>
        <c:auto val="1"/>
        <c:lblAlgn val="ctr"/>
        <c:lblOffset val="100"/>
        <c:noMultiLvlLbl val="0"/>
      </c:catAx>
      <c:valAx>
        <c:axId val="28094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94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06-422E-AF01-E3DD8B0131DA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06-422E-AF01-E3DD8B013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'[22]GRAF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'[22]GRAF EME'!$B$3:$C$3</c:f>
              <c:numCache>
                <c:formatCode>General</c:formatCode>
                <c:ptCount val="2"/>
                <c:pt idx="0">
                  <c:v>985</c:v>
                </c:pt>
                <c:pt idx="1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6-422E-AF01-E3DD8B01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n-US" sz="1000"/>
          </a:p>
        </c:rich>
      </c:tx>
      <c:layout>
        <c:manualLayout>
          <c:xMode val="edge"/>
          <c:yMode val="edge"/>
          <c:x val="0.1818749304188387"/>
          <c:y val="2.828283128214759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4-451E-B9EB-BEAA00CD008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4-451E-B9EB-BEAA00CD008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4-451E-B9EB-BEAA00CD00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4-451E-B9EB-BEAA00CD008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A4-451E-B9EB-BEAA00CD008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FA4-451E-B9EB-BEAA00CD008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A4-451E-B9EB-BEAA00CD008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A4-451E-B9EB-BEAA00CD008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A4-451E-B9EB-BEAA00CD008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A4-451E-B9EB-BEAA00CD008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A4-451E-B9EB-BEAA00CD008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A4-451E-B9EB-BEAA00CD008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A4-451E-B9EB-BEAA00CD008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FA4-451E-B9EB-BEAA00CD008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FA4-451E-B9EB-BEAA00CD008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FA4-451E-B9EB-BEAA00CD008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FA4-451E-B9EB-BEAA00CD008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FA4-451E-B9EB-BEAA00CD00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LAB'!$L$2:$L$51</c:f>
              <c:strCache>
                <c:ptCount val="50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EX. ORINA </c:v>
                </c:pt>
                <c:pt idx="9">
                  <c:v>HEMOGRAMA</c:v>
                </c:pt>
                <c:pt idx="10">
                  <c:v>ACIDO URICO</c:v>
                </c:pt>
                <c:pt idx="11">
                  <c:v>AMILASA</c:v>
                </c:pt>
                <c:pt idx="12">
                  <c:v>LIPASA</c:v>
                </c:pt>
                <c:pt idx="13">
                  <c:v>COLESTEROL</c:v>
                </c:pt>
                <c:pt idx="14">
                  <c:v>TRIGLICERIDOS </c:v>
                </c:pt>
                <c:pt idx="15">
                  <c:v>HDL</c:v>
                </c:pt>
                <c:pt idx="16">
                  <c:v>FACTOR REUMATICO</c:v>
                </c:pt>
                <c:pt idx="17">
                  <c:v>ERITROSEDIMENTACION</c:v>
                </c:pt>
                <c:pt idx="18">
                  <c:v>ASO</c:v>
                </c:pt>
                <c:pt idx="19">
                  <c:v>MAGNESIO (Mg)</c:v>
                </c:pt>
                <c:pt idx="20">
                  <c:v>FOSFORO (P)</c:v>
                </c:pt>
                <c:pt idx="21">
                  <c:v>CALCIO (Ca)</c:v>
                </c:pt>
                <c:pt idx="22">
                  <c:v>BILIRRUBINA DIRECTA</c:v>
                </c:pt>
                <c:pt idx="23">
                  <c:v>BILIRRUBINA INDIRECTA</c:v>
                </c:pt>
                <c:pt idx="24">
                  <c:v>BILIRRUBINA TOTAL</c:v>
                </c:pt>
                <c:pt idx="25">
                  <c:v>RECUENTO DE PLAQUETA</c:v>
                </c:pt>
                <c:pt idx="26">
                  <c:v>LDH</c:v>
                </c:pt>
                <c:pt idx="27">
                  <c:v>HEPATITIS A</c:v>
                </c:pt>
                <c:pt idx="28">
                  <c:v>HEPATITIS B</c:v>
                </c:pt>
                <c:pt idx="29">
                  <c:v>HEPATITIS C</c:v>
                </c:pt>
                <c:pt idx="30">
                  <c:v>TGO (AST)</c:v>
                </c:pt>
                <c:pt idx="31">
                  <c:v>TGP (ALT)</c:v>
                </c:pt>
                <c:pt idx="32">
                  <c:v>TOXOPLASMOSIS IGG</c:v>
                </c:pt>
                <c:pt idx="33">
                  <c:v>TOXOPLASMOSIS IGM</c:v>
                </c:pt>
                <c:pt idx="34">
                  <c:v>SIFILI (PRUEBA TREPONEMICA)</c:v>
                </c:pt>
                <c:pt idx="35">
                  <c:v>GAMMA GLUTAMIL TRANSFERASA (GGT)</c:v>
                </c:pt>
                <c:pt idx="36">
                  <c:v>FOSFATASA ALCALINA (FA)</c:v>
                </c:pt>
                <c:pt idx="37">
                  <c:v>NITROGENO UREICO (BUN)</c:v>
                </c:pt>
                <c:pt idx="38">
                  <c:v>DENGUE IGG</c:v>
                </c:pt>
                <c:pt idx="39">
                  <c:v>DENGUE IGM</c:v>
                </c:pt>
                <c:pt idx="40">
                  <c:v>ALBUMINA</c:v>
                </c:pt>
                <c:pt idx="41">
                  <c:v>GLOBULINA</c:v>
                </c:pt>
                <c:pt idx="42">
                  <c:v>PROTEINA C REACTIVA</c:v>
                </c:pt>
                <c:pt idx="43">
                  <c:v>PROTINAS TOTALES</c:v>
                </c:pt>
                <c:pt idx="44">
                  <c:v>LDL36 - VLDL136</c:v>
                </c:pt>
                <c:pt idx="45">
                  <c:v>OTROS (DOPING)</c:v>
                </c:pt>
                <c:pt idx="46">
                  <c:v>ANTIGENOS COVID</c:v>
                </c:pt>
                <c:pt idx="47">
                  <c:v>HELICOBACTER PYLORI EN HECES</c:v>
                </c:pt>
                <c:pt idx="48">
                  <c:v>DENGUE NS1</c:v>
                </c:pt>
                <c:pt idx="49">
                  <c:v>GLICEMIA  PP</c:v>
                </c:pt>
              </c:strCache>
            </c:strRef>
          </c:cat>
          <c:val>
            <c:numRef>
              <c:f>'[22]GRAF LAB'!$M$2:$M$51</c:f>
              <c:numCache>
                <c:formatCode>General</c:formatCode>
                <c:ptCount val="50"/>
                <c:pt idx="0">
                  <c:v>106</c:v>
                </c:pt>
                <c:pt idx="1">
                  <c:v>314</c:v>
                </c:pt>
                <c:pt idx="2">
                  <c:v>41</c:v>
                </c:pt>
                <c:pt idx="3">
                  <c:v>211</c:v>
                </c:pt>
                <c:pt idx="4">
                  <c:v>52</c:v>
                </c:pt>
                <c:pt idx="5">
                  <c:v>106</c:v>
                </c:pt>
                <c:pt idx="6">
                  <c:v>96</c:v>
                </c:pt>
                <c:pt idx="7">
                  <c:v>314</c:v>
                </c:pt>
                <c:pt idx="8">
                  <c:v>328</c:v>
                </c:pt>
                <c:pt idx="9">
                  <c:v>464</c:v>
                </c:pt>
                <c:pt idx="10">
                  <c:v>167</c:v>
                </c:pt>
                <c:pt idx="11">
                  <c:v>12</c:v>
                </c:pt>
                <c:pt idx="12">
                  <c:v>12</c:v>
                </c:pt>
                <c:pt idx="13">
                  <c:v>298</c:v>
                </c:pt>
                <c:pt idx="14">
                  <c:v>298</c:v>
                </c:pt>
                <c:pt idx="15">
                  <c:v>262</c:v>
                </c:pt>
                <c:pt idx="16">
                  <c:v>4</c:v>
                </c:pt>
                <c:pt idx="17">
                  <c:v>121</c:v>
                </c:pt>
                <c:pt idx="18">
                  <c:v>13</c:v>
                </c:pt>
                <c:pt idx="19">
                  <c:v>6</c:v>
                </c:pt>
                <c:pt idx="20">
                  <c:v>2</c:v>
                </c:pt>
                <c:pt idx="21">
                  <c:v>2</c:v>
                </c:pt>
                <c:pt idx="22">
                  <c:v>53</c:v>
                </c:pt>
                <c:pt idx="23">
                  <c:v>53</c:v>
                </c:pt>
                <c:pt idx="24">
                  <c:v>53</c:v>
                </c:pt>
                <c:pt idx="25">
                  <c:v>161</c:v>
                </c:pt>
                <c:pt idx="26">
                  <c:v>37</c:v>
                </c:pt>
                <c:pt idx="27">
                  <c:v>100</c:v>
                </c:pt>
                <c:pt idx="28">
                  <c:v>113</c:v>
                </c:pt>
                <c:pt idx="29">
                  <c:v>115</c:v>
                </c:pt>
                <c:pt idx="30">
                  <c:v>300</c:v>
                </c:pt>
                <c:pt idx="31">
                  <c:v>300</c:v>
                </c:pt>
                <c:pt idx="32">
                  <c:v>2</c:v>
                </c:pt>
                <c:pt idx="33">
                  <c:v>2</c:v>
                </c:pt>
                <c:pt idx="34">
                  <c:v>122</c:v>
                </c:pt>
                <c:pt idx="35">
                  <c:v>87</c:v>
                </c:pt>
                <c:pt idx="36">
                  <c:v>5</c:v>
                </c:pt>
                <c:pt idx="37">
                  <c:v>216</c:v>
                </c:pt>
                <c:pt idx="38">
                  <c:v>1</c:v>
                </c:pt>
                <c:pt idx="39">
                  <c:v>1</c:v>
                </c:pt>
                <c:pt idx="40">
                  <c:v>188</c:v>
                </c:pt>
                <c:pt idx="41">
                  <c:v>188</c:v>
                </c:pt>
                <c:pt idx="42">
                  <c:v>31</c:v>
                </c:pt>
                <c:pt idx="43">
                  <c:v>188</c:v>
                </c:pt>
                <c:pt idx="44">
                  <c:v>524</c:v>
                </c:pt>
                <c:pt idx="45">
                  <c:v>25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FA4-451E-B9EB-BEAA00CD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703360"/>
        <c:axId val="304704896"/>
      </c:barChart>
      <c:catAx>
        <c:axId val="3047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704896"/>
        <c:crosses val="autoZero"/>
        <c:auto val="1"/>
        <c:lblAlgn val="ctr"/>
        <c:lblOffset val="100"/>
        <c:noMultiLvlLbl val="0"/>
      </c:catAx>
      <c:valAx>
        <c:axId val="3047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70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2025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E-490F-9E65-63BA7BF013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8E-490F-9E65-63BA7BF0134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8E-490F-9E65-63BA7BF013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E-490F-9E65-63BA7BF0134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8E-490F-9E65-63BA7BF0134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8E-490F-9E65-63BA7BF013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FALL'!$A$3:$A$10</c:f>
              <c:strCache>
                <c:ptCount val="8"/>
                <c:pt idx="0">
                  <c:v>MAYOR</c:v>
                </c:pt>
                <c:pt idx="1">
                  <c:v>CAPITÁN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CABO</c:v>
                </c:pt>
                <c:pt idx="7">
                  <c:v>RASO</c:v>
                </c:pt>
              </c:strCache>
            </c:strRef>
          </c:cat>
          <c:val>
            <c:numRef>
              <c:f>'[1]GRAF FALL'!$B$3:$B$10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8E-490F-9E65-63BA7BF0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077696"/>
        <c:axId val="392079232"/>
      </c:barChart>
      <c:catAx>
        <c:axId val="3920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079232"/>
        <c:crosses val="autoZero"/>
        <c:auto val="1"/>
        <c:lblAlgn val="ctr"/>
        <c:lblOffset val="100"/>
        <c:noMultiLvlLbl val="0"/>
      </c:catAx>
      <c:valAx>
        <c:axId val="39207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07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[22]Hoja7!$B$2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[22]Hoja7!$A$3:$A$15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[22]Hoja7!$B$3:$B$15</c:f>
              <c:numCache>
                <c:formatCode>General</c:formatCode>
                <c:ptCount val="13"/>
                <c:pt idx="0">
                  <c:v>45</c:v>
                </c:pt>
                <c:pt idx="1">
                  <c:v>151</c:v>
                </c:pt>
                <c:pt idx="2">
                  <c:v>21</c:v>
                </c:pt>
                <c:pt idx="3">
                  <c:v>3</c:v>
                </c:pt>
                <c:pt idx="4">
                  <c:v>67</c:v>
                </c:pt>
                <c:pt idx="5">
                  <c:v>59</c:v>
                </c:pt>
                <c:pt idx="6">
                  <c:v>31</c:v>
                </c:pt>
                <c:pt idx="7">
                  <c:v>19</c:v>
                </c:pt>
                <c:pt idx="8">
                  <c:v>20</c:v>
                </c:pt>
                <c:pt idx="9">
                  <c:v>11</c:v>
                </c:pt>
                <c:pt idx="10">
                  <c:v>1</c:v>
                </c:pt>
                <c:pt idx="11">
                  <c:v>83</c:v>
                </c:pt>
                <c:pt idx="1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3-4E48-9401-BDA28F1996AB}"/>
            </c:ext>
          </c:extLst>
        </c:ser>
        <c:ser>
          <c:idx val="1"/>
          <c:order val="1"/>
          <c:tx>
            <c:strRef>
              <c:f>[22]Hoja7!$C$2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[22]Hoja7!$A$3:$A$15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[22]Hoja7!$C$3:$C$15</c:f>
              <c:numCache>
                <c:formatCode>General</c:formatCode>
                <c:ptCount val="13"/>
                <c:pt idx="0">
                  <c:v>41</c:v>
                </c:pt>
                <c:pt idx="1">
                  <c:v>0</c:v>
                </c:pt>
                <c:pt idx="2">
                  <c:v>31</c:v>
                </c:pt>
                <c:pt idx="3">
                  <c:v>2</c:v>
                </c:pt>
                <c:pt idx="4">
                  <c:v>95</c:v>
                </c:pt>
                <c:pt idx="5">
                  <c:v>81</c:v>
                </c:pt>
                <c:pt idx="6">
                  <c:v>37</c:v>
                </c:pt>
                <c:pt idx="7">
                  <c:v>15</c:v>
                </c:pt>
                <c:pt idx="8">
                  <c:v>27</c:v>
                </c:pt>
                <c:pt idx="9">
                  <c:v>88</c:v>
                </c:pt>
                <c:pt idx="10">
                  <c:v>7</c:v>
                </c:pt>
                <c:pt idx="11">
                  <c:v>219</c:v>
                </c:pt>
                <c:pt idx="1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3-4E48-9401-BDA28F19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27296"/>
        <c:axId val="305928832"/>
      </c:barChart>
      <c:catAx>
        <c:axId val="305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928832"/>
        <c:crosses val="autoZero"/>
        <c:auto val="1"/>
        <c:lblAlgn val="ctr"/>
        <c:lblOffset val="100"/>
        <c:noMultiLvlLbl val="0"/>
      </c:catAx>
      <c:valAx>
        <c:axId val="30592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592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[22]Hoja7!$H$3</c:f>
              <c:strCache>
                <c:ptCount val="1"/>
                <c:pt idx="0">
                  <c:v>OF.GENERALES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[22]Hoja7!$H$4:$H$16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9-4540-9B03-B7804A67BF74}"/>
            </c:ext>
          </c:extLst>
        </c:ser>
        <c:ser>
          <c:idx val="1"/>
          <c:order val="1"/>
          <c:tx>
            <c:strRef>
              <c:f>[22]Hoja7!$I$3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[22]Hoja7!$I$4:$I$16</c:f>
              <c:numCache>
                <c:formatCode>General</c:formatCode>
                <c:ptCount val="13"/>
                <c:pt idx="0">
                  <c:v>5</c:v>
                </c:pt>
                <c:pt idx="1">
                  <c:v>15</c:v>
                </c:pt>
                <c:pt idx="2">
                  <c:v>6</c:v>
                </c:pt>
                <c:pt idx="3">
                  <c:v>0</c:v>
                </c:pt>
                <c:pt idx="4">
                  <c:v>32</c:v>
                </c:pt>
                <c:pt idx="5">
                  <c:v>13</c:v>
                </c:pt>
                <c:pt idx="6">
                  <c:v>11</c:v>
                </c:pt>
                <c:pt idx="7">
                  <c:v>0</c:v>
                </c:pt>
                <c:pt idx="8">
                  <c:v>12</c:v>
                </c:pt>
                <c:pt idx="9">
                  <c:v>14</c:v>
                </c:pt>
                <c:pt idx="10">
                  <c:v>4</c:v>
                </c:pt>
                <c:pt idx="11">
                  <c:v>59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9-4540-9B03-B7804A67BF74}"/>
            </c:ext>
          </c:extLst>
        </c:ser>
        <c:ser>
          <c:idx val="2"/>
          <c:order val="2"/>
          <c:tx>
            <c:strRef>
              <c:f>[22]Hoja7!$J$3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[22]Hoja7!$J$4:$J$16</c:f>
              <c:numCache>
                <c:formatCode>General</c:formatCode>
                <c:ptCount val="13"/>
                <c:pt idx="0">
                  <c:v>23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60</c:v>
                </c:pt>
                <c:pt idx="5">
                  <c:v>26</c:v>
                </c:pt>
                <c:pt idx="6">
                  <c:v>6</c:v>
                </c:pt>
                <c:pt idx="7">
                  <c:v>2</c:v>
                </c:pt>
                <c:pt idx="8">
                  <c:v>10</c:v>
                </c:pt>
                <c:pt idx="9">
                  <c:v>29</c:v>
                </c:pt>
                <c:pt idx="10">
                  <c:v>2</c:v>
                </c:pt>
                <c:pt idx="11">
                  <c:v>82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9-4540-9B03-B7804A67BF74}"/>
            </c:ext>
          </c:extLst>
        </c:ser>
        <c:ser>
          <c:idx val="3"/>
          <c:order val="3"/>
          <c:tx>
            <c:strRef>
              <c:f>[22]Hoja7!$K$3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[22]Hoja7!$K$4:$K$16</c:f>
              <c:numCache>
                <c:formatCode>General</c:formatCode>
                <c:ptCount val="13"/>
                <c:pt idx="0">
                  <c:v>10</c:v>
                </c:pt>
                <c:pt idx="1">
                  <c:v>17</c:v>
                </c:pt>
                <c:pt idx="2">
                  <c:v>11</c:v>
                </c:pt>
                <c:pt idx="3">
                  <c:v>0</c:v>
                </c:pt>
                <c:pt idx="4">
                  <c:v>13</c:v>
                </c:pt>
                <c:pt idx="5">
                  <c:v>21</c:v>
                </c:pt>
                <c:pt idx="6">
                  <c:v>14</c:v>
                </c:pt>
                <c:pt idx="7">
                  <c:v>9</c:v>
                </c:pt>
                <c:pt idx="8">
                  <c:v>8</c:v>
                </c:pt>
                <c:pt idx="9">
                  <c:v>10</c:v>
                </c:pt>
                <c:pt idx="10">
                  <c:v>1</c:v>
                </c:pt>
                <c:pt idx="11">
                  <c:v>61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9-4540-9B03-B7804A67BF74}"/>
            </c:ext>
          </c:extLst>
        </c:ser>
        <c:ser>
          <c:idx val="4"/>
          <c:order val="4"/>
          <c:tx>
            <c:strRef>
              <c:f>[22]Hoja7!$L$3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[22]Hoja7!$L$4:$L$16</c:f>
              <c:numCache>
                <c:formatCode>General</c:formatCode>
                <c:ptCount val="13"/>
                <c:pt idx="0">
                  <c:v>12</c:v>
                </c:pt>
                <c:pt idx="1">
                  <c:v>33</c:v>
                </c:pt>
                <c:pt idx="2">
                  <c:v>1</c:v>
                </c:pt>
                <c:pt idx="3">
                  <c:v>0</c:v>
                </c:pt>
                <c:pt idx="4">
                  <c:v>9</c:v>
                </c:pt>
                <c:pt idx="5">
                  <c:v>20</c:v>
                </c:pt>
                <c:pt idx="6">
                  <c:v>15</c:v>
                </c:pt>
                <c:pt idx="7">
                  <c:v>5</c:v>
                </c:pt>
                <c:pt idx="8">
                  <c:v>3</c:v>
                </c:pt>
                <c:pt idx="9">
                  <c:v>10</c:v>
                </c:pt>
                <c:pt idx="10">
                  <c:v>0</c:v>
                </c:pt>
                <c:pt idx="11">
                  <c:v>23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69-4540-9B03-B7804A67BF74}"/>
            </c:ext>
          </c:extLst>
        </c:ser>
        <c:ser>
          <c:idx val="5"/>
          <c:order val="5"/>
          <c:tx>
            <c:strRef>
              <c:f>[22]Hoja7!$M$3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[22]Hoja7!$M$4:$M$16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69-4540-9B03-B7804A67BF74}"/>
            </c:ext>
          </c:extLst>
        </c:ser>
        <c:ser>
          <c:idx val="6"/>
          <c:order val="6"/>
          <c:tx>
            <c:strRef>
              <c:f>[22]Hoja7!$N$3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[22]Hoja7!$N$4:$N$16</c:f>
              <c:numCache>
                <c:formatCode>General</c:formatCode>
                <c:ptCount val="13"/>
                <c:pt idx="1">
                  <c:v>13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69-4540-9B03-B7804A67BF74}"/>
            </c:ext>
          </c:extLst>
        </c:ser>
        <c:ser>
          <c:idx val="7"/>
          <c:order val="7"/>
          <c:tx>
            <c:strRef>
              <c:f>[22]Hoja7!$O$3</c:f>
              <c:strCache>
                <c:ptCount val="1"/>
                <c:pt idx="0">
                  <c:v>FAMILIARES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[22]Hoja7!$O$4:$O$16</c:f>
              <c:numCache>
                <c:formatCode>General</c:formatCode>
                <c:ptCount val="13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4</c:v>
                </c:pt>
                <c:pt idx="4">
                  <c:v>15</c:v>
                </c:pt>
                <c:pt idx="5">
                  <c:v>18</c:v>
                </c:pt>
                <c:pt idx="6">
                  <c:v>4</c:v>
                </c:pt>
                <c:pt idx="7">
                  <c:v>6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27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69-4540-9B03-B7804A67BF74}"/>
            </c:ext>
          </c:extLst>
        </c:ser>
        <c:ser>
          <c:idx val="8"/>
          <c:order val="8"/>
          <c:tx>
            <c:strRef>
              <c:f>[22]Hoja7!$P$3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[22]Hoja7!$P$4:$P$16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69-4540-9B03-B7804A67BF74}"/>
            </c:ext>
          </c:extLst>
        </c:ser>
        <c:ser>
          <c:idx val="9"/>
          <c:order val="9"/>
          <c:tx>
            <c:strRef>
              <c:f>[22]Hoja7!$Q$3</c:f>
              <c:strCache>
                <c:ptCount val="1"/>
                <c:pt idx="0">
                  <c:v>ACCION CIVICA</c:v>
                </c:pt>
              </c:strCache>
            </c:strRef>
          </c:tx>
          <c:invertIfNegative val="0"/>
          <c:cat>
            <c:strRef>
              <c:f>[22]Hoja7!$G$4:$G$16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  <c:pt idx="12">
                  <c:v>NEUMOLOGIA</c:v>
                </c:pt>
              </c:strCache>
            </c:strRef>
          </c:cat>
          <c:val>
            <c:numRef>
              <c:f>[22]Hoja7!$Q$4:$Q$16</c:f>
              <c:numCache>
                <c:formatCode>General</c:formatCode>
                <c:ptCount val="13"/>
                <c:pt idx="0">
                  <c:v>28</c:v>
                </c:pt>
                <c:pt idx="1">
                  <c:v>38</c:v>
                </c:pt>
                <c:pt idx="2">
                  <c:v>19</c:v>
                </c:pt>
                <c:pt idx="3">
                  <c:v>1</c:v>
                </c:pt>
                <c:pt idx="4">
                  <c:v>27</c:v>
                </c:pt>
                <c:pt idx="5">
                  <c:v>36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24</c:v>
                </c:pt>
                <c:pt idx="10">
                  <c:v>1</c:v>
                </c:pt>
                <c:pt idx="11">
                  <c:v>31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69-4540-9B03-B7804A67B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39232"/>
        <c:axId val="306640768"/>
      </c:barChart>
      <c:catAx>
        <c:axId val="3066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640768"/>
        <c:crosses val="autoZero"/>
        <c:auto val="1"/>
        <c:lblAlgn val="ctr"/>
        <c:lblOffset val="100"/>
        <c:noMultiLvlLbl val="0"/>
      </c:catAx>
      <c:valAx>
        <c:axId val="30664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63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ENERO-MARZI 2025</a:t>
            </a:r>
            <a:endParaRPr lang="es-DO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[22]Hoja8!$B$2</c:f>
              <c:strCache>
                <c:ptCount val="1"/>
                <c:pt idx="0">
                  <c:v>OF.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[22]Hoja8!$B$3:$B$15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0-44D9-AA85-A66F9FF23CE6}"/>
            </c:ext>
          </c:extLst>
        </c:ser>
        <c:ser>
          <c:idx val="1"/>
          <c:order val="1"/>
          <c:tx>
            <c:strRef>
              <c:f>[22]Hoja8!$C$2</c:f>
              <c:strCache>
                <c:ptCount val="1"/>
                <c:pt idx="0">
                  <c:v>OF. SUPERIOR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[22]Hoja8!$C$3:$C$15</c:f>
              <c:numCache>
                <c:formatCode>General</c:formatCode>
                <c:ptCount val="13"/>
                <c:pt idx="0">
                  <c:v>39</c:v>
                </c:pt>
                <c:pt idx="1">
                  <c:v>11</c:v>
                </c:pt>
                <c:pt idx="2">
                  <c:v>41</c:v>
                </c:pt>
                <c:pt idx="3">
                  <c:v>41</c:v>
                </c:pt>
                <c:pt idx="4">
                  <c:v>21</c:v>
                </c:pt>
                <c:pt idx="5">
                  <c:v>2</c:v>
                </c:pt>
                <c:pt idx="6">
                  <c:v>18</c:v>
                </c:pt>
                <c:pt idx="7">
                  <c:v>3</c:v>
                </c:pt>
                <c:pt idx="8">
                  <c:v>62</c:v>
                </c:pt>
                <c:pt idx="9">
                  <c:v>0</c:v>
                </c:pt>
                <c:pt idx="10">
                  <c:v>20</c:v>
                </c:pt>
                <c:pt idx="11">
                  <c:v>4</c:v>
                </c:pt>
                <c:pt idx="1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0-44D9-AA85-A66F9FF23CE6}"/>
            </c:ext>
          </c:extLst>
        </c:ser>
        <c:ser>
          <c:idx val="2"/>
          <c:order val="2"/>
          <c:tx>
            <c:strRef>
              <c:f>[22]Hoja8!$D$2</c:f>
              <c:strCache>
                <c:ptCount val="1"/>
                <c:pt idx="0">
                  <c:v>OF. SUBALTERNO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[22]Hoja8!$D$3:$D$15</c:f>
              <c:numCache>
                <c:formatCode>General</c:formatCode>
                <c:ptCount val="13"/>
                <c:pt idx="0">
                  <c:v>42</c:v>
                </c:pt>
                <c:pt idx="1">
                  <c:v>19</c:v>
                </c:pt>
                <c:pt idx="2">
                  <c:v>69</c:v>
                </c:pt>
                <c:pt idx="3">
                  <c:v>14</c:v>
                </c:pt>
                <c:pt idx="4">
                  <c:v>35</c:v>
                </c:pt>
                <c:pt idx="5">
                  <c:v>1</c:v>
                </c:pt>
                <c:pt idx="6">
                  <c:v>32</c:v>
                </c:pt>
                <c:pt idx="7">
                  <c:v>6</c:v>
                </c:pt>
                <c:pt idx="8">
                  <c:v>111</c:v>
                </c:pt>
                <c:pt idx="9">
                  <c:v>0</c:v>
                </c:pt>
                <c:pt idx="10">
                  <c:v>13</c:v>
                </c:pt>
                <c:pt idx="11">
                  <c:v>2</c:v>
                </c:pt>
                <c:pt idx="1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B0-44D9-AA85-A66F9FF23CE6}"/>
            </c:ext>
          </c:extLst>
        </c:ser>
        <c:ser>
          <c:idx val="3"/>
          <c:order val="3"/>
          <c:tx>
            <c:strRef>
              <c:f>[22]Hoja8!$E$2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[22]Hoja8!$E$3:$E$15</c:f>
              <c:numCache>
                <c:formatCode>General</c:formatCode>
                <c:ptCount val="13"/>
                <c:pt idx="0">
                  <c:v>81</c:v>
                </c:pt>
                <c:pt idx="1">
                  <c:v>8</c:v>
                </c:pt>
                <c:pt idx="2">
                  <c:v>74</c:v>
                </c:pt>
                <c:pt idx="3">
                  <c:v>11</c:v>
                </c:pt>
                <c:pt idx="4">
                  <c:v>42</c:v>
                </c:pt>
                <c:pt idx="5">
                  <c:v>6</c:v>
                </c:pt>
                <c:pt idx="6">
                  <c:v>33</c:v>
                </c:pt>
                <c:pt idx="7">
                  <c:v>15</c:v>
                </c:pt>
                <c:pt idx="8">
                  <c:v>145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B0-44D9-AA85-A66F9FF23CE6}"/>
            </c:ext>
          </c:extLst>
        </c:ser>
        <c:ser>
          <c:idx val="4"/>
          <c:order val="4"/>
          <c:tx>
            <c:strRef>
              <c:f>[22]Hoja8!$F$2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[22]Hoja8!$F$3:$F$15</c:f>
              <c:numCache>
                <c:formatCode>General</c:formatCode>
                <c:ptCount val="13"/>
                <c:pt idx="0">
                  <c:v>21</c:v>
                </c:pt>
                <c:pt idx="1">
                  <c:v>6</c:v>
                </c:pt>
                <c:pt idx="2">
                  <c:v>41</c:v>
                </c:pt>
                <c:pt idx="3">
                  <c:v>15</c:v>
                </c:pt>
                <c:pt idx="4">
                  <c:v>22</c:v>
                </c:pt>
                <c:pt idx="5">
                  <c:v>2</c:v>
                </c:pt>
                <c:pt idx="6">
                  <c:v>11</c:v>
                </c:pt>
                <c:pt idx="7">
                  <c:v>5</c:v>
                </c:pt>
                <c:pt idx="8">
                  <c:v>56</c:v>
                </c:pt>
                <c:pt idx="9">
                  <c:v>0</c:v>
                </c:pt>
                <c:pt idx="10">
                  <c:v>8</c:v>
                </c:pt>
                <c:pt idx="11">
                  <c:v>1</c:v>
                </c:pt>
                <c:pt idx="1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B0-44D9-AA85-A66F9FF23CE6}"/>
            </c:ext>
          </c:extLst>
        </c:ser>
        <c:ser>
          <c:idx val="5"/>
          <c:order val="5"/>
          <c:tx>
            <c:strRef>
              <c:f>[22]Hoja8!$G$2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[22]Hoja8!$G$3:$G$15</c:f>
              <c:numCache>
                <c:formatCode>General</c:formatCode>
                <c:ptCount val="13"/>
                <c:pt idx="0">
                  <c:v>17</c:v>
                </c:pt>
                <c:pt idx="1">
                  <c:v>3</c:v>
                </c:pt>
                <c:pt idx="2">
                  <c:v>16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21</c:v>
                </c:pt>
                <c:pt idx="7">
                  <c:v>5</c:v>
                </c:pt>
                <c:pt idx="8">
                  <c:v>21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B0-44D9-AA85-A66F9FF23CE6}"/>
            </c:ext>
          </c:extLst>
        </c:ser>
        <c:ser>
          <c:idx val="6"/>
          <c:order val="6"/>
          <c:tx>
            <c:strRef>
              <c:f>[22]Hoja8!$H$2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[22]Hoja8!$H$3:$H$15</c:f>
              <c:numCache>
                <c:formatCode>General</c:formatCode>
                <c:ptCount val="13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B0-44D9-AA85-A66F9FF23CE6}"/>
            </c:ext>
          </c:extLst>
        </c:ser>
        <c:ser>
          <c:idx val="7"/>
          <c:order val="7"/>
          <c:tx>
            <c:strRef>
              <c:f>[22]Hoja8!$I$2</c:f>
              <c:strCache>
                <c:ptCount val="1"/>
                <c:pt idx="0">
                  <c:v>FAMILIARES /ACCION CIVICA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[22]Hoja8!$A$3:$A$15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Total general</c:v>
                </c:pt>
              </c:strCache>
            </c:strRef>
          </c:cat>
          <c:val>
            <c:numRef>
              <c:f>[22]Hoja8!$I$3:$I$15</c:f>
              <c:numCache>
                <c:formatCode>General</c:formatCode>
                <c:ptCount val="13"/>
                <c:pt idx="0">
                  <c:v>176</c:v>
                </c:pt>
                <c:pt idx="1">
                  <c:v>39</c:v>
                </c:pt>
                <c:pt idx="2">
                  <c:v>193</c:v>
                </c:pt>
                <c:pt idx="3">
                  <c:v>100</c:v>
                </c:pt>
                <c:pt idx="4">
                  <c:v>71</c:v>
                </c:pt>
                <c:pt idx="5">
                  <c:v>13</c:v>
                </c:pt>
                <c:pt idx="6">
                  <c:v>130</c:v>
                </c:pt>
                <c:pt idx="7">
                  <c:v>147</c:v>
                </c:pt>
                <c:pt idx="8">
                  <c:v>319</c:v>
                </c:pt>
                <c:pt idx="9">
                  <c:v>137</c:v>
                </c:pt>
                <c:pt idx="10">
                  <c:v>40</c:v>
                </c:pt>
                <c:pt idx="11">
                  <c:v>0</c:v>
                </c:pt>
                <c:pt idx="12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B0-44D9-AA85-A66F9FF2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242304"/>
        <c:axId val="306243840"/>
      </c:barChart>
      <c:catAx>
        <c:axId val="3062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243840"/>
        <c:crosses val="autoZero"/>
        <c:auto val="1"/>
        <c:lblAlgn val="ctr"/>
        <c:lblOffset val="100"/>
        <c:noMultiLvlLbl val="0"/>
      </c:catAx>
      <c:valAx>
        <c:axId val="3062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2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70783908282236E-3"/>
          <c:y val="0.91235195352664333"/>
          <c:w val="0.76956275115532347"/>
          <c:h val="5.7161908597597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251172725272463E-2"/>
          <c:y val="0.28137261637490568"/>
          <c:w val="0.91013768418194263"/>
          <c:h val="0.43178788156858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[22]Hoja8!$T$2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[22]Hoja8!$S$3:$S$14</c:f>
              <c:strCache>
                <c:ptCount val="12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</c:strCache>
            </c:strRef>
          </c:cat>
          <c:val>
            <c:numRef>
              <c:f>[22]Hoja8!$T$3:$T$14</c:f>
              <c:numCache>
                <c:formatCode>General</c:formatCode>
                <c:ptCount val="12"/>
                <c:pt idx="0">
                  <c:v>331</c:v>
                </c:pt>
                <c:pt idx="1">
                  <c:v>161</c:v>
                </c:pt>
                <c:pt idx="2">
                  <c:v>82</c:v>
                </c:pt>
                <c:pt idx="3">
                  <c:v>103</c:v>
                </c:pt>
                <c:pt idx="4">
                  <c:v>173</c:v>
                </c:pt>
                <c:pt idx="5">
                  <c:v>68</c:v>
                </c:pt>
                <c:pt idx="6">
                  <c:v>67</c:v>
                </c:pt>
                <c:pt idx="7">
                  <c:v>11</c:v>
                </c:pt>
                <c:pt idx="8">
                  <c:v>51</c:v>
                </c:pt>
                <c:pt idx="9">
                  <c:v>37</c:v>
                </c:pt>
                <c:pt idx="10">
                  <c:v>54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F-4015-9368-24D42BE82C8B}"/>
            </c:ext>
          </c:extLst>
        </c:ser>
        <c:ser>
          <c:idx val="1"/>
          <c:order val="1"/>
          <c:tx>
            <c:strRef>
              <c:f>[22]Hoja8!$U$2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[22]Hoja8!$S$3:$S$14</c:f>
              <c:strCache>
                <c:ptCount val="12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</c:strCache>
            </c:strRef>
          </c:cat>
          <c:val>
            <c:numRef>
              <c:f>[22]Hoja8!$U$3:$U$14</c:f>
              <c:numCache>
                <c:formatCode>General</c:formatCode>
                <c:ptCount val="12"/>
                <c:pt idx="0">
                  <c:v>385</c:v>
                </c:pt>
                <c:pt idx="1">
                  <c:v>220</c:v>
                </c:pt>
                <c:pt idx="2">
                  <c:v>102</c:v>
                </c:pt>
                <c:pt idx="3">
                  <c:v>146</c:v>
                </c:pt>
                <c:pt idx="4">
                  <c:v>265</c:v>
                </c:pt>
                <c:pt idx="5">
                  <c:v>114</c:v>
                </c:pt>
                <c:pt idx="6">
                  <c:v>135</c:v>
                </c:pt>
                <c:pt idx="7">
                  <c:v>14</c:v>
                </c:pt>
                <c:pt idx="8">
                  <c:v>86</c:v>
                </c:pt>
                <c:pt idx="9">
                  <c:v>51</c:v>
                </c:pt>
                <c:pt idx="10">
                  <c:v>57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F-4015-9368-24D42BE82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392064"/>
        <c:axId val="306414336"/>
      </c:barChart>
      <c:catAx>
        <c:axId val="30639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414336"/>
        <c:crosses val="autoZero"/>
        <c:auto val="1"/>
        <c:lblAlgn val="ctr"/>
        <c:lblOffset val="100"/>
        <c:noMultiLvlLbl val="0"/>
      </c:catAx>
      <c:valAx>
        <c:axId val="30641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639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'[23]GRAF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'[23]GRAF CONS'!$B$3:$B$7</c:f>
              <c:numCache>
                <c:formatCode>General</c:formatCode>
                <c:ptCount val="5"/>
                <c:pt idx="0">
                  <c:v>9292</c:v>
                </c:pt>
                <c:pt idx="1">
                  <c:v>1808</c:v>
                </c:pt>
                <c:pt idx="2">
                  <c:v>15645</c:v>
                </c:pt>
                <c:pt idx="3">
                  <c:v>1403</c:v>
                </c:pt>
                <c:pt idx="4">
                  <c:v>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7-4796-8552-763FE578B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995648"/>
        <c:axId val="313997184"/>
      </c:barChart>
      <c:catAx>
        <c:axId val="3139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3997184"/>
        <c:crosses val="autoZero"/>
        <c:auto val="1"/>
        <c:lblAlgn val="ctr"/>
        <c:lblOffset val="100"/>
        <c:noMultiLvlLbl val="0"/>
      </c:catAx>
      <c:valAx>
        <c:axId val="31399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39956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3-45FF-82CE-8E366CB4F5A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73-45FF-82CE-8E366CB4F5A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73-45FF-82CE-8E366CB4F5A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3-45FF-82CE-8E366CB4F5A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73-45FF-82CE-8E366CB4F5A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73-45FF-82CE-8E366CB4F5A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73-45FF-82CE-8E366CB4F5A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173-45FF-82CE-8E366CB4F5A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173-45FF-82CE-8E366CB4F5A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173-45FF-82CE-8E366CB4F5A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173-45FF-82CE-8E366CB4F5A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173-45FF-82CE-8E366CB4F5A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173-45FF-82CE-8E366CB4F5A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173-45FF-82CE-8E366CB4F5A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173-45FF-82CE-8E366CB4F5A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173-45FF-82CE-8E366CB4F5A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173-45FF-82CE-8E366CB4F5A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173-45FF-82CE-8E366CB4F5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CAT'!$A$2:$A$19</c:f>
              <c:strCache>
                <c:ptCount val="18"/>
                <c:pt idx="0">
                  <c:v>OFICIALES DEL E.R.D.</c:v>
                </c:pt>
                <c:pt idx="1">
                  <c:v>OFICIALES DE LA   F.A.R.D.</c:v>
                </c:pt>
                <c:pt idx="2">
                  <c:v>OFICIALES DE LA  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'[23]GRAF CAT'!$B$2:$B$19</c:f>
              <c:numCache>
                <c:formatCode>General</c:formatCode>
                <c:ptCount val="18"/>
                <c:pt idx="0">
                  <c:v>3101</c:v>
                </c:pt>
                <c:pt idx="1">
                  <c:v>72</c:v>
                </c:pt>
                <c:pt idx="2">
                  <c:v>491</c:v>
                </c:pt>
                <c:pt idx="3">
                  <c:v>66</c:v>
                </c:pt>
                <c:pt idx="4">
                  <c:v>68</c:v>
                </c:pt>
                <c:pt idx="5">
                  <c:v>3595</c:v>
                </c:pt>
                <c:pt idx="6">
                  <c:v>680</c:v>
                </c:pt>
                <c:pt idx="7">
                  <c:v>210</c:v>
                </c:pt>
                <c:pt idx="8">
                  <c:v>83</c:v>
                </c:pt>
                <c:pt idx="9">
                  <c:v>817</c:v>
                </c:pt>
                <c:pt idx="10">
                  <c:v>56</c:v>
                </c:pt>
                <c:pt idx="11">
                  <c:v>603</c:v>
                </c:pt>
                <c:pt idx="12">
                  <c:v>4571</c:v>
                </c:pt>
                <c:pt idx="13">
                  <c:v>767</c:v>
                </c:pt>
                <c:pt idx="14">
                  <c:v>306</c:v>
                </c:pt>
                <c:pt idx="15">
                  <c:v>177</c:v>
                </c:pt>
                <c:pt idx="16">
                  <c:v>14291</c:v>
                </c:pt>
                <c:pt idx="1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173-45FF-82CE-8E366CB4F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890112"/>
        <c:axId val="314891648"/>
      </c:barChart>
      <c:catAx>
        <c:axId val="3148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891648"/>
        <c:crosses val="autoZero"/>
        <c:auto val="1"/>
        <c:lblAlgn val="ctr"/>
        <c:lblOffset val="100"/>
        <c:noMultiLvlLbl val="0"/>
      </c:catAx>
      <c:valAx>
        <c:axId val="31489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8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77786757407927"/>
          <c:y val="2.58450442781717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CAT'!$D$4:$D$21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'[23]GRAF CAT'!$E$4:$E$21</c:f>
              <c:numCache>
                <c:formatCode>General</c:formatCode>
                <c:ptCount val="18"/>
                <c:pt idx="0">
                  <c:v>91</c:v>
                </c:pt>
                <c:pt idx="1">
                  <c:v>34</c:v>
                </c:pt>
                <c:pt idx="2">
                  <c:v>11</c:v>
                </c:pt>
                <c:pt idx="3">
                  <c:v>4</c:v>
                </c:pt>
                <c:pt idx="4">
                  <c:v>6</c:v>
                </c:pt>
                <c:pt idx="5">
                  <c:v>163</c:v>
                </c:pt>
                <c:pt idx="6">
                  <c:v>81</c:v>
                </c:pt>
                <c:pt idx="7">
                  <c:v>27</c:v>
                </c:pt>
                <c:pt idx="8">
                  <c:v>10</c:v>
                </c:pt>
                <c:pt idx="9">
                  <c:v>31</c:v>
                </c:pt>
                <c:pt idx="10">
                  <c:v>6</c:v>
                </c:pt>
                <c:pt idx="11">
                  <c:v>55</c:v>
                </c:pt>
                <c:pt idx="12">
                  <c:v>237</c:v>
                </c:pt>
                <c:pt idx="13">
                  <c:v>69</c:v>
                </c:pt>
                <c:pt idx="14">
                  <c:v>36</c:v>
                </c:pt>
                <c:pt idx="15">
                  <c:v>26</c:v>
                </c:pt>
                <c:pt idx="16">
                  <c:v>107</c:v>
                </c:pt>
                <c:pt idx="1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0AA-90F9-F0251133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933248"/>
        <c:axId val="314934784"/>
      </c:barChart>
      <c:catAx>
        <c:axId val="3149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934784"/>
        <c:crosses val="autoZero"/>
        <c:auto val="1"/>
        <c:lblAlgn val="ctr"/>
        <c:lblOffset val="100"/>
        <c:noMultiLvlLbl val="0"/>
      </c:catAx>
      <c:valAx>
        <c:axId val="31493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93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C-41BE-A013-D483A4D214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CC-41BE-A013-D483A4D21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'[23]GRAF CAT'!$H$5:$H$6</c:f>
              <c:numCache>
                <c:formatCode>General</c:formatCode>
                <c:ptCount val="2"/>
                <c:pt idx="0">
                  <c:v>23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C-41BE-A013-D483A4D2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576256"/>
        <c:axId val="314578048"/>
      </c:barChart>
      <c:catAx>
        <c:axId val="3145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78048"/>
        <c:crosses val="autoZero"/>
        <c:auto val="1"/>
        <c:lblAlgn val="ctr"/>
        <c:lblOffset val="100"/>
        <c:noMultiLvlLbl val="0"/>
      </c:catAx>
      <c:valAx>
        <c:axId val="31457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7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'[23]GRAF NAC'!$B$3:$B$4</c:f>
              <c:numCache>
                <c:formatCode>General</c:formatCode>
                <c:ptCount val="2"/>
                <c:pt idx="0">
                  <c:v>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C-41D9-BA36-57CBB8279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549376"/>
        <c:axId val="314550912"/>
      </c:barChart>
      <c:catAx>
        <c:axId val="3145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50912"/>
        <c:crosses val="autoZero"/>
        <c:auto val="1"/>
        <c:lblAlgn val="ctr"/>
        <c:lblOffset val="100"/>
        <c:noMultiLvlLbl val="0"/>
      </c:catAx>
      <c:valAx>
        <c:axId val="31455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54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71-4A02-97BE-084C8C1ACD4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71-4A02-97BE-084C8C1ACD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71-4A02-97BE-084C8C1ACD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'[23]GRAF PART'!$B$3:$B$5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71-4A02-97BE-084C8C1AC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4718080"/>
        <c:axId val="314719616"/>
      </c:barChart>
      <c:catAx>
        <c:axId val="31471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719616"/>
        <c:crosses val="autoZero"/>
        <c:auto val="1"/>
        <c:lblAlgn val="ctr"/>
        <c:lblOffset val="100"/>
        <c:noMultiLvlLbl val="0"/>
      </c:catAx>
      <c:valAx>
        <c:axId val="314719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71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ENERO-MARZO 2025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40613785692895771"/>
          <c:y val="3.763448173629459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D-46C8-8935-E95B35DC96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ARMAS'!$A$3:$A$7</c:f>
              <c:strCache>
                <c:ptCount val="5"/>
                <c:pt idx="0">
                  <c:v>CAPSULAS PARA PISTOLA</c:v>
                </c:pt>
                <c:pt idx="1">
                  <c:v>ESCOPETAS</c:v>
                </c:pt>
                <c:pt idx="2">
                  <c:v>CARTUCHO PARA ESCOPETAS</c:v>
                </c:pt>
                <c:pt idx="3">
                  <c:v>CHILENA</c:v>
                </c:pt>
                <c:pt idx="4">
                  <c:v>PISTOLA</c:v>
                </c:pt>
              </c:strCache>
            </c:strRef>
          </c:cat>
          <c:val>
            <c:numRef>
              <c:f>'[1]GRAF ARMAS'!$B$3:$B$7</c:f>
              <c:numCache>
                <c:formatCode>General</c:formatCode>
                <c:ptCount val="5"/>
                <c:pt idx="0">
                  <c:v>30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D-46C8-8935-E95B35DC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005888"/>
        <c:axId val="392015872"/>
      </c:barChart>
      <c:catAx>
        <c:axId val="3920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015872"/>
        <c:crosses val="autoZero"/>
        <c:auto val="1"/>
        <c:lblAlgn val="ctr"/>
        <c:lblOffset val="100"/>
        <c:noMultiLvlLbl val="0"/>
      </c:catAx>
      <c:valAx>
        <c:axId val="39201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200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B-40DD-AE84-B4824F9E2C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ED'!$O$4:$O$6</c:f>
              <c:strCache>
                <c:ptCount val="3"/>
                <c:pt idx="0">
                  <c:v>Menos de 1</c:v>
                </c:pt>
                <c:pt idx="1">
                  <c:v>15    -    64</c:v>
                </c:pt>
                <c:pt idx="2">
                  <c:v>65 y más</c:v>
                </c:pt>
              </c:strCache>
            </c:strRef>
          </c:cat>
          <c:val>
            <c:numRef>
              <c:f>'[23]GRAF GRUP ED'!$P$4:$P$6</c:f>
              <c:numCache>
                <c:formatCode>General</c:formatCode>
                <c:ptCount val="3"/>
                <c:pt idx="0">
                  <c:v>1</c:v>
                </c:pt>
                <c:pt idx="1">
                  <c:v>21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B-40DD-AE84-B4824F9E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377920"/>
        <c:axId val="315379712"/>
      </c:barChart>
      <c:catAx>
        <c:axId val="3153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379712"/>
        <c:crosses val="autoZero"/>
        <c:auto val="1"/>
        <c:lblAlgn val="ctr"/>
        <c:lblOffset val="100"/>
        <c:noMultiLvlLbl val="0"/>
      </c:catAx>
      <c:valAx>
        <c:axId val="31537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37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8-45C8-B895-92AAE5CDF3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C8-45C8-B895-92AAE5CDF35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C8-45C8-B895-92AAE5CDF3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8-45C8-B895-92AAE5CDF35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C8-45C8-B895-92AAE5CDF3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ED'!$I$4:$I$9</c:f>
              <c:strCache>
                <c:ptCount val="6"/>
                <c:pt idx="0">
                  <c:v>Menos de 15</c:v>
                </c:pt>
                <c:pt idx="1">
                  <c:v>15      -     19</c:v>
                </c:pt>
                <c:pt idx="2">
                  <c:v>20      -     24</c:v>
                </c:pt>
                <c:pt idx="3">
                  <c:v>25      -     29</c:v>
                </c:pt>
                <c:pt idx="4">
                  <c:v>30      -     34</c:v>
                </c:pt>
                <c:pt idx="5">
                  <c:v>35 y más</c:v>
                </c:pt>
              </c:strCache>
            </c:strRef>
          </c:cat>
          <c:val>
            <c:numRef>
              <c:f>'[23]GRAF GRUP ED'!$J$4:$J$9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17</c:v>
                </c:pt>
                <c:pt idx="3">
                  <c:v>18</c:v>
                </c:pt>
                <c:pt idx="4">
                  <c:v>12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C8-45C8-B895-92AAE5CDF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19264"/>
        <c:axId val="315425152"/>
      </c:barChart>
      <c:catAx>
        <c:axId val="3154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425152"/>
        <c:crosses val="autoZero"/>
        <c:auto val="1"/>
        <c:lblAlgn val="ctr"/>
        <c:lblOffset val="100"/>
        <c:noMultiLvlLbl val="0"/>
      </c:catAx>
      <c:valAx>
        <c:axId val="3154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41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2-43C9-BEE4-459FA91003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62-43C9-BEE4-459FA910039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62-43C9-BEE4-459FA91003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2-43C9-BEE4-459FA910039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2-43C9-BEE4-459FA910039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62-43C9-BEE4-459FA9100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15     -     64</c:v>
                </c:pt>
                <c:pt idx="3">
                  <c:v>5     -     14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'[23]GRAF GRUP ED'!$B$4:$B$9</c:f>
              <c:numCache>
                <c:formatCode>General</c:formatCode>
                <c:ptCount val="6"/>
                <c:pt idx="0">
                  <c:v>1929</c:v>
                </c:pt>
                <c:pt idx="1">
                  <c:v>1344</c:v>
                </c:pt>
                <c:pt idx="2">
                  <c:v>14483</c:v>
                </c:pt>
                <c:pt idx="3">
                  <c:v>2417</c:v>
                </c:pt>
                <c:pt idx="4">
                  <c:v>10347</c:v>
                </c:pt>
                <c:pt idx="5">
                  <c:v>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62-43C9-BEE4-459FA910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70976"/>
        <c:axId val="315472512"/>
      </c:barChart>
      <c:catAx>
        <c:axId val="3154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472512"/>
        <c:crosses val="autoZero"/>
        <c:auto val="1"/>
        <c:lblAlgn val="ctr"/>
        <c:lblOffset val="100"/>
        <c:noMultiLvlLbl val="0"/>
      </c:catAx>
      <c:valAx>
        <c:axId val="31547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47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01-402A-A744-DB3756AF7B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01-402A-A744-DB3756AF7B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01-402A-A744-DB3756AF7B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01-402A-A744-DB3756AF7B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01-402A-A744-DB3756AF7B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PEDIA'!$A$1:$A$9</c:f>
              <c:strCache>
                <c:ptCount val="9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PEDIATRICAS</c:v>
                </c:pt>
                <c:pt idx="3">
                  <c:v>DEFUNCIONES PERINATO</c:v>
                </c:pt>
                <c:pt idx="4">
                  <c:v>EGRESOS DE PEDIATRIA</c:v>
                </c:pt>
                <c:pt idx="5">
                  <c:v>EMERGENCIAS PEDIATRICAS</c:v>
                </c:pt>
                <c:pt idx="6">
                  <c:v>INGRESOS DE PEDIATRIA</c:v>
                </c:pt>
                <c:pt idx="7">
                  <c:v>INGRESOS DE PERINATOLOGIA</c:v>
                </c:pt>
                <c:pt idx="8">
                  <c:v>NACIMIENTOS DE PERINATOS</c:v>
                </c:pt>
              </c:strCache>
            </c:strRef>
          </c:cat>
          <c:val>
            <c:numRef>
              <c:f>'[23]GRAF PEDIA'!$B$1:$B$9</c:f>
              <c:numCache>
                <c:formatCode>General</c:formatCode>
                <c:ptCount val="9"/>
                <c:pt idx="0">
                  <c:v>14</c:v>
                </c:pt>
                <c:pt idx="1">
                  <c:v>2686</c:v>
                </c:pt>
                <c:pt idx="2">
                  <c:v>0</c:v>
                </c:pt>
                <c:pt idx="3">
                  <c:v>1</c:v>
                </c:pt>
                <c:pt idx="4">
                  <c:v>97</c:v>
                </c:pt>
                <c:pt idx="5">
                  <c:v>1244</c:v>
                </c:pt>
                <c:pt idx="6">
                  <c:v>110</c:v>
                </c:pt>
                <c:pt idx="7">
                  <c:v>16</c:v>
                </c:pt>
                <c:pt idx="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01-402A-A744-DB3756AF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63264"/>
        <c:axId val="315307136"/>
      </c:barChart>
      <c:catAx>
        <c:axId val="3143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307136"/>
        <c:crosses val="autoZero"/>
        <c:auto val="1"/>
        <c:lblAlgn val="ctr"/>
        <c:lblOffset val="100"/>
        <c:noMultiLvlLbl val="0"/>
      </c:catAx>
      <c:valAx>
        <c:axId val="31530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436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B-4779-9E7E-0A5F1A39472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CB-4779-9E7E-0A5F1A39472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CB-4779-9E7E-0A5F1A39472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CB-4779-9E7E-0A5F1A39472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CB-4779-9E7E-0A5F1A39472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CB-4779-9E7E-0A5F1A3947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'[23]GARF VAC'!$A$3:$A$15</c:f>
              <c:strCache>
                <c:ptCount val="13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HEPATITIS B</c:v>
                </c:pt>
                <c:pt idx="7">
                  <c:v>POLIO IPV</c:v>
                </c:pt>
                <c:pt idx="8">
                  <c:v>POLIO OPV</c:v>
                </c:pt>
                <c:pt idx="9">
                  <c:v>DT</c:v>
                </c:pt>
                <c:pt idx="10">
                  <c:v>NEUMOCOCO</c:v>
                </c:pt>
                <c:pt idx="11">
                  <c:v>ROTAVIRUS</c:v>
                </c:pt>
                <c:pt idx="12">
                  <c:v>INFLUENZA</c:v>
                </c:pt>
              </c:strCache>
            </c:strRef>
          </c:cat>
          <c:val>
            <c:numRef>
              <c:f>'[23]GARF VAC'!$B$3:$B$15</c:f>
              <c:numCache>
                <c:formatCode>General</c:formatCode>
                <c:ptCount val="13"/>
                <c:pt idx="0">
                  <c:v>145</c:v>
                </c:pt>
                <c:pt idx="1">
                  <c:v>46</c:v>
                </c:pt>
                <c:pt idx="2">
                  <c:v>21</c:v>
                </c:pt>
                <c:pt idx="3">
                  <c:v>44</c:v>
                </c:pt>
                <c:pt idx="4">
                  <c:v>52</c:v>
                </c:pt>
                <c:pt idx="5">
                  <c:v>66</c:v>
                </c:pt>
                <c:pt idx="6">
                  <c:v>60</c:v>
                </c:pt>
                <c:pt idx="7">
                  <c:v>119</c:v>
                </c:pt>
                <c:pt idx="8">
                  <c:v>57</c:v>
                </c:pt>
                <c:pt idx="9">
                  <c:v>170</c:v>
                </c:pt>
                <c:pt idx="10">
                  <c:v>123</c:v>
                </c:pt>
                <c:pt idx="11">
                  <c:v>102</c:v>
                </c:pt>
                <c:pt idx="1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CB-4779-9E7E-0A5F1A39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413824"/>
        <c:axId val="316415360"/>
      </c:barChart>
      <c:catAx>
        <c:axId val="3164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415360"/>
        <c:crosses val="autoZero"/>
        <c:auto val="1"/>
        <c:lblAlgn val="ctr"/>
        <c:lblOffset val="100"/>
        <c:noMultiLvlLbl val="0"/>
      </c:catAx>
      <c:valAx>
        <c:axId val="31641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41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7-4071-93EB-DD4081E77F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7-4071-93EB-DD4081E77FC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7-4071-93EB-DD4081E77F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7-4071-93EB-DD4081E77FC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7-4071-93EB-DD4081E77FC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E7-4071-93EB-DD4081E77FC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E7-4071-93EB-DD4081E77FC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E7-4071-93EB-DD4081E77FC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E7-4071-93EB-DD4081E77F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'[23]GRAF ETS'!$B$3:$B$11</c:f>
              <c:numCache>
                <c:formatCode>General</c:formatCode>
                <c:ptCount val="9"/>
                <c:pt idx="0">
                  <c:v>25</c:v>
                </c:pt>
                <c:pt idx="1">
                  <c:v>771</c:v>
                </c:pt>
                <c:pt idx="2">
                  <c:v>625</c:v>
                </c:pt>
                <c:pt idx="3">
                  <c:v>884</c:v>
                </c:pt>
                <c:pt idx="4">
                  <c:v>4</c:v>
                </c:pt>
                <c:pt idx="5">
                  <c:v>677</c:v>
                </c:pt>
                <c:pt idx="6">
                  <c:v>608</c:v>
                </c:pt>
                <c:pt idx="7">
                  <c:v>2</c:v>
                </c:pt>
                <c:pt idx="8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E7-4071-93EB-DD4081E77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090816"/>
        <c:axId val="315092352"/>
      </c:barChart>
      <c:catAx>
        <c:axId val="3150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092352"/>
        <c:crosses val="autoZero"/>
        <c:auto val="1"/>
        <c:lblAlgn val="ctr"/>
        <c:lblOffset val="100"/>
        <c:noMultiLvlLbl val="0"/>
      </c:catAx>
      <c:valAx>
        <c:axId val="31509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509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POR PARENTESCO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815266841644798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ED-4BCA-9DF4-03B55A25883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ED-4BCA-9DF4-03B55A25883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ED-4BCA-9DF4-03B55A25883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ED-4BCA-9DF4-03B55A25883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ED-4BCA-9DF4-03B55A2588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ODON'!$A$3:$A$9</c:f>
              <c:strCache>
                <c:ptCount val="7"/>
                <c:pt idx="0">
                  <c:v>OFICIALES SUPERIORES</c:v>
                </c:pt>
                <c:pt idx="1">
                  <c:v>OFICIALES SUBALTERNOS</c:v>
                </c:pt>
                <c:pt idx="2">
                  <c:v>ALISTADOS</c:v>
                </c:pt>
                <c:pt idx="3">
                  <c:v>ASIMILADOS</c:v>
                </c:pt>
                <c:pt idx="4">
                  <c:v>IGUALADOS</c:v>
                </c:pt>
                <c:pt idx="5">
                  <c:v>ACION CIVICA / RETIRADOS</c:v>
                </c:pt>
                <c:pt idx="6">
                  <c:v>FAMILIA DE MILITAR </c:v>
                </c:pt>
              </c:strCache>
            </c:strRef>
          </c:cat>
          <c:val>
            <c:numRef>
              <c:f>'[23]GRAF ODON'!$B$3:$B$9</c:f>
              <c:numCache>
                <c:formatCode>General</c:formatCode>
                <c:ptCount val="7"/>
                <c:pt idx="0">
                  <c:v>48</c:v>
                </c:pt>
                <c:pt idx="1">
                  <c:v>178</c:v>
                </c:pt>
                <c:pt idx="2">
                  <c:v>342</c:v>
                </c:pt>
                <c:pt idx="3">
                  <c:v>74</c:v>
                </c:pt>
                <c:pt idx="4">
                  <c:v>18</c:v>
                </c:pt>
                <c:pt idx="5">
                  <c:v>656</c:v>
                </c:pt>
                <c:pt idx="6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ED-4BCA-9DF4-03B55A258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392192"/>
        <c:axId val="316393728"/>
      </c:barChart>
      <c:catAx>
        <c:axId val="3163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393728"/>
        <c:crosses val="autoZero"/>
        <c:auto val="1"/>
        <c:lblAlgn val="ctr"/>
        <c:lblOffset val="100"/>
        <c:noMultiLvlLbl val="0"/>
      </c:catAx>
      <c:valAx>
        <c:axId val="31639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39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D-4E3E-A3B4-35B89E80C38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6D-4E3E-A3B4-35B89E80C38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6D-4E3E-A3B4-35B89E80C38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D-4E3E-A3B4-35B89E80C38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D-4E3E-A3B4-35B89E80C3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PROC'!$A$3:$A$9</c:f>
              <c:strCache>
                <c:ptCount val="7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  <c:pt idx="5">
                  <c:v>ENDODONCIA</c:v>
                </c:pt>
                <c:pt idx="6">
                  <c:v>PROCEDIMIENTO DE ENDODONCIA</c:v>
                </c:pt>
              </c:strCache>
            </c:strRef>
          </c:cat>
          <c:val>
            <c:numRef>
              <c:f>'[23]GRAF PROC'!$B$3:$B$9</c:f>
              <c:numCache>
                <c:formatCode>General</c:formatCode>
                <c:ptCount val="7"/>
                <c:pt idx="0">
                  <c:v>3450</c:v>
                </c:pt>
                <c:pt idx="1">
                  <c:v>251</c:v>
                </c:pt>
                <c:pt idx="2">
                  <c:v>89</c:v>
                </c:pt>
                <c:pt idx="3">
                  <c:v>126</c:v>
                </c:pt>
                <c:pt idx="4">
                  <c:v>330</c:v>
                </c:pt>
                <c:pt idx="5">
                  <c:v>49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6D-4E3E-A3B4-35B89E80C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570624"/>
        <c:axId val="316576512"/>
      </c:barChart>
      <c:catAx>
        <c:axId val="3165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576512"/>
        <c:crosses val="autoZero"/>
        <c:auto val="1"/>
        <c:lblAlgn val="ctr"/>
        <c:lblOffset val="100"/>
        <c:noMultiLvlLbl val="0"/>
      </c:catAx>
      <c:valAx>
        <c:axId val="31657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57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2025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EA-42C3-92E5-381AA9EE12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EA-42C3-92E5-381AA9EE12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EA-42C3-92E5-381AA9EE12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EA-42C3-92E5-381AA9EE12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EA-42C3-92E5-381AA9EE123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EA-42C3-92E5-381AA9EE123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EA-42C3-92E5-381AA9EE12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EA-42C3-92E5-381AA9EE123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EA-42C3-92E5-381AA9EE1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'[23]GRAF LAB'!$B$3:$B$13</c:f>
              <c:numCache>
                <c:formatCode>General</c:formatCode>
                <c:ptCount val="11"/>
                <c:pt idx="0">
                  <c:v>1357</c:v>
                </c:pt>
                <c:pt idx="1">
                  <c:v>3562</c:v>
                </c:pt>
                <c:pt idx="2">
                  <c:v>809</c:v>
                </c:pt>
                <c:pt idx="3">
                  <c:v>13693</c:v>
                </c:pt>
                <c:pt idx="4">
                  <c:v>1438</c:v>
                </c:pt>
                <c:pt idx="5">
                  <c:v>69733</c:v>
                </c:pt>
                <c:pt idx="6">
                  <c:v>3973</c:v>
                </c:pt>
                <c:pt idx="7">
                  <c:v>4430</c:v>
                </c:pt>
                <c:pt idx="8">
                  <c:v>8214</c:v>
                </c:pt>
                <c:pt idx="9">
                  <c:v>4054</c:v>
                </c:pt>
                <c:pt idx="10">
                  <c:v>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EA-42C3-92E5-381AA9EE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016512"/>
        <c:axId val="316018048"/>
      </c:barChart>
      <c:catAx>
        <c:axId val="3160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018048"/>
        <c:crosses val="autoZero"/>
        <c:auto val="1"/>
        <c:lblAlgn val="ctr"/>
        <c:lblOffset val="100"/>
        <c:noMultiLvlLbl val="0"/>
      </c:catAx>
      <c:valAx>
        <c:axId val="31601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601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 2025</a:t>
            </a:r>
          </a:p>
        </c:rich>
      </c:tx>
      <c:layout>
        <c:manualLayout>
          <c:xMode val="edge"/>
          <c:yMode val="edge"/>
          <c:x val="0.25209801812751631"/>
          <c:y val="1.039973127749480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B-489F-A932-675268F3AE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8B-489F-A932-675268F3AE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8B-489F-A932-675268F3AE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B-489F-A932-675268F3AE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8B-489F-A932-675268F3AE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E8B-489F-A932-675268F3AE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8B-489F-A932-675268F3AE1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8B-489F-A932-675268F3AE1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E8B-489F-A932-675268F3AE1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E8B-489F-A932-675268F3AE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E8B-489F-A932-675268F3AE1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E8B-489F-A932-675268F3AE1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E8B-489F-A932-675268F3AE1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E8B-489F-A932-675268F3AE1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E8B-489F-A932-675268F3AE1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E8B-489F-A932-675268F3AE1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E8B-489F-A932-675268F3AE1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E8B-489F-A932-675268F3AE1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E8B-489F-A932-675268F3AE1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E8B-489F-A932-675268F3AE1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E8B-489F-A932-675268F3AE1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E8B-489F-A932-675268F3AE1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E8B-489F-A932-675268F3AE1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E8B-489F-A932-675268F3AE1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E8B-489F-A932-675268F3AE1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E8B-489F-A932-675268F3AE1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E8B-489F-A932-675268F3AE1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E8B-489F-A932-675268F3AE17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E8B-489F-A932-675268F3AE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'[24]GRAF CONS'!$A$3:$A$36</c:f>
              <c:strCache>
                <c:ptCount val="34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MEDICINA FAMILIAR</c:v>
                </c:pt>
                <c:pt idx="15">
                  <c:v>MEDICINA GENERAL</c:v>
                </c:pt>
                <c:pt idx="16">
                  <c:v>MEDICINA INTERNA</c:v>
                </c:pt>
                <c:pt idx="17">
                  <c:v>NEFROLOGIA</c:v>
                </c:pt>
                <c:pt idx="18">
                  <c:v>NEUMOLOGIA</c:v>
                </c:pt>
                <c:pt idx="19">
                  <c:v>NEUMOLOGIA PEDIATRICA</c:v>
                </c:pt>
                <c:pt idx="20">
                  <c:v>NEUROCIRUGIA</c:v>
                </c:pt>
                <c:pt idx="21">
                  <c:v>NEUROLOGIA</c:v>
                </c:pt>
                <c:pt idx="22">
                  <c:v>NUTRICION</c:v>
                </c:pt>
                <c:pt idx="23">
                  <c:v>OBSTETRICIA</c:v>
                </c:pt>
                <c:pt idx="24">
                  <c:v>ODONTOLOGIA</c:v>
                </c:pt>
                <c:pt idx="25">
                  <c:v>OFTALMOLOGIA</c:v>
                </c:pt>
                <c:pt idx="26">
                  <c:v>ORTOPEDIA</c:v>
                </c:pt>
                <c:pt idx="27">
                  <c:v>OTORRINO</c:v>
                </c:pt>
                <c:pt idx="28">
                  <c:v>PEDIATRIA</c:v>
                </c:pt>
                <c:pt idx="29">
                  <c:v>PSICOLOGIA</c:v>
                </c:pt>
                <c:pt idx="30">
                  <c:v>PSIQUIATRIA</c:v>
                </c:pt>
                <c:pt idx="31">
                  <c:v>REUMATOLOGIA</c:v>
                </c:pt>
                <c:pt idx="32">
                  <c:v>UROLOGIA</c:v>
                </c:pt>
                <c:pt idx="33">
                  <c:v>INFECTOLOGIA</c:v>
                </c:pt>
              </c:strCache>
            </c:strRef>
          </c:cat>
          <c:val>
            <c:numRef>
              <c:f>'[24]GRAF CONS'!$B$3:$B$36</c:f>
              <c:numCache>
                <c:formatCode>General</c:formatCode>
                <c:ptCount val="34"/>
                <c:pt idx="0">
                  <c:v>1426</c:v>
                </c:pt>
                <c:pt idx="1">
                  <c:v>93</c:v>
                </c:pt>
                <c:pt idx="2">
                  <c:v>1068</c:v>
                </c:pt>
                <c:pt idx="3">
                  <c:v>215</c:v>
                </c:pt>
                <c:pt idx="4">
                  <c:v>200</c:v>
                </c:pt>
                <c:pt idx="5">
                  <c:v>598</c:v>
                </c:pt>
                <c:pt idx="6">
                  <c:v>871</c:v>
                </c:pt>
                <c:pt idx="7">
                  <c:v>370</c:v>
                </c:pt>
                <c:pt idx="8">
                  <c:v>904</c:v>
                </c:pt>
                <c:pt idx="9">
                  <c:v>1425</c:v>
                </c:pt>
                <c:pt idx="10">
                  <c:v>567</c:v>
                </c:pt>
                <c:pt idx="11">
                  <c:v>240</c:v>
                </c:pt>
                <c:pt idx="12">
                  <c:v>1239</c:v>
                </c:pt>
                <c:pt idx="13">
                  <c:v>297</c:v>
                </c:pt>
                <c:pt idx="14">
                  <c:v>605</c:v>
                </c:pt>
                <c:pt idx="15">
                  <c:v>539</c:v>
                </c:pt>
                <c:pt idx="16">
                  <c:v>2277</c:v>
                </c:pt>
                <c:pt idx="17">
                  <c:v>362</c:v>
                </c:pt>
                <c:pt idx="18">
                  <c:v>379</c:v>
                </c:pt>
                <c:pt idx="19">
                  <c:v>443</c:v>
                </c:pt>
                <c:pt idx="20">
                  <c:v>477</c:v>
                </c:pt>
                <c:pt idx="21">
                  <c:v>428</c:v>
                </c:pt>
                <c:pt idx="22">
                  <c:v>293</c:v>
                </c:pt>
                <c:pt idx="23">
                  <c:v>797</c:v>
                </c:pt>
                <c:pt idx="24">
                  <c:v>3027</c:v>
                </c:pt>
                <c:pt idx="25">
                  <c:v>755</c:v>
                </c:pt>
                <c:pt idx="26">
                  <c:v>841</c:v>
                </c:pt>
                <c:pt idx="27">
                  <c:v>392</c:v>
                </c:pt>
                <c:pt idx="28">
                  <c:v>2014</c:v>
                </c:pt>
                <c:pt idx="29">
                  <c:v>1159</c:v>
                </c:pt>
                <c:pt idx="30">
                  <c:v>370</c:v>
                </c:pt>
                <c:pt idx="31">
                  <c:v>233</c:v>
                </c:pt>
                <c:pt idx="32">
                  <c:v>455.70634659651432</c:v>
                </c:pt>
                <c:pt idx="33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2E8B-489F-A932-675268F3A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image" Target="../media/image20.png"/><Relationship Id="rId4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image" Target="../media/image21.jpeg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1" Type="http://schemas.openxmlformats.org/officeDocument/2006/relationships/image" Target="../media/image22.png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10" Type="http://schemas.openxmlformats.org/officeDocument/2006/relationships/chart" Target="../charts/chart92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2" Type="http://schemas.openxmlformats.org/officeDocument/2006/relationships/chart" Target="../charts/chart99.xml"/><Relationship Id="rId1" Type="http://schemas.openxmlformats.org/officeDocument/2006/relationships/image" Target="../media/image23.png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4" Type="http://schemas.openxmlformats.org/officeDocument/2006/relationships/chart" Target="../charts/chart11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image" Target="../media/image5.png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image" Target="../media/image6.png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7.png"/><Relationship Id="rId4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8.jpeg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/>
          </a:br>
          <a:br>
            <a:rPr lang="es-ES" sz="4000"/>
          </a:b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br>
            <a:rPr lang="es-ES"/>
          </a:br>
          <a:br>
            <a:rPr lang="es-ES" sz="4000"/>
          </a:b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ENERO-MARZO 2025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154795</xdr:rowOff>
    </xdr:to>
    <xdr:sp macro="" textlink="">
      <xdr:nvSpPr>
        <xdr:cNvPr id="17" name="16 Rectángul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622473" y="8285018"/>
          <a:ext cx="5376396" cy="51501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JULIO-SEPTIEMBRE 2024	</a:t>
          </a:r>
          <a:endParaRPr lang="es-DO" sz="1300" b="1"/>
        </a:p>
      </xdr:txBody>
    </xdr:sp>
    <xdr:clientData/>
  </xdr:twoCellAnchor>
  <xdr:twoCellAnchor>
    <xdr:from>
      <xdr:col>13</xdr:col>
      <xdr:colOff>0</xdr:colOff>
      <xdr:row>50</xdr:row>
      <xdr:rowOff>0</xdr:rowOff>
    </xdr:from>
    <xdr:to>
      <xdr:col>20</xdr:col>
      <xdr:colOff>209162</xdr:colOff>
      <xdr:row>62</xdr:row>
      <xdr:rowOff>57884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C80CDAA-31CB-4356-87D9-3171C6634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221673</xdr:colOff>
      <xdr:row>84</xdr:row>
      <xdr:rowOff>0</xdr:rowOff>
    </xdr:from>
    <xdr:to>
      <xdr:col>11</xdr:col>
      <xdr:colOff>406631</xdr:colOff>
      <xdr:row>103</xdr:row>
      <xdr:rowOff>88323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7500851-F70E-4989-B9A5-161E81047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443346</xdr:colOff>
      <xdr:row>119</xdr:row>
      <xdr:rowOff>13853</xdr:rowOff>
    </xdr:from>
    <xdr:to>
      <xdr:col>2</xdr:col>
      <xdr:colOff>615550</xdr:colOff>
      <xdr:row>132</xdr:row>
      <xdr:rowOff>5275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3012702-0AFE-43B4-BD56-DA91BBAD0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748146</xdr:colOff>
      <xdr:row>105</xdr:row>
      <xdr:rowOff>55418</xdr:rowOff>
    </xdr:from>
    <xdr:to>
      <xdr:col>16</xdr:col>
      <xdr:colOff>108414</xdr:colOff>
      <xdr:row>129</xdr:row>
      <xdr:rowOff>157523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9BA478A6-8656-4CB6-99A6-4D7A837CE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138545</xdr:colOff>
      <xdr:row>156</xdr:row>
      <xdr:rowOff>152400</xdr:rowOff>
    </xdr:from>
    <xdr:to>
      <xdr:col>2</xdr:col>
      <xdr:colOff>543791</xdr:colOff>
      <xdr:row>172</xdr:row>
      <xdr:rowOff>13855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EB43339-01B6-49B5-B8BE-3C6808A82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762000</xdr:colOff>
      <xdr:row>155</xdr:row>
      <xdr:rowOff>124690</xdr:rowOff>
    </xdr:from>
    <xdr:to>
      <xdr:col>12</xdr:col>
      <xdr:colOff>480752</xdr:colOff>
      <xdr:row>170</xdr:row>
      <xdr:rowOff>166254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2DA86F-01B8-4535-84F0-584DDAE6C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180</xdr:row>
      <xdr:rowOff>0</xdr:rowOff>
    </xdr:from>
    <xdr:to>
      <xdr:col>11</xdr:col>
      <xdr:colOff>349827</xdr:colOff>
      <xdr:row>189</xdr:row>
      <xdr:rowOff>165562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6E943C4-3E92-433C-91FE-8171509C2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397626</xdr:colOff>
      <xdr:row>232</xdr:row>
      <xdr:rowOff>22514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15CF0FA-0F5D-476A-81B2-9C8BCF3B9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237</xdr:row>
      <xdr:rowOff>0</xdr:rowOff>
    </xdr:from>
    <xdr:to>
      <xdr:col>14</xdr:col>
      <xdr:colOff>426027</xdr:colOff>
      <xdr:row>252</xdr:row>
      <xdr:rowOff>165389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CD40F66D-0ADF-4382-B67B-4E63146AB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257</xdr:row>
      <xdr:rowOff>0</xdr:rowOff>
    </xdr:from>
    <xdr:to>
      <xdr:col>12</xdr:col>
      <xdr:colOff>198812</xdr:colOff>
      <xdr:row>269</xdr:row>
      <xdr:rowOff>75161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B37C0200-9C63-4B16-A2A7-EC20DD48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0</xdr:colOff>
      <xdr:row>273</xdr:row>
      <xdr:rowOff>0</xdr:rowOff>
    </xdr:from>
    <xdr:to>
      <xdr:col>13</xdr:col>
      <xdr:colOff>33944</xdr:colOff>
      <xdr:row>291</xdr:row>
      <xdr:rowOff>80356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AFAAF177-6B94-4320-BF8A-C8A3433B2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153786</xdr:colOff>
      <xdr:row>318</xdr:row>
      <xdr:rowOff>168333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7E8789E4-7BFA-4364-9C26-B1C1E6968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526473</xdr:colOff>
      <xdr:row>293</xdr:row>
      <xdr:rowOff>55418</xdr:rowOff>
    </xdr:from>
    <xdr:to>
      <xdr:col>18</xdr:col>
      <xdr:colOff>81742</xdr:colOff>
      <xdr:row>315</xdr:row>
      <xdr:rowOff>43988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9D2D5CFB-75FC-499A-8F92-A999EC04C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158184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3550928" y="2093099"/>
          <a:ext cx="5057496" cy="655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ENERO-MARZO 2025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195943</xdr:colOff>
      <xdr:row>19</xdr:row>
      <xdr:rowOff>0</xdr:rowOff>
    </xdr:from>
    <xdr:to>
      <xdr:col>17</xdr:col>
      <xdr:colOff>633451</xdr:colOff>
      <xdr:row>33</xdr:row>
      <xdr:rowOff>144678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8612F8-ADB3-4DEB-803C-00C6C46B1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18</xdr:row>
      <xdr:rowOff>0</xdr:rowOff>
    </xdr:from>
    <xdr:to>
      <xdr:col>27</xdr:col>
      <xdr:colOff>423502</xdr:colOff>
      <xdr:row>30</xdr:row>
      <xdr:rowOff>65111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4A4B42-49D4-4035-BA1E-BEF6E7747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201334" y="1771498"/>
          <a:ext cx="919826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2025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736" y="0"/>
          <a:ext cx="2169795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/>
        </xdr:cNvSpPr>
      </xdr:nvSpPr>
      <xdr:spPr>
        <a:xfrm>
          <a:off x="0" y="919255"/>
          <a:ext cx="9760585" cy="74739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METROPOLITANO</a:t>
          </a:r>
        </a:p>
      </xdr:txBody>
    </xdr:sp>
    <xdr:clientData/>
  </xdr:twoCellAnchor>
  <xdr:twoCellAnchor>
    <xdr:from>
      <xdr:col>0</xdr:col>
      <xdr:colOff>0</xdr:colOff>
      <xdr:row>43</xdr:row>
      <xdr:rowOff>0</xdr:rowOff>
    </xdr:from>
    <xdr:to>
      <xdr:col>6</xdr:col>
      <xdr:colOff>247650</xdr:colOff>
      <xdr:row>59</xdr:row>
      <xdr:rowOff>68581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1F2E31-3B02-43B9-8562-0627E3FE6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201334" y="1771498"/>
          <a:ext cx="919826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736" y="0"/>
          <a:ext cx="2169795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315686</xdr:colOff>
      <xdr:row>5</xdr:row>
      <xdr:rowOff>91941</xdr:rowOff>
    </xdr:from>
    <xdr:to>
      <xdr:col>8</xdr:col>
      <xdr:colOff>680811</xdr:colOff>
      <xdr:row>9</xdr:row>
      <xdr:rowOff>107816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/>
        </xdr:cNvSpPr>
      </xdr:nvSpPr>
      <xdr:spPr>
        <a:xfrm>
          <a:off x="315686" y="1017227"/>
          <a:ext cx="9770382" cy="756103"/>
        </a:xfrm>
        <a:prstGeom prst="rect">
          <a:avLst/>
        </a:prstGeom>
        <a:solidFill>
          <a:srgbClr val="00B0F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ESTE</a:t>
          </a:r>
        </a:p>
        <a:p>
          <a:pPr algn="ctr">
            <a:defRPr/>
          </a:pPr>
          <a:endParaRPr lang="es-ES" sz="4000"/>
        </a:p>
      </xdr:txBody>
    </xdr:sp>
    <xdr:clientData/>
  </xdr:twoCellAnchor>
  <xdr:twoCellAnchor>
    <xdr:from>
      <xdr:col>0</xdr:col>
      <xdr:colOff>0</xdr:colOff>
      <xdr:row>34</xdr:row>
      <xdr:rowOff>0</xdr:rowOff>
    </xdr:from>
    <xdr:to>
      <xdr:col>7</xdr:col>
      <xdr:colOff>1108710</xdr:colOff>
      <xdr:row>59</xdr:row>
      <xdr:rowOff>5715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26EB5D-2956-42DF-90BC-C8DC0CC50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10</xdr:col>
      <xdr:colOff>347060</xdr:colOff>
      <xdr:row>10</xdr:row>
      <xdr:rowOff>19445</xdr:rowOff>
    </xdr:to>
    <xdr:pic>
      <xdr:nvPicPr>
        <xdr:cNvPr id="2" name="Imagen 1" descr="LOGO PLAN SOCIAL FFAA-definitiv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396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281940</xdr:colOff>
      <xdr:row>12</xdr:row>
      <xdr:rowOff>15240</xdr:rowOff>
    </xdr:from>
    <xdr:to>
      <xdr:col>12</xdr:col>
      <xdr:colOff>38100</xdr:colOff>
      <xdr:row>15</xdr:row>
      <xdr:rowOff>112931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451860" y="2209800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4</xdr:col>
      <xdr:colOff>727322</xdr:colOff>
      <xdr:row>15</xdr:row>
      <xdr:rowOff>112931</xdr:rowOff>
    </xdr:from>
    <xdr:to>
      <xdr:col>11</xdr:col>
      <xdr:colOff>385198</xdr:colOff>
      <xdr:row>19</xdr:row>
      <xdr:rowOff>37296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3897242" y="2856131"/>
          <a:ext cx="520523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742950" indent="-28575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11430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6002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20574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5146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9718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4290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8862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2025</a:t>
          </a: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12</xdr:col>
      <xdr:colOff>240367</xdr:colOff>
      <xdr:row>37</xdr:row>
      <xdr:rowOff>59728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B09768-C65A-4558-B013-5B739176C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201334" y="1771498"/>
          <a:ext cx="919826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736" y="0"/>
          <a:ext cx="2169795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103915</xdr:rowOff>
    </xdr:from>
    <xdr:to>
      <xdr:col>8</xdr:col>
      <xdr:colOff>365125</xdr:colOff>
      <xdr:row>16</xdr:row>
      <xdr:rowOff>119790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/>
        </xdr:cNvSpPr>
      </xdr:nvSpPr>
      <xdr:spPr>
        <a:xfrm>
          <a:off x="0" y="2298475"/>
          <a:ext cx="9760585" cy="747395"/>
        </a:xfrm>
        <a:prstGeom prst="rect">
          <a:avLst/>
        </a:prstGeom>
        <a:solidFill>
          <a:srgbClr val="92D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0</xdr:col>
      <xdr:colOff>0</xdr:colOff>
      <xdr:row>52</xdr:row>
      <xdr:rowOff>0</xdr:rowOff>
    </xdr:from>
    <xdr:to>
      <xdr:col>7</xdr:col>
      <xdr:colOff>283845</xdr:colOff>
      <xdr:row>67</xdr:row>
      <xdr:rowOff>154306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5C5EE6-C28A-4817-ABCF-433073A5F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13</xdr:row>
      <xdr:rowOff>150753</xdr:rowOff>
    </xdr:to>
    <xdr:sp macro="" textlink="">
      <xdr:nvSpPr>
        <xdr:cNvPr id="2" name="CuadroTexto 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3007548" y="1872308"/>
          <a:ext cx="438634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</xdr:row>
      <xdr:rowOff>0</xdr:rowOff>
    </xdr:from>
    <xdr:to>
      <xdr:col>11</xdr:col>
      <xdr:colOff>22860</xdr:colOff>
      <xdr:row>35</xdr:row>
      <xdr:rowOff>7620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93512A-EA56-455E-94C9-4F808BBB9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55419</xdr:colOff>
      <xdr:row>8</xdr:row>
      <xdr:rowOff>124692</xdr:rowOff>
    </xdr:from>
    <xdr:to>
      <xdr:col>12</xdr:col>
      <xdr:colOff>107640</xdr:colOff>
      <xdr:row>21</xdr:row>
      <xdr:rowOff>49941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1819" y="1565565"/>
          <a:ext cx="4790476" cy="2266667"/>
        </a:xfrm>
        <a:prstGeom prst="rect">
          <a:avLst/>
        </a:prstGeom>
      </xdr:spPr>
    </xdr:pic>
    <xdr:clientData/>
  </xdr:twoCellAnchor>
  <xdr:twoCellAnchor>
    <xdr:from>
      <xdr:col>1</xdr:col>
      <xdr:colOff>687918</xdr:colOff>
      <xdr:row>38</xdr:row>
      <xdr:rowOff>127001</xdr:rowOff>
    </xdr:from>
    <xdr:to>
      <xdr:col>1</xdr:col>
      <xdr:colOff>2233083</xdr:colOff>
      <xdr:row>43</xdr:row>
      <xdr:rowOff>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AC24DC09-0B77-44FE-8093-D9FE66D52F0F}"/>
            </a:ext>
          </a:extLst>
        </xdr:cNvPr>
        <xdr:cNvSpPr/>
      </xdr:nvSpPr>
      <xdr:spPr>
        <a:xfrm>
          <a:off x="1000338" y="5628641"/>
          <a:ext cx="1545165" cy="825500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</a:t>
          </a:r>
          <a:r>
            <a:rPr lang="es-DO" altLang="es-DO" sz="2400" b="1" baseline="0"/>
            <a:t> MARZO 2025</a:t>
          </a:r>
          <a:endParaRPr lang="es-DO" altLang="es-DO" sz="2400" b="1"/>
        </a:p>
      </xdr:txBody>
    </xdr:sp>
    <xdr:clientData/>
  </xdr:twoCellAnchor>
  <xdr:twoCellAnchor>
    <xdr:from>
      <xdr:col>4</xdr:col>
      <xdr:colOff>0</xdr:colOff>
      <xdr:row>31</xdr:row>
      <xdr:rowOff>0</xdr:rowOff>
    </xdr:from>
    <xdr:to>
      <xdr:col>9</xdr:col>
      <xdr:colOff>668191</xdr:colOff>
      <xdr:row>47</xdr:row>
      <xdr:rowOff>61552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0E235D4-50A4-43A7-80A5-779F5B6D6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31</xdr:row>
      <xdr:rowOff>0</xdr:rowOff>
    </xdr:from>
    <xdr:to>
      <xdr:col>26</xdr:col>
      <xdr:colOff>389324</xdr:colOff>
      <xdr:row>45</xdr:row>
      <xdr:rowOff>129821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1094C9AE-93C1-4CC2-B3B8-518102E6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674914</xdr:colOff>
      <xdr:row>83</xdr:row>
      <xdr:rowOff>76201</xdr:rowOff>
    </xdr:from>
    <xdr:to>
      <xdr:col>5</xdr:col>
      <xdr:colOff>679268</xdr:colOff>
      <xdr:row>99</xdr:row>
      <xdr:rowOff>112805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DA9AB6B-3CCE-4AD6-99E7-2CB998CA5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10886</xdr:colOff>
      <xdr:row>80</xdr:row>
      <xdr:rowOff>174171</xdr:rowOff>
    </xdr:from>
    <xdr:to>
      <xdr:col>17</xdr:col>
      <xdr:colOff>352154</xdr:colOff>
      <xdr:row>102</xdr:row>
      <xdr:rowOff>62458</xdr:rowOff>
    </xdr:to>
    <xdr:graphicFrame macro="">
      <xdr:nvGraphicFramePr>
        <xdr:cNvPr id="17" name="Gráfico 1">
          <a:extLst>
            <a:ext uri="{FF2B5EF4-FFF2-40B4-BE49-F238E27FC236}">
              <a16:creationId xmlns:a16="http://schemas.microsoft.com/office/drawing/2014/main" id="{A66CD09D-B211-4C55-A373-59D26805F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111</xdr:row>
      <xdr:rowOff>32657</xdr:rowOff>
    </xdr:from>
    <xdr:to>
      <xdr:col>4</xdr:col>
      <xdr:colOff>301806</xdr:colOff>
      <xdr:row>127</xdr:row>
      <xdr:rowOff>134438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CB6A9CD-FC58-4422-883B-216CD0F60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112</xdr:row>
      <xdr:rowOff>0</xdr:rowOff>
    </xdr:from>
    <xdr:to>
      <xdr:col>14</xdr:col>
      <xdr:colOff>783771</xdr:colOff>
      <xdr:row>130</xdr:row>
      <xdr:rowOff>97428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id="{3D73817A-8765-47B8-976C-E1CE51A1D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139</xdr:row>
      <xdr:rowOff>0</xdr:rowOff>
    </xdr:from>
    <xdr:to>
      <xdr:col>7</xdr:col>
      <xdr:colOff>765841</xdr:colOff>
      <xdr:row>176</xdr:row>
      <xdr:rowOff>57456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A14EABBE-60A6-418A-A965-0F875A558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144</xdr:row>
      <xdr:rowOff>0</xdr:rowOff>
    </xdr:from>
    <xdr:to>
      <xdr:col>13</xdr:col>
      <xdr:colOff>781082</xdr:colOff>
      <xdr:row>158</xdr:row>
      <xdr:rowOff>136880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35E27F7-1962-46BF-A97D-B61B21E0D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0</xdr:colOff>
      <xdr:row>137</xdr:row>
      <xdr:rowOff>0</xdr:rowOff>
    </xdr:from>
    <xdr:to>
      <xdr:col>22</xdr:col>
      <xdr:colOff>765843</xdr:colOff>
      <xdr:row>157</xdr:row>
      <xdr:rowOff>109898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1F3034A-1BE2-4532-918C-737863F0F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19605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1427117" y="3127444"/>
          <a:ext cx="4447902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 MARZO </a:t>
          </a:r>
          <a:r>
            <a:rPr lang="es-DO" altLang="es-DO" sz="3200" b="1" baseline="0"/>
            <a:t>2025</a:t>
          </a:r>
          <a:endParaRPr lang="es-DO" altLang="es-DO" sz="3200" b="1"/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11</xdr:col>
      <xdr:colOff>402450</xdr:colOff>
      <xdr:row>54</xdr:row>
      <xdr:rowOff>90488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68DCFAB-87D3-45E4-B425-4EE6A52D2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293915</xdr:colOff>
      <xdr:row>66</xdr:row>
      <xdr:rowOff>97971</xdr:rowOff>
    </xdr:from>
    <xdr:to>
      <xdr:col>11</xdr:col>
      <xdr:colOff>302881</xdr:colOff>
      <xdr:row>84</xdr:row>
      <xdr:rowOff>65314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701B615-24E3-4662-BD3E-DAEF26275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21771</xdr:colOff>
      <xdr:row>66</xdr:row>
      <xdr:rowOff>163285</xdr:rowOff>
    </xdr:from>
    <xdr:to>
      <xdr:col>21</xdr:col>
      <xdr:colOff>776087</xdr:colOff>
      <xdr:row>91</xdr:row>
      <xdr:rowOff>31328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6DBEBF-34DA-4C6B-9315-245CD4C01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109</xdr:row>
      <xdr:rowOff>122466</xdr:rowOff>
    </xdr:from>
    <xdr:to>
      <xdr:col>17</xdr:col>
      <xdr:colOff>745670</xdr:colOff>
      <xdr:row>133</xdr:row>
      <xdr:rowOff>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A1ABC00-2420-41D5-9179-78FB6BF90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109</xdr:row>
      <xdr:rowOff>63953</xdr:rowOff>
    </xdr:from>
    <xdr:to>
      <xdr:col>25</xdr:col>
      <xdr:colOff>687777</xdr:colOff>
      <xdr:row>126</xdr:row>
      <xdr:rowOff>163286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90AD197-6A1D-4A71-9D39-B419EC8E8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786012</xdr:colOff>
      <xdr:row>161</xdr:row>
      <xdr:rowOff>168487</xdr:rowOff>
    </xdr:from>
    <xdr:to>
      <xdr:col>19</xdr:col>
      <xdr:colOff>440871</xdr:colOff>
      <xdr:row>181</xdr:row>
      <xdr:rowOff>179614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5715DB7-638C-4832-95F6-9F7116C27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39461</xdr:colOff>
      <xdr:row>161</xdr:row>
      <xdr:rowOff>24492</xdr:rowOff>
    </xdr:from>
    <xdr:to>
      <xdr:col>10</xdr:col>
      <xdr:colOff>534761</xdr:colOff>
      <xdr:row>175</xdr:row>
      <xdr:rowOff>119742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2F061C9-1C05-4480-B4BC-5F2C98833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70756</xdr:colOff>
      <xdr:row>207</xdr:row>
      <xdr:rowOff>126546</xdr:rowOff>
    </xdr:from>
    <xdr:to>
      <xdr:col>11</xdr:col>
      <xdr:colOff>435428</xdr:colOff>
      <xdr:row>222</xdr:row>
      <xdr:rowOff>21772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D18FB9B-C544-4E3F-81BA-CF6C459B7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66134</xdr:colOff>
      <xdr:row>210</xdr:row>
      <xdr:rowOff>27033</xdr:rowOff>
    </xdr:from>
    <xdr:to>
      <xdr:col>18</xdr:col>
      <xdr:colOff>47434</xdr:colOff>
      <xdr:row>224</xdr:row>
      <xdr:rowOff>97789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145E532-93BF-418F-AF0B-22BA1B94B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 baseline="0"/>
            <a:t>ENERO-MARZO  </a:t>
          </a:r>
          <a:r>
            <a:rPr lang="es-DO" altLang="es-DO" sz="3600" b="1"/>
            <a:t>2025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58355</xdr:colOff>
      <xdr:row>13</xdr:row>
      <xdr:rowOff>41464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10</xdr:col>
      <xdr:colOff>217715</xdr:colOff>
      <xdr:row>22</xdr:row>
      <xdr:rowOff>108857</xdr:rowOff>
    </xdr:from>
    <xdr:to>
      <xdr:col>15</xdr:col>
      <xdr:colOff>490114</xdr:colOff>
      <xdr:row>36</xdr:row>
      <xdr:rowOff>75239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723327D-C74E-4916-9668-3B8483508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544285</xdr:colOff>
      <xdr:row>54</xdr:row>
      <xdr:rowOff>108858</xdr:rowOff>
    </xdr:from>
    <xdr:to>
      <xdr:col>10</xdr:col>
      <xdr:colOff>539419</xdr:colOff>
      <xdr:row>69</xdr:row>
      <xdr:rowOff>175965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ECCC74B-ABC2-46D8-83FC-C7E162074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108857</xdr:colOff>
      <xdr:row>53</xdr:row>
      <xdr:rowOff>43543</xdr:rowOff>
    </xdr:from>
    <xdr:to>
      <xdr:col>23</xdr:col>
      <xdr:colOff>341939</xdr:colOff>
      <xdr:row>68</xdr:row>
      <xdr:rowOff>4099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3F2227F-66AB-4C70-831A-E08589B53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2</xdr:col>
      <xdr:colOff>145357</xdr:colOff>
      <xdr:row>115</xdr:row>
      <xdr:rowOff>98611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68CEA37-A993-4550-A1B9-CDDF9F0E2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98</xdr:row>
      <xdr:rowOff>0</xdr:rowOff>
    </xdr:from>
    <xdr:to>
      <xdr:col>13</xdr:col>
      <xdr:colOff>245506</xdr:colOff>
      <xdr:row>111</xdr:row>
      <xdr:rowOff>76583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37E86EE-B70C-47FA-BCE2-6E4FE694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120</xdr:row>
      <xdr:rowOff>0</xdr:rowOff>
    </xdr:from>
    <xdr:to>
      <xdr:col>14</xdr:col>
      <xdr:colOff>329293</xdr:colOff>
      <xdr:row>133</xdr:row>
      <xdr:rowOff>108857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DB9F352-C2DA-449F-BACC-C82DE7AB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5</xdr:col>
      <xdr:colOff>602876</xdr:colOff>
      <xdr:row>57</xdr:row>
      <xdr:rowOff>106680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0888CE-EA7B-41A3-9ABA-6E4A7CB20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571500</xdr:colOff>
      <xdr:row>19</xdr:row>
      <xdr:rowOff>22860</xdr:rowOff>
    </xdr:from>
    <xdr:to>
      <xdr:col>11</xdr:col>
      <xdr:colOff>499334</xdr:colOff>
      <xdr:row>30</xdr:row>
      <xdr:rowOff>151727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978E32B-F5B0-4F22-882B-B369C6B49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11</xdr:col>
      <xdr:colOff>32385</xdr:colOff>
      <xdr:row>9</xdr:row>
      <xdr:rowOff>129540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7440" y="365760"/>
          <a:ext cx="6372225" cy="1409700"/>
        </a:xfrm>
        <a:prstGeom prst="rect">
          <a:avLst/>
        </a:prstGeom>
      </xdr:spPr>
    </xdr:pic>
    <xdr:clientData/>
  </xdr:twoCellAnchor>
  <xdr:twoCellAnchor>
    <xdr:from>
      <xdr:col>4</xdr:col>
      <xdr:colOff>601939</xdr:colOff>
      <xdr:row>9</xdr:row>
      <xdr:rowOff>129540</xdr:rowOff>
    </xdr:from>
    <xdr:to>
      <xdr:col>10</xdr:col>
      <xdr:colOff>99018</xdr:colOff>
      <xdr:row>12</xdr:row>
      <xdr:rowOff>174204</xdr:rowOff>
    </xdr:to>
    <xdr:sp macro="" textlink="">
      <xdr:nvSpPr>
        <xdr:cNvPr id="8" name="CuadroTexto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>
          <a:spLocks noChangeArrowheads="1"/>
        </xdr:cNvSpPr>
      </xdr:nvSpPr>
      <xdr:spPr bwMode="auto">
        <a:xfrm>
          <a:off x="3771859" y="1775460"/>
          <a:ext cx="425195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/>
            <a:t>A MARZO 2025</a:t>
          </a:r>
        </a:p>
      </xdr:txBody>
    </xdr:sp>
    <xdr:clientData/>
  </xdr:twoCellAnchor>
  <xdr:twoCellAnchor>
    <xdr:from>
      <xdr:col>0</xdr:col>
      <xdr:colOff>209550</xdr:colOff>
      <xdr:row>21</xdr:row>
      <xdr:rowOff>18209</xdr:rowOff>
    </xdr:from>
    <xdr:to>
      <xdr:col>4</xdr:col>
      <xdr:colOff>171450</xdr:colOff>
      <xdr:row>36</xdr:row>
      <xdr:rowOff>89647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6E53E8-C7E8-45E4-9A3B-4A5BCC61B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333375</xdr:colOff>
      <xdr:row>21</xdr:row>
      <xdr:rowOff>47625</xdr:rowOff>
    </xdr:from>
    <xdr:to>
      <xdr:col>8</xdr:col>
      <xdr:colOff>295275</xdr:colOff>
      <xdr:row>36</xdr:row>
      <xdr:rowOff>119063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9AFD1A7-64A9-4889-B690-7913E9CBA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497542</xdr:colOff>
      <xdr:row>20</xdr:row>
      <xdr:rowOff>17929</xdr:rowOff>
    </xdr:from>
    <xdr:to>
      <xdr:col>17</xdr:col>
      <xdr:colOff>573741</xdr:colOff>
      <xdr:row>39</xdr:row>
      <xdr:rowOff>107576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97F9E6A-E2CC-4083-8364-FCA64E3A8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800" b="1"/>
            <a:t>ENERO-MARZO</a:t>
          </a:r>
          <a:r>
            <a:rPr lang="en-US" sz="2800" b="1" baseline="0"/>
            <a:t> </a:t>
          </a:r>
          <a:r>
            <a:rPr lang="en-US" sz="2800" b="1"/>
            <a:t>2025</a:t>
          </a:r>
        </a:p>
      </xdr:txBody>
    </xdr:sp>
    <xdr:clientData/>
  </xdr:twoCellAnchor>
  <xdr:twoCellAnchor>
    <xdr:from>
      <xdr:col>0</xdr:col>
      <xdr:colOff>0</xdr:colOff>
      <xdr:row>22</xdr:row>
      <xdr:rowOff>170330</xdr:rowOff>
    </xdr:from>
    <xdr:to>
      <xdr:col>5</xdr:col>
      <xdr:colOff>552450</xdr:colOff>
      <xdr:row>37</xdr:row>
      <xdr:rowOff>56030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0BC1DA-668F-4178-9C74-9CD71D4C7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239489</xdr:colOff>
      <xdr:row>42</xdr:row>
      <xdr:rowOff>5442</xdr:rowOff>
    </xdr:from>
    <xdr:to>
      <xdr:col>9</xdr:col>
      <xdr:colOff>108859</xdr:colOff>
      <xdr:row>55</xdr:row>
      <xdr:rowOff>92528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9C34B48-A39F-471E-8344-0933A908F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258535</xdr:colOff>
      <xdr:row>118</xdr:row>
      <xdr:rowOff>141603</xdr:rowOff>
    </xdr:from>
    <xdr:to>
      <xdr:col>3</xdr:col>
      <xdr:colOff>476249</xdr:colOff>
      <xdr:row>135</xdr:row>
      <xdr:rowOff>78921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6255BE0-5DDE-4914-ADD4-5CA68BA53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1952747</xdr:colOff>
      <xdr:row>120</xdr:row>
      <xdr:rowOff>76237</xdr:rowOff>
    </xdr:from>
    <xdr:to>
      <xdr:col>15</xdr:col>
      <xdr:colOff>723899</xdr:colOff>
      <xdr:row>144</xdr:row>
      <xdr:rowOff>19666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37F5484-D514-4302-B6C3-20A12C84F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138793</xdr:colOff>
      <xdr:row>175</xdr:row>
      <xdr:rowOff>5337</xdr:rowOff>
    </xdr:from>
    <xdr:to>
      <xdr:col>9</xdr:col>
      <xdr:colOff>138544</xdr:colOff>
      <xdr:row>195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FFB7BE25-D2ED-407A-9287-EF3E8C8F3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110837</xdr:colOff>
      <xdr:row>176</xdr:row>
      <xdr:rowOff>159888</xdr:rowOff>
    </xdr:from>
    <xdr:to>
      <xdr:col>23</xdr:col>
      <xdr:colOff>165267</xdr:colOff>
      <xdr:row>193</xdr:row>
      <xdr:rowOff>166255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2ABCCE5-3F1B-4330-92B7-A8A3C1150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11</xdr:col>
      <xdr:colOff>361950</xdr:colOff>
      <xdr:row>15</xdr:row>
      <xdr:rowOff>119062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br>
            <a:rPr lang="es-ES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0</xdr:colOff>
      <xdr:row>20</xdr:row>
      <xdr:rowOff>564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>
    <xdr:from>
      <xdr:col>0</xdr:col>
      <xdr:colOff>0</xdr:colOff>
      <xdr:row>26</xdr:row>
      <xdr:rowOff>171449</xdr:rowOff>
    </xdr:from>
    <xdr:to>
      <xdr:col>7</xdr:col>
      <xdr:colOff>187778</xdr:colOff>
      <xdr:row>43</xdr:row>
      <xdr:rowOff>13607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294FA17-76FD-474E-A43E-24D41598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87675</xdr:colOff>
      <xdr:row>67</xdr:row>
      <xdr:rowOff>182090</xdr:rowOff>
    </xdr:from>
    <xdr:to>
      <xdr:col>1</xdr:col>
      <xdr:colOff>509496</xdr:colOff>
      <xdr:row>96</xdr:row>
      <xdr:rowOff>63088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10E57E6-DFF9-4E0B-ADE8-977F3180C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714077</xdr:colOff>
      <xdr:row>70</xdr:row>
      <xdr:rowOff>46580</xdr:rowOff>
    </xdr:from>
    <xdr:to>
      <xdr:col>5</xdr:col>
      <xdr:colOff>347704</xdr:colOff>
      <xdr:row>88</xdr:row>
      <xdr:rowOff>155282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8615EED-007E-493A-9C82-77B26A987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672997</xdr:colOff>
      <xdr:row>54</xdr:row>
      <xdr:rowOff>122167</xdr:rowOff>
    </xdr:from>
    <xdr:to>
      <xdr:col>7</xdr:col>
      <xdr:colOff>755294</xdr:colOff>
      <xdr:row>70</xdr:row>
      <xdr:rowOff>46287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8BDFD2A-3171-4D21-A3CF-ECD74C0C5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123</xdr:row>
      <xdr:rowOff>152400</xdr:rowOff>
    </xdr:from>
    <xdr:to>
      <xdr:col>5</xdr:col>
      <xdr:colOff>9525</xdr:colOff>
      <xdr:row>135</xdr:row>
      <xdr:rowOff>38100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50753A83-226F-4A01-86A2-639B7CC6A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333375</xdr:colOff>
      <xdr:row>141</xdr:row>
      <xdr:rowOff>0</xdr:rowOff>
    </xdr:from>
    <xdr:to>
      <xdr:col>7</xdr:col>
      <xdr:colOff>161925</xdr:colOff>
      <xdr:row>154</xdr:row>
      <xdr:rowOff>104775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3446DEB-ECCA-4DF3-A047-F633AF54C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32905</xdr:colOff>
      <xdr:row>166</xdr:row>
      <xdr:rowOff>21771</xdr:rowOff>
    </xdr:from>
    <xdr:to>
      <xdr:col>18</xdr:col>
      <xdr:colOff>426769</xdr:colOff>
      <xdr:row>182</xdr:row>
      <xdr:rowOff>107417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C66F1C6-95E9-4C13-A55C-582B9A08F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747695</xdr:colOff>
      <xdr:row>168</xdr:row>
      <xdr:rowOff>153171</xdr:rowOff>
    </xdr:from>
    <xdr:to>
      <xdr:col>11</xdr:col>
      <xdr:colOff>453982</xdr:colOff>
      <xdr:row>182</xdr:row>
      <xdr:rowOff>183427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A2633A1-1DFA-48B6-9E11-C1B57E4E8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38733</xdr:colOff>
      <xdr:row>171</xdr:row>
      <xdr:rowOff>5143</xdr:rowOff>
    </xdr:from>
    <xdr:to>
      <xdr:col>6</xdr:col>
      <xdr:colOff>72351</xdr:colOff>
      <xdr:row>185</xdr:row>
      <xdr:rowOff>81343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63BE948-1690-4C01-B80A-F33954F0B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295274</xdr:colOff>
      <xdr:row>193</xdr:row>
      <xdr:rowOff>38100</xdr:rowOff>
    </xdr:from>
    <xdr:to>
      <xdr:col>9</xdr:col>
      <xdr:colOff>259080</xdr:colOff>
      <xdr:row>208</xdr:row>
      <xdr:rowOff>60960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51BD6A39-A3B9-4DE8-BDE5-D31BFE1E0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400051</xdr:colOff>
      <xdr:row>255</xdr:row>
      <xdr:rowOff>76199</xdr:rowOff>
    </xdr:from>
    <xdr:to>
      <xdr:col>10</xdr:col>
      <xdr:colOff>365761</xdr:colOff>
      <xdr:row>269</xdr:row>
      <xdr:rowOff>22860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292722A-7E20-4302-8C64-3230415E6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457200</xdr:colOff>
      <xdr:row>286</xdr:row>
      <xdr:rowOff>123825</xdr:rowOff>
    </xdr:from>
    <xdr:to>
      <xdr:col>9</xdr:col>
      <xdr:colOff>752474</xdr:colOff>
      <xdr:row>301</xdr:row>
      <xdr:rowOff>9525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52D4D-45EC-4996-90BF-68F2D6993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257175</xdr:colOff>
      <xdr:row>335</xdr:row>
      <xdr:rowOff>15239</xdr:rowOff>
    </xdr:from>
    <xdr:to>
      <xdr:col>14</xdr:col>
      <xdr:colOff>47625</xdr:colOff>
      <xdr:row>349</xdr:row>
      <xdr:rowOff>100964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1AF764FA-08C1-42E8-85DC-41E3E7BB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742950</xdr:colOff>
      <xdr:row>358</xdr:row>
      <xdr:rowOff>95250</xdr:rowOff>
    </xdr:from>
    <xdr:to>
      <xdr:col>9</xdr:col>
      <xdr:colOff>742950</xdr:colOff>
      <xdr:row>371</xdr:row>
      <xdr:rowOff>160020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B04062D-6DFE-4B78-A7C2-8C2D7690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751115</xdr:colOff>
      <xdr:row>219</xdr:row>
      <xdr:rowOff>65315</xdr:rowOff>
    </xdr:from>
    <xdr:to>
      <xdr:col>12</xdr:col>
      <xdr:colOff>533401</xdr:colOff>
      <xdr:row>235</xdr:row>
      <xdr:rowOff>64770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84312B-A6E5-4939-9D71-5BF109F2B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ENERO-FEBRERO 205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23</xdr:row>
      <xdr:rowOff>68994</xdr:rowOff>
    </xdr:from>
    <xdr:to>
      <xdr:col>18</xdr:col>
      <xdr:colOff>40822</xdr:colOff>
      <xdr:row>53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41CCF0-B536-4EB9-B802-ACE4294EE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36739</xdr:rowOff>
    </xdr:from>
    <xdr:to>
      <xdr:col>5</xdr:col>
      <xdr:colOff>681316</xdr:colOff>
      <xdr:row>83</xdr:row>
      <xdr:rowOff>17929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7ED5E71-75A0-471C-A38B-B3BA1373B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228600</xdr:colOff>
      <xdr:row>66</xdr:row>
      <xdr:rowOff>54430</xdr:rowOff>
    </xdr:from>
    <xdr:to>
      <xdr:col>14</xdr:col>
      <xdr:colOff>629499</xdr:colOff>
      <xdr:row>85</xdr:row>
      <xdr:rowOff>179856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E815691-691E-4C42-B9DE-147D00F2A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449036</xdr:colOff>
      <xdr:row>116</xdr:row>
      <xdr:rowOff>47007</xdr:rowOff>
    </xdr:from>
    <xdr:to>
      <xdr:col>3</xdr:col>
      <xdr:colOff>1197429</xdr:colOff>
      <xdr:row>126</xdr:row>
      <xdr:rowOff>128650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C2BEF73-8098-493F-AC1A-F3453993E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371351</xdr:colOff>
      <xdr:row>114</xdr:row>
      <xdr:rowOff>184807</xdr:rowOff>
    </xdr:from>
    <xdr:to>
      <xdr:col>11</xdr:col>
      <xdr:colOff>167243</xdr:colOff>
      <xdr:row>128</xdr:row>
      <xdr:rowOff>35129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6F5A7C6-BE28-4A04-840F-59C36A07C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1599456</xdr:colOff>
      <xdr:row>114</xdr:row>
      <xdr:rowOff>51461</xdr:rowOff>
    </xdr:from>
    <xdr:to>
      <xdr:col>6</xdr:col>
      <xdr:colOff>559129</xdr:colOff>
      <xdr:row>127</xdr:row>
      <xdr:rowOff>116775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3DAD6EE-93F3-4BAA-8D7A-ADBBDFFE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142</xdr:row>
      <xdr:rowOff>0</xdr:rowOff>
    </xdr:from>
    <xdr:to>
      <xdr:col>9</xdr:col>
      <xdr:colOff>0</xdr:colOff>
      <xdr:row>155</xdr:row>
      <xdr:rowOff>76200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64673B9-E189-43BB-AD75-61EBA3FFA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167</xdr:row>
      <xdr:rowOff>57150</xdr:rowOff>
    </xdr:from>
    <xdr:to>
      <xdr:col>6</xdr:col>
      <xdr:colOff>0</xdr:colOff>
      <xdr:row>181</xdr:row>
      <xdr:rowOff>133350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5601B71-52DF-4178-B137-4134AF1B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313764</xdr:colOff>
      <xdr:row>157</xdr:row>
      <xdr:rowOff>169207</xdr:rowOff>
    </xdr:from>
    <xdr:to>
      <xdr:col>11</xdr:col>
      <xdr:colOff>560292</xdr:colOff>
      <xdr:row>172</xdr:row>
      <xdr:rowOff>54907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C22EAF4-6FA9-41D4-99CE-DAB7C4BF2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625931</xdr:colOff>
      <xdr:row>231</xdr:row>
      <xdr:rowOff>29936</xdr:rowOff>
    </xdr:from>
    <xdr:to>
      <xdr:col>19</xdr:col>
      <xdr:colOff>625931</xdr:colOff>
      <xdr:row>245</xdr:row>
      <xdr:rowOff>146957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21DED5A-D951-49DE-B615-181270EE7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292879</xdr:colOff>
      <xdr:row>228</xdr:row>
      <xdr:rowOff>125156</xdr:rowOff>
    </xdr:from>
    <xdr:to>
      <xdr:col>12</xdr:col>
      <xdr:colOff>292879</xdr:colOff>
      <xdr:row>242</xdr:row>
      <xdr:rowOff>78891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D33F8A51-0B0C-45BD-9153-A66C17129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145675</xdr:colOff>
      <xdr:row>227</xdr:row>
      <xdr:rowOff>119716</xdr:rowOff>
    </xdr:from>
    <xdr:to>
      <xdr:col>5</xdr:col>
      <xdr:colOff>193300</xdr:colOff>
      <xdr:row>249</xdr:row>
      <xdr:rowOff>111872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9911823-6655-40CA-9829-2B9F56197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687160</xdr:colOff>
      <xdr:row>263</xdr:row>
      <xdr:rowOff>125186</xdr:rowOff>
    </xdr:from>
    <xdr:to>
      <xdr:col>12</xdr:col>
      <xdr:colOff>740228</xdr:colOff>
      <xdr:row>287</xdr:row>
      <xdr:rowOff>174172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E9F111E1-6772-40F9-A3CF-262783199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624625</xdr:colOff>
      <xdr:row>6</xdr:row>
      <xdr:rowOff>57329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A7673E2-35E4-BF11-BF28-0A0CAEAB90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482625" cy="120032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742950" indent="-28575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11430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6002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20574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5146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9718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4290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8862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CUERPO MEDICO Y SANIDAD NAVAL </a:t>
          </a:r>
          <a:br>
            <a:rPr lang="es-DO" sz="3600" b="1">
              <a:solidFill>
                <a:schemeClr val="bg1"/>
              </a:solidFill>
            </a:rPr>
          </a:br>
          <a:r>
            <a:rPr lang="es-DO" sz="3600" b="1">
              <a:solidFill>
                <a:schemeClr val="bg1"/>
              </a:solidFill>
            </a:rPr>
            <a:t>¨BASE NAVAL 27 DE FEBRERO¨ 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49602</xdr:colOff>
      <xdr:row>8</xdr:row>
      <xdr:rowOff>127090</xdr:rowOff>
    </xdr:from>
    <xdr:to>
      <xdr:col>7</xdr:col>
      <xdr:colOff>746961</xdr:colOff>
      <xdr:row>12</xdr:row>
      <xdr:rowOff>42746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2ABB3C6-39B6-8B00-0028-3AB5546F9CD6}"/>
            </a:ext>
          </a:extLst>
        </xdr:cNvPr>
        <xdr:cNvSpPr txBox="1">
          <a:spLocks noChangeArrowheads="1"/>
        </xdr:cNvSpPr>
      </xdr:nvSpPr>
      <xdr:spPr bwMode="auto">
        <a:xfrm>
          <a:off x="844259" y="1607547"/>
          <a:ext cx="546530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742950" indent="-28575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11430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6002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2057400" indent="-228600" algn="l" defTabSz="914400" rtl="0" eaLnBrk="1" latinLnBrk="0" hangingPunct="1"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5146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9718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4290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886200" indent="-228600" algn="l" defTabSz="914400" rtl="0" eaLnBrk="1" fontAlgn="base" latinLnBrk="0" hangingPunct="1">
            <a:spcBef>
              <a:spcPct val="0"/>
            </a:spcBef>
            <a:spcAft>
              <a:spcPct val="0"/>
            </a:spcAft>
            <a:defRPr sz="1800"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2025</a:t>
          </a:r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5</xdr:col>
      <xdr:colOff>706290</xdr:colOff>
      <xdr:row>37</xdr:row>
      <xdr:rowOff>180575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6EC4243-8C64-4452-8090-1EE548972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17</xdr:col>
      <xdr:colOff>401491</xdr:colOff>
      <xdr:row>31</xdr:row>
      <xdr:rowOff>127748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E61CDB-285C-480B-823A-A6B592BFF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0</xdr:rowOff>
    </xdr:from>
    <xdr:to>
      <xdr:col>5</xdr:col>
      <xdr:colOff>781594</xdr:colOff>
      <xdr:row>63</xdr:row>
      <xdr:rowOff>45720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F571D06-94EF-4A25-905B-D423A81D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45</xdr:row>
      <xdr:rowOff>0</xdr:rowOff>
    </xdr:from>
    <xdr:to>
      <xdr:col>16</xdr:col>
      <xdr:colOff>782140</xdr:colOff>
      <xdr:row>55</xdr:row>
      <xdr:rowOff>151583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FA36C5-3401-46FC-80A6-F6BDEE0D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</a:t>
          </a:r>
          <a:r>
            <a:rPr lang="es-DO" altLang="es-DO" sz="3600"/>
            <a:t>2025</a:t>
          </a:r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15</xdr:col>
      <xdr:colOff>581810</xdr:colOff>
      <xdr:row>36</xdr:row>
      <xdr:rowOff>112059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2DFF186-EAE1-42B1-903D-E1226DC46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48</xdr:row>
      <xdr:rowOff>0</xdr:rowOff>
    </xdr:from>
    <xdr:to>
      <xdr:col>9</xdr:col>
      <xdr:colOff>581809</xdr:colOff>
      <xdr:row>61</xdr:row>
      <xdr:rowOff>46616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4F41CA3-2112-43B8-A2ED-3850CAAFC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3</xdr:col>
      <xdr:colOff>238909</xdr:colOff>
      <xdr:row>93</xdr:row>
      <xdr:rowOff>28575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E8093B3-3B24-444D-B385-97E3BE8E9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79</xdr:row>
      <xdr:rowOff>0</xdr:rowOff>
    </xdr:from>
    <xdr:to>
      <xdr:col>9</xdr:col>
      <xdr:colOff>593127</xdr:colOff>
      <xdr:row>93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FF4DC0C-778D-42D8-A6BF-20F78287A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126</xdr:row>
      <xdr:rowOff>0</xdr:rowOff>
    </xdr:from>
    <xdr:to>
      <xdr:col>9</xdr:col>
      <xdr:colOff>581809</xdr:colOff>
      <xdr:row>141</xdr:row>
      <xdr:rowOff>53789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2031352-27F9-4D78-96D6-914E78788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/>
          </a:br>
          <a:br>
            <a:rPr lang="es-ES" sz="4000"/>
          </a:br>
          <a:br>
            <a:rPr lang="es-ES" sz="4000"/>
          </a:br>
          <a:r>
            <a:rPr lang="es-DO" sz="4000"/>
            <a:t> CUERPO ESPECIALIZADO EN SEGURIDAD DEL METRO (CESMET)</a:t>
          </a:r>
          <a:br>
            <a:rPr lang="es-ES"/>
          </a:br>
          <a:br>
            <a:rPr lang="es-ES" sz="4000"/>
          </a:b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OCTUBRE-DICIEMBRE  2024</a:t>
          </a:r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12</xdr:col>
      <xdr:colOff>528710</xdr:colOff>
      <xdr:row>56</xdr:row>
      <xdr:rowOff>14264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C9C3F1-5854-476C-8BDD-C500F6EFB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9</xdr:row>
      <xdr:rowOff>1525</xdr:rowOff>
    </xdr:from>
    <xdr:to>
      <xdr:col>10</xdr:col>
      <xdr:colOff>478293</xdr:colOff>
      <xdr:row>12</xdr:row>
      <xdr:rowOff>119528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999649" y="1615172"/>
          <a:ext cx="582478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9</xdr:row>
      <xdr:rowOff>710</xdr:rowOff>
    </xdr:to>
    <xdr:pic>
      <xdr:nvPicPr>
        <xdr:cNvPr id="3" name="Picture 2" descr="http://www.cesfront.mil.do/images/imagenes/logo-header-cefront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410698</xdr:colOff>
      <xdr:row>32</xdr:row>
      <xdr:rowOff>83126</xdr:rowOff>
    </xdr:from>
    <xdr:to>
      <xdr:col>28</xdr:col>
      <xdr:colOff>97759</xdr:colOff>
      <xdr:row>53</xdr:row>
      <xdr:rowOff>119321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735105</xdr:colOff>
      <xdr:row>16</xdr:row>
      <xdr:rowOff>8964</xdr:rowOff>
    </xdr:from>
    <xdr:to>
      <xdr:col>10</xdr:col>
      <xdr:colOff>304799</xdr:colOff>
      <xdr:row>28</xdr:row>
      <xdr:rowOff>80683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864DC57-8814-432C-84B4-97E95094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358588</xdr:colOff>
      <xdr:row>33</xdr:row>
      <xdr:rowOff>71717</xdr:rowOff>
    </xdr:from>
    <xdr:to>
      <xdr:col>6</xdr:col>
      <xdr:colOff>672353</xdr:colOff>
      <xdr:row>55</xdr:row>
      <xdr:rowOff>77829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A99BED-582E-4544-B0C5-6CE70B92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304800</xdr:colOff>
      <xdr:row>34</xdr:row>
      <xdr:rowOff>125608</xdr:rowOff>
    </xdr:from>
    <xdr:to>
      <xdr:col>18</xdr:col>
      <xdr:colOff>539188</xdr:colOff>
      <xdr:row>61</xdr:row>
      <xdr:rowOff>93824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04ECE2B-9FE8-40E0-A547-FC755980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100886</xdr:colOff>
      <xdr:row>34</xdr:row>
      <xdr:rowOff>44824</xdr:rowOff>
    </xdr:from>
    <xdr:to>
      <xdr:col>26</xdr:col>
      <xdr:colOff>602758</xdr:colOff>
      <xdr:row>55</xdr:row>
      <xdr:rowOff>156323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8535CF29-A42D-423D-B302-CC38155F7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104</xdr:row>
      <xdr:rowOff>0</xdr:rowOff>
    </xdr:from>
    <xdr:to>
      <xdr:col>11</xdr:col>
      <xdr:colOff>547296</xdr:colOff>
      <xdr:row>121</xdr:row>
      <xdr:rowOff>28575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CECF209-016F-4094-BC2A-A7AF4100B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126</xdr:row>
      <xdr:rowOff>0</xdr:rowOff>
    </xdr:from>
    <xdr:to>
      <xdr:col>9</xdr:col>
      <xdr:colOff>745639</xdr:colOff>
      <xdr:row>141</xdr:row>
      <xdr:rowOff>19499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293192F-992D-4327-A7FD-9F9C4283D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>
    <xdr:from>
      <xdr:col>2</xdr:col>
      <xdr:colOff>609600</xdr:colOff>
      <xdr:row>18</xdr:row>
      <xdr:rowOff>144780</xdr:rowOff>
    </xdr:from>
    <xdr:to>
      <xdr:col>10</xdr:col>
      <xdr:colOff>266700</xdr:colOff>
      <xdr:row>37</xdr:row>
      <xdr:rowOff>140970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964A456-C914-4E5B-8E6D-A6CEAD7B1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10</xdr:col>
      <xdr:colOff>556260</xdr:colOff>
      <xdr:row>64</xdr:row>
      <xdr:rowOff>26670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EC6AFB7-670A-45D9-B6BC-05CAB6C8E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69</xdr:row>
      <xdr:rowOff>0</xdr:rowOff>
    </xdr:from>
    <xdr:to>
      <xdr:col>11</xdr:col>
      <xdr:colOff>342900</xdr:colOff>
      <xdr:row>85</xdr:row>
      <xdr:rowOff>114300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1B8C3EE-B73F-4964-A54D-A5D0C22D5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88</xdr:row>
      <xdr:rowOff>0</xdr:rowOff>
    </xdr:from>
    <xdr:to>
      <xdr:col>8</xdr:col>
      <xdr:colOff>609600</xdr:colOff>
      <xdr:row>103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FF6811A-E95D-445B-8127-F55CA571D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20</xdr:col>
      <xdr:colOff>525780</xdr:colOff>
      <xdr:row>107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BDB1AE6-E93E-4CF4-988B-BD5F35E0B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111</xdr:row>
      <xdr:rowOff>0</xdr:rowOff>
    </xdr:from>
    <xdr:to>
      <xdr:col>10</xdr:col>
      <xdr:colOff>746760</xdr:colOff>
      <xdr:row>124</xdr:row>
      <xdr:rowOff>110490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0ACD060-0303-49E5-B6D9-ACF606EB0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2000" b="1"/>
          </a:br>
          <a:br>
            <a:rPr lang="es-ES" sz="2000" b="1"/>
          </a:br>
          <a:br>
            <a:rPr lang="es-ES" sz="2000" b="1"/>
          </a:b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ENERO-MARZO 2025</a:t>
          </a:r>
          <a:endParaRPr lang="es-DO" altLang="es-DO" sz="3600"/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7</xdr:col>
      <xdr:colOff>301789</xdr:colOff>
      <xdr:row>55</xdr:row>
      <xdr:rowOff>132134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87993D-5EE6-41DC-B913-F45B3F74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15</xdr:col>
      <xdr:colOff>376517</xdr:colOff>
      <xdr:row>50</xdr:row>
      <xdr:rowOff>97843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3117ADF-FD7F-4F16-9E54-E9080EF75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36</xdr:row>
      <xdr:rowOff>0</xdr:rowOff>
    </xdr:from>
    <xdr:to>
      <xdr:col>23</xdr:col>
      <xdr:colOff>579052</xdr:colOff>
      <xdr:row>51</xdr:row>
      <xdr:rowOff>135977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D69E4F-432C-4F50-A485-26D0BC67E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3600" b="1"/>
          </a:br>
          <a:br>
            <a:rPr lang="es-ES" sz="3600" b="1"/>
          </a:br>
          <a:r>
            <a:rPr lang="es-DO" sz="4000"/>
            <a:t>CUERPO ESPECIALIZADO DE CONTROL DE COMBUSTIBLES (CECCOM)</a:t>
          </a:r>
          <a:br>
            <a:rPr lang="es-ES" sz="4000" b="1"/>
          </a:b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</a:t>
          </a:r>
          <a:r>
            <a:rPr lang="es-DO" altLang="es-DO" sz="3600" baseline="0"/>
            <a:t>2025</a:t>
          </a:r>
          <a:endParaRPr lang="es-DO" altLang="es-DO" sz="3600"/>
        </a:p>
      </xdr:txBody>
    </xdr:sp>
    <xdr:clientData/>
  </xdr:twoCellAnchor>
  <xdr:twoCellAnchor>
    <xdr:from>
      <xdr:col>3</xdr:col>
      <xdr:colOff>213360</xdr:colOff>
      <xdr:row>31</xdr:row>
      <xdr:rowOff>129540</xdr:rowOff>
    </xdr:from>
    <xdr:to>
      <xdr:col>10</xdr:col>
      <xdr:colOff>525780</xdr:colOff>
      <xdr:row>48</xdr:row>
      <xdr:rowOff>41910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232245-1DE8-4554-9121-7CAB8F203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266700</xdr:colOff>
      <xdr:row>52</xdr:row>
      <xdr:rowOff>83820</xdr:rowOff>
    </xdr:from>
    <xdr:to>
      <xdr:col>10</xdr:col>
      <xdr:colOff>731520</xdr:colOff>
      <xdr:row>67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55601D-D5CE-4A83-BC57-D204E4B2E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71</xdr:row>
      <xdr:rowOff>0</xdr:rowOff>
    </xdr:from>
    <xdr:to>
      <xdr:col>12</xdr:col>
      <xdr:colOff>300038</xdr:colOff>
      <xdr:row>82</xdr:row>
      <xdr:rowOff>51436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5D2B47-AED1-4D5F-BFC1-6304B280F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213360</xdr:colOff>
      <xdr:row>89</xdr:row>
      <xdr:rowOff>0</xdr:rowOff>
    </xdr:from>
    <xdr:to>
      <xdr:col>10</xdr:col>
      <xdr:colOff>681990</xdr:colOff>
      <xdr:row>103</xdr:row>
      <xdr:rowOff>91440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0CD19EF-A8E3-41A6-AC71-85DA3A585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br>
            <a:rPr lang="es-ES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37295</xdr:rowOff>
    </xdr:to>
    <xdr:sp macro="" textlink="">
      <xdr:nvSpPr>
        <xdr:cNvPr id="4" name="CuadroTexto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2486656" y="4580939"/>
          <a:ext cx="626591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2025</a:t>
          </a:r>
        </a:p>
      </xdr:txBody>
    </xdr:sp>
    <xdr:clientData/>
  </xdr:twoCellAnchor>
  <xdr:twoCellAnchor>
    <xdr:from>
      <xdr:col>2</xdr:col>
      <xdr:colOff>83128</xdr:colOff>
      <xdr:row>34</xdr:row>
      <xdr:rowOff>98150</xdr:rowOff>
    </xdr:from>
    <xdr:to>
      <xdr:col>10</xdr:col>
      <xdr:colOff>523295</xdr:colOff>
      <xdr:row>61</xdr:row>
      <xdr:rowOff>123392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D2835B-B44C-4C1B-9A9B-D678810D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554182</xdr:colOff>
      <xdr:row>34</xdr:row>
      <xdr:rowOff>69272</xdr:rowOff>
    </xdr:from>
    <xdr:to>
      <xdr:col>21</xdr:col>
      <xdr:colOff>42949</xdr:colOff>
      <xdr:row>46</xdr:row>
      <xdr:rowOff>125383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2BF950-6833-466A-A83C-AFDFBDB5F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5/BASE%20ERD%20202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5/BASE%20COMIPOL%20202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5/BASE%20SENPA%20202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0-%20COCOM/2025/BASE%20COCOM%202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1-COMANDO%20CONJUNTE%20ESTE/2025/BASE%20CCE%20202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5/BASE%20PLAN%20SOCIAL%2020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3-COMANDO%20CONJUNTO%20SUR/2025/BASE%20CCS%20202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5/BASE%20SEGURIDAD%20PRIVADA%20202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6-INSUDE/2025/3-%20Marzo%202025%20Reporte%20General%20UNAD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5/PROGRAMA%20202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5/VOCACIONALES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5/BASE%20ARD%20202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5/BASE%20RFAA%202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5-SERVICIO%20MILITAR%20VOLUNTARIO/2025/BASE%20VOLUNTARIO%20202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5/CENTRO%20SALUD%20MIDE%20202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5/BASE%20CENTRAL%20202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5/BASE%20HOSP%20FARD%20202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5/BASE%20CENTRO%20SALUD%20ARD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5/BASE%20FARD%20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5/BASE%20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4/BASE%20CESFRONT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5/BASE%20CESFRONT%2020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5/BASE%20CESEP%2020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5/BASE%20CESAC%20202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5/BASE%20CECCOM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ASIN PER"/>
      <sheetName val="PERS. SEG ESTADO"/>
      <sheetName val="GRAF SEG"/>
      <sheetName val="CAMB. NOMBRE"/>
      <sheetName val="ACIDENTES"/>
      <sheetName val="GRAF ACC"/>
      <sheetName val="FALLECIMIENTOS"/>
      <sheetName val="GRAF FALL"/>
      <sheetName val="EXTR. DETENIDOS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ETENIDOS"/>
      <sheetName val="DINERO"/>
      <sheetName val="INTENTOS DE ATRACO"/>
      <sheetName val="SEGURIDAD CIUDADANA"/>
    </sheetNames>
    <sheetDataSet>
      <sheetData sheetId="0" refreshError="1"/>
      <sheetData sheetId="1">
        <row r="3">
          <cell r="F3" t="str">
            <v>MASCULINO</v>
          </cell>
          <cell r="G3">
            <v>26520</v>
          </cell>
        </row>
        <row r="4">
          <cell r="F4" t="str">
            <v>FEMENINO</v>
          </cell>
          <cell r="G4">
            <v>4463</v>
          </cell>
        </row>
      </sheetData>
      <sheetData sheetId="2" refreshError="1"/>
      <sheetData sheetId="3">
        <row r="2">
          <cell r="A2" t="str">
            <v>CAPITAN</v>
          </cell>
          <cell r="B2">
            <v>1</v>
          </cell>
        </row>
        <row r="3">
          <cell r="A3" t="str">
            <v>ASPIRANTE A CADETES</v>
          </cell>
          <cell r="B3">
            <v>119</v>
          </cell>
        </row>
        <row r="4">
          <cell r="A4" t="str">
            <v>SARGENTO</v>
          </cell>
          <cell r="B4">
            <v>3</v>
          </cell>
        </row>
        <row r="5">
          <cell r="A5" t="str">
            <v>CABO</v>
          </cell>
          <cell r="B5">
            <v>1</v>
          </cell>
        </row>
        <row r="6">
          <cell r="A6" t="str">
            <v>RASO</v>
          </cell>
          <cell r="B6">
            <v>25</v>
          </cell>
        </row>
        <row r="7">
          <cell r="A7" t="str">
            <v>ASIMILADO MIL. CAT. VIII</v>
          </cell>
          <cell r="B7">
            <v>1</v>
          </cell>
        </row>
        <row r="8">
          <cell r="A8" t="str">
            <v>ASIMILADO MIL. CAT. IV</v>
          </cell>
          <cell r="B8">
            <v>1</v>
          </cell>
        </row>
      </sheetData>
      <sheetData sheetId="4" refreshError="1"/>
      <sheetData sheetId="5">
        <row r="2">
          <cell r="A2" t="str">
            <v>BAJO NIVEL DE DESEMPEÑO</v>
          </cell>
          <cell r="B2">
            <v>19</v>
          </cell>
        </row>
        <row r="3">
          <cell r="A3" t="str">
            <v>CANCELACIÓN DE NOMBRAMIENTO</v>
          </cell>
          <cell r="B3">
            <v>10</v>
          </cell>
          <cell r="E3" t="str">
            <v>MAYOR</v>
          </cell>
          <cell r="F3">
            <v>1</v>
          </cell>
        </row>
        <row r="4">
          <cell r="A4" t="str">
            <v>ESPIRACIÓN DE ALISTAMIENTO (NO REALISTÓ)</v>
          </cell>
          <cell r="B4">
            <v>82</v>
          </cell>
          <cell r="E4" t="str">
            <v>CAPITÁN</v>
          </cell>
          <cell r="F4">
            <v>6</v>
          </cell>
        </row>
        <row r="5">
          <cell r="A5" t="str">
            <v>FALTAS GRAVES DEBIDAMENTE COMPROBADAS</v>
          </cell>
          <cell r="B5">
            <v>121</v>
          </cell>
          <cell r="E5" t="str">
            <v>1ER. TTE.</v>
          </cell>
          <cell r="F5">
            <v>7</v>
          </cell>
        </row>
        <row r="6">
          <cell r="A6" t="str">
            <v>INADAPTABILIDAD A LA VIDA MILITAR</v>
          </cell>
          <cell r="B6">
            <v>2</v>
          </cell>
          <cell r="E6" t="str">
            <v>2DO. TTE.</v>
          </cell>
          <cell r="F6">
            <v>13</v>
          </cell>
        </row>
        <row r="7">
          <cell r="A7" t="str">
            <v>INUTILIDAD FÍSICA CON DISFRUTE A PENSIÓN</v>
          </cell>
          <cell r="B7">
            <v>13</v>
          </cell>
          <cell r="E7" t="str">
            <v xml:space="preserve">CADETES </v>
          </cell>
          <cell r="F7">
            <v>6</v>
          </cell>
        </row>
        <row r="8">
          <cell r="A8" t="str">
            <v>RENUNCIA</v>
          </cell>
          <cell r="B8">
            <v>76</v>
          </cell>
          <cell r="E8" t="str">
            <v>ASP. A CADETES</v>
          </cell>
          <cell r="F8">
            <v>3</v>
          </cell>
        </row>
        <row r="9">
          <cell r="A9" t="str">
            <v>SEPARADO Y DADO DE BAJAS POR DEFUNCIÓN</v>
          </cell>
          <cell r="B9">
            <v>28</v>
          </cell>
          <cell r="E9" t="str">
            <v>SGTO. MAYOR</v>
          </cell>
          <cell r="F9">
            <v>82</v>
          </cell>
        </row>
        <row r="10">
          <cell r="A10" t="str">
            <v>SUSPENDIDO DE FUNCIONES</v>
          </cell>
          <cell r="B10">
            <v>12</v>
          </cell>
          <cell r="E10" t="str">
            <v>SGTO.</v>
          </cell>
          <cell r="F10">
            <v>27</v>
          </cell>
        </row>
        <row r="11">
          <cell r="E11" t="str">
            <v>CABO</v>
          </cell>
          <cell r="F11">
            <v>30</v>
          </cell>
        </row>
        <row r="12">
          <cell r="E12" t="str">
            <v>RASO</v>
          </cell>
          <cell r="F12">
            <v>149</v>
          </cell>
        </row>
        <row r="13">
          <cell r="E13" t="str">
            <v>CONSCRIPTO</v>
          </cell>
          <cell r="F13">
            <v>35</v>
          </cell>
        </row>
        <row r="14">
          <cell r="E14" t="str">
            <v>ASIMILADO</v>
          </cell>
          <cell r="F14">
            <v>4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GENERAL DE BRIGADA</v>
          </cell>
          <cell r="B2">
            <v>2</v>
          </cell>
        </row>
        <row r="3">
          <cell r="A3" t="str">
            <v>CORONEL</v>
          </cell>
          <cell r="B3">
            <v>81</v>
          </cell>
        </row>
        <row r="4">
          <cell r="A4" t="str">
            <v>TTE. CORONEL</v>
          </cell>
          <cell r="B4">
            <v>129</v>
          </cell>
        </row>
        <row r="5">
          <cell r="A5" t="str">
            <v>MAYOR</v>
          </cell>
          <cell r="B5">
            <v>203</v>
          </cell>
        </row>
        <row r="6">
          <cell r="A6" t="str">
            <v>CAPITÁN</v>
          </cell>
          <cell r="B6">
            <v>268</v>
          </cell>
        </row>
        <row r="7">
          <cell r="A7" t="str">
            <v>1ER. TENIENTE</v>
          </cell>
          <cell r="B7">
            <v>317</v>
          </cell>
        </row>
        <row r="8">
          <cell r="A8" t="str">
            <v>2DO. TENIENTE</v>
          </cell>
          <cell r="B8">
            <v>504</v>
          </cell>
        </row>
        <row r="9">
          <cell r="A9" t="str">
            <v>SGTO. MAYOR</v>
          </cell>
          <cell r="B9">
            <v>590</v>
          </cell>
        </row>
        <row r="10">
          <cell r="A10" t="str">
            <v>SARGENTO</v>
          </cell>
          <cell r="B10">
            <v>852</v>
          </cell>
        </row>
        <row r="11">
          <cell r="A11" t="str">
            <v>CABO</v>
          </cell>
          <cell r="B11">
            <v>637</v>
          </cell>
        </row>
        <row r="12">
          <cell r="A12" t="str">
            <v>RASO</v>
          </cell>
          <cell r="B12">
            <v>259</v>
          </cell>
        </row>
        <row r="13">
          <cell r="A13" t="str">
            <v>ASIMILADO MIL. CAT. I</v>
          </cell>
          <cell r="B13">
            <v>4</v>
          </cell>
        </row>
        <row r="14">
          <cell r="A14" t="str">
            <v>ASIMILADO MIL. CAT. IV</v>
          </cell>
          <cell r="B14">
            <v>6</v>
          </cell>
        </row>
        <row r="15">
          <cell r="A15" t="str">
            <v>ASIMILADO MIL. CAT. VIII</v>
          </cell>
          <cell r="B15">
            <v>8</v>
          </cell>
        </row>
      </sheetData>
      <sheetData sheetId="11" refreshError="1"/>
      <sheetData sheetId="12" refreshError="1"/>
      <sheetData sheetId="13">
        <row r="2">
          <cell r="A2" t="str">
            <v>TTE. CORONEL</v>
          </cell>
          <cell r="B2">
            <v>1</v>
          </cell>
          <cell r="G2" t="str">
            <v>1ER. TTE.</v>
          </cell>
          <cell r="H2">
            <v>1</v>
          </cell>
        </row>
        <row r="3">
          <cell r="A3" t="str">
            <v>1ER. TTE.</v>
          </cell>
          <cell r="B3">
            <v>3</v>
          </cell>
          <cell r="G3" t="str">
            <v>2DO. TTE.</v>
          </cell>
          <cell r="H3">
            <v>6</v>
          </cell>
        </row>
        <row r="4">
          <cell r="A4" t="str">
            <v>2DO. TTE.</v>
          </cell>
          <cell r="B4">
            <v>3</v>
          </cell>
          <cell r="G4" t="str">
            <v>SGTO. MAYOR</v>
          </cell>
          <cell r="H4">
            <v>6</v>
          </cell>
        </row>
        <row r="5">
          <cell r="A5" t="str">
            <v>SGTO. MAYOR</v>
          </cell>
          <cell r="B5">
            <v>3</v>
          </cell>
          <cell r="G5" t="str">
            <v>SGTO.</v>
          </cell>
          <cell r="H5">
            <v>12</v>
          </cell>
        </row>
        <row r="6">
          <cell r="A6" t="str">
            <v>SARGENTO</v>
          </cell>
          <cell r="B6">
            <v>10</v>
          </cell>
          <cell r="G6" t="str">
            <v>CABO</v>
          </cell>
          <cell r="H6">
            <v>13</v>
          </cell>
        </row>
        <row r="7">
          <cell r="A7" t="str">
            <v>CABO</v>
          </cell>
          <cell r="B7">
            <v>12</v>
          </cell>
          <cell r="G7" t="str">
            <v>RASO</v>
          </cell>
          <cell r="H7">
            <v>47</v>
          </cell>
        </row>
        <row r="8">
          <cell r="A8" t="str">
            <v xml:space="preserve">RASO </v>
          </cell>
          <cell r="B8">
            <v>34</v>
          </cell>
          <cell r="G8" t="str">
            <v>CONSCRIPTO</v>
          </cell>
          <cell r="H8">
            <v>4</v>
          </cell>
        </row>
        <row r="9">
          <cell r="A9" t="str">
            <v>CONSCRIPTO</v>
          </cell>
          <cell r="B9">
            <v>2</v>
          </cell>
        </row>
      </sheetData>
      <sheetData sheetId="14" refreshError="1"/>
      <sheetData sheetId="15">
        <row r="3">
          <cell r="A3" t="str">
            <v>MAYOR</v>
          </cell>
          <cell r="B3">
            <v>1</v>
          </cell>
        </row>
        <row r="4">
          <cell r="A4" t="str">
            <v>CAPITÁN</v>
          </cell>
          <cell r="B4">
            <v>4</v>
          </cell>
        </row>
        <row r="5">
          <cell r="A5" t="str">
            <v>1ER. TTE.</v>
          </cell>
          <cell r="B5">
            <v>2</v>
          </cell>
        </row>
        <row r="6">
          <cell r="A6" t="str">
            <v>2DO. TTE.</v>
          </cell>
          <cell r="B6">
            <v>4</v>
          </cell>
        </row>
        <row r="7">
          <cell r="A7" t="str">
            <v>SGTO. MAYOR</v>
          </cell>
          <cell r="B7">
            <v>5</v>
          </cell>
        </row>
        <row r="8">
          <cell r="A8" t="str">
            <v>SGTO.</v>
          </cell>
          <cell r="B8">
            <v>3</v>
          </cell>
        </row>
        <row r="9">
          <cell r="A9" t="str">
            <v>CABO</v>
          </cell>
          <cell r="B9">
            <v>5</v>
          </cell>
        </row>
        <row r="10">
          <cell r="A10" t="str">
            <v>RASO</v>
          </cell>
          <cell r="B10">
            <v>3</v>
          </cell>
        </row>
      </sheetData>
      <sheetData sheetId="16" refreshError="1"/>
      <sheetData sheetId="17" refreshError="1"/>
      <sheetData sheetId="18" refreshError="1"/>
      <sheetData sheetId="19">
        <row r="3">
          <cell r="A3" t="str">
            <v>CAPSULAS PARA PISTOLA</v>
          </cell>
          <cell r="B3">
            <v>30</v>
          </cell>
        </row>
        <row r="4">
          <cell r="A4" t="str">
            <v>ESCOPETAS</v>
          </cell>
          <cell r="B4">
            <v>2</v>
          </cell>
        </row>
        <row r="5">
          <cell r="A5" t="str">
            <v>CARTUCHO PARA ESCOPETAS</v>
          </cell>
          <cell r="B5">
            <v>2</v>
          </cell>
        </row>
        <row r="6">
          <cell r="A6" t="str">
            <v>CHILENA</v>
          </cell>
          <cell r="B6">
            <v>3</v>
          </cell>
        </row>
        <row r="7">
          <cell r="A7" t="str">
            <v>PISTOLA</v>
          </cell>
          <cell r="B7">
            <v>3</v>
          </cell>
        </row>
      </sheetData>
      <sheetData sheetId="20" refreshError="1"/>
      <sheetData sheetId="21">
        <row r="2">
          <cell r="A2" t="str">
            <v>MARIHUANA (PORCIONES)</v>
          </cell>
          <cell r="B2">
            <v>1</v>
          </cell>
        </row>
        <row r="3">
          <cell r="A3" t="str">
            <v>MARIHUANA (Pacas sin Especificar)</v>
          </cell>
          <cell r="B3">
            <v>12</v>
          </cell>
        </row>
      </sheetData>
      <sheetData sheetId="22" refreshError="1"/>
      <sheetData sheetId="23">
        <row r="2">
          <cell r="A2" t="str">
            <v>AUTOBÚS</v>
          </cell>
          <cell r="B2">
            <v>25</v>
          </cell>
        </row>
        <row r="3">
          <cell r="A3" t="str">
            <v>CAMIONES</v>
          </cell>
          <cell r="B3">
            <v>20</v>
          </cell>
        </row>
        <row r="4">
          <cell r="A4" t="str">
            <v>JEEPETAS</v>
          </cell>
          <cell r="B4">
            <v>45</v>
          </cell>
        </row>
        <row r="5">
          <cell r="A5" t="str">
            <v>MINIBÚS</v>
          </cell>
          <cell r="B5">
            <v>13</v>
          </cell>
        </row>
        <row r="6">
          <cell r="A6" t="str">
            <v>MOTOCICLETAS</v>
          </cell>
          <cell r="B6">
            <v>555</v>
          </cell>
        </row>
        <row r="7">
          <cell r="A7" t="str">
            <v>CARROS</v>
          </cell>
          <cell r="B7">
            <v>48</v>
          </cell>
        </row>
        <row r="8">
          <cell r="A8" t="str">
            <v>CAMIONETAS</v>
          </cell>
          <cell r="B8">
            <v>20</v>
          </cell>
        </row>
        <row r="9">
          <cell r="A9" t="str">
            <v xml:space="preserve">PATANA </v>
          </cell>
          <cell r="B9">
            <v>3</v>
          </cell>
        </row>
      </sheetData>
      <sheetData sheetId="24" refreshError="1"/>
      <sheetData sheetId="25" refreshError="1"/>
      <sheetData sheetId="26">
        <row r="2">
          <cell r="G2" t="str">
            <v>Pasta dental (Unidades)</v>
          </cell>
          <cell r="H2">
            <v>64</v>
          </cell>
        </row>
        <row r="3">
          <cell r="A3" t="str">
            <v>LECHE BONGÚ (UNIDADES)</v>
          </cell>
          <cell r="B3">
            <v>691</v>
          </cell>
          <cell r="G3" t="str">
            <v>Perfume (Unidades)</v>
          </cell>
          <cell r="H3">
            <v>245</v>
          </cell>
        </row>
        <row r="4">
          <cell r="A4" t="str">
            <v>MANTEQUILLA (UDS.)</v>
          </cell>
          <cell r="B4">
            <v>321</v>
          </cell>
          <cell r="G4" t="str">
            <v>Desodorantes Unds.</v>
          </cell>
          <cell r="H4">
            <v>14</v>
          </cell>
        </row>
        <row r="5">
          <cell r="A5" t="str">
            <v>SOPITAS (UNIDADES)</v>
          </cell>
          <cell r="B5">
            <v>10905</v>
          </cell>
          <cell r="G5" t="str">
            <v>CABALLOS</v>
          </cell>
          <cell r="H5">
            <v>5</v>
          </cell>
        </row>
        <row r="6">
          <cell r="A6" t="str">
            <v>AJO LIBRA</v>
          </cell>
          <cell r="B6">
            <v>1499</v>
          </cell>
          <cell r="G6" t="str">
            <v>Wiski (Litros)</v>
          </cell>
          <cell r="H6">
            <v>6690</v>
          </cell>
        </row>
        <row r="7">
          <cell r="G7" t="str">
            <v>Jabón   Unds.</v>
          </cell>
          <cell r="H7">
            <v>105</v>
          </cell>
        </row>
        <row r="8">
          <cell r="G8" t="str">
            <v>Cremas (Unds)</v>
          </cell>
          <cell r="H8">
            <v>634</v>
          </cell>
        </row>
        <row r="9">
          <cell r="G9" t="str">
            <v>Pastillas (unds)</v>
          </cell>
          <cell r="H9">
            <v>7</v>
          </cell>
        </row>
        <row r="10">
          <cell r="G10" t="str">
            <v>Cervezas (Uds.)</v>
          </cell>
          <cell r="H10">
            <v>819</v>
          </cell>
        </row>
        <row r="11">
          <cell r="G11" t="str">
            <v>Bebidas Energizantes (Uds.)</v>
          </cell>
          <cell r="H11">
            <v>1295</v>
          </cell>
        </row>
        <row r="12">
          <cell r="G12" t="str">
            <v>Ron (Uds.)</v>
          </cell>
          <cell r="H12">
            <v>1341</v>
          </cell>
        </row>
        <row r="13">
          <cell r="G13" t="str">
            <v>CIGARRILLOS UNIDADES</v>
          </cell>
          <cell r="H13">
            <v>4226426</v>
          </cell>
        </row>
        <row r="14">
          <cell r="G14" t="str">
            <v xml:space="preserve"> Clerén  (gl.)      </v>
          </cell>
          <cell r="H14">
            <v>129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graf"/>
    </sheetNames>
    <sheetDataSet>
      <sheetData sheetId="0" refreshError="1"/>
      <sheetData sheetId="1">
        <row r="3">
          <cell r="A3" t="str">
            <v>ACCIDENTE</v>
          </cell>
          <cell r="B3">
            <v>1247</v>
          </cell>
          <cell r="F3" t="str">
            <v>GESTION OPERATIVA</v>
          </cell>
          <cell r="G3">
            <v>4610</v>
          </cell>
        </row>
        <row r="4">
          <cell r="A4" t="str">
            <v>CHOQUE</v>
          </cell>
          <cell r="B4">
            <v>618</v>
          </cell>
          <cell r="F4" t="str">
            <v>SANTO DOMINGO</v>
          </cell>
          <cell r="G4">
            <v>3114</v>
          </cell>
        </row>
        <row r="5">
          <cell r="A5" t="str">
            <v>DESLIZAMIENTO</v>
          </cell>
          <cell r="B5">
            <v>556</v>
          </cell>
          <cell r="F5" t="str">
            <v>REGION ESTE</v>
          </cell>
          <cell r="G5">
            <v>15775</v>
          </cell>
        </row>
        <row r="6">
          <cell r="A6" t="str">
            <v>VOLCADURA</v>
          </cell>
          <cell r="B6">
            <v>43</v>
          </cell>
          <cell r="F6" t="str">
            <v>REGION NORTE</v>
          </cell>
          <cell r="G6">
            <v>21987</v>
          </cell>
        </row>
        <row r="7">
          <cell r="A7" t="str">
            <v>ATROPELLAMIENTO</v>
          </cell>
          <cell r="B7">
            <v>30</v>
          </cell>
          <cell r="F7" t="str">
            <v>REGION SUR</v>
          </cell>
          <cell r="G7">
            <v>10988</v>
          </cell>
        </row>
        <row r="8">
          <cell r="A8" t="str">
            <v>SEGURIDAD</v>
          </cell>
          <cell r="B8">
            <v>11242</v>
          </cell>
        </row>
        <row r="9">
          <cell r="A9" t="str">
            <v>NEUMÁTICO</v>
          </cell>
          <cell r="B9">
            <v>17382</v>
          </cell>
        </row>
        <row r="10">
          <cell r="A10" t="str">
            <v>COMBUSTIBLE</v>
          </cell>
          <cell r="B10">
            <v>3848</v>
          </cell>
        </row>
        <row r="11">
          <cell r="A11" t="str">
            <v>ELÉCTRICA</v>
          </cell>
          <cell r="B11">
            <v>956</v>
          </cell>
        </row>
        <row r="12">
          <cell r="A12" t="str">
            <v xml:space="preserve">CALENTAMIENTO </v>
          </cell>
          <cell r="B12">
            <v>1422</v>
          </cell>
        </row>
        <row r="13">
          <cell r="A13" t="str">
            <v>MECANICA</v>
          </cell>
          <cell r="B13">
            <v>5971</v>
          </cell>
        </row>
        <row r="14">
          <cell r="A14" t="str">
            <v>GRÚAS</v>
          </cell>
          <cell r="B14">
            <v>967</v>
          </cell>
        </row>
        <row r="15">
          <cell r="A15" t="str">
            <v>AMBULACIA</v>
          </cell>
          <cell r="B15">
            <v>345</v>
          </cell>
        </row>
        <row r="16">
          <cell r="A16" t="str">
            <v>TALLERES</v>
          </cell>
          <cell r="B16">
            <v>1194</v>
          </cell>
        </row>
        <row r="17">
          <cell r="A17" t="str">
            <v>CAM. RESCATE</v>
          </cell>
          <cell r="B17">
            <v>5</v>
          </cell>
        </row>
        <row r="18">
          <cell r="A18" t="str">
            <v>MECÁNICA</v>
          </cell>
          <cell r="B18">
            <v>10648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2338.2200000000003</v>
          </cell>
          <cell r="D3" t="str">
            <v>Incautación de arena</v>
          </cell>
          <cell r="E3">
            <v>4556</v>
          </cell>
        </row>
        <row r="4">
          <cell r="A4" t="str">
            <v>Bahoruco</v>
          </cell>
          <cell r="B4">
            <v>1096</v>
          </cell>
          <cell r="D4" t="str">
            <v>Incautación de madera (Pies)</v>
          </cell>
          <cell r="E4">
            <v>32441.05</v>
          </cell>
        </row>
        <row r="5">
          <cell r="A5" t="str">
            <v>Barahona</v>
          </cell>
          <cell r="B5">
            <v>1675.75</v>
          </cell>
          <cell r="D5" t="str">
            <v>operativo</v>
          </cell>
          <cell r="E5">
            <v>10141</v>
          </cell>
        </row>
        <row r="6">
          <cell r="A6" t="str">
            <v>Bayaguana (Monte Plata)</v>
          </cell>
          <cell r="B6">
            <v>4579</v>
          </cell>
          <cell r="D6" t="str">
            <v>persona detenida</v>
          </cell>
          <cell r="E6">
            <v>1140</v>
          </cell>
        </row>
        <row r="7">
          <cell r="A7" t="str">
            <v>Constanza (La Vega)</v>
          </cell>
          <cell r="B7">
            <v>422</v>
          </cell>
          <cell r="D7" t="str">
            <v>Sacos de carbón incautados</v>
          </cell>
          <cell r="E7">
            <v>1736</v>
          </cell>
        </row>
        <row r="8">
          <cell r="A8" t="str">
            <v>Dajabón</v>
          </cell>
          <cell r="B8">
            <v>651.34</v>
          </cell>
          <cell r="D8" t="str">
            <v>Vehículos  Retenidos</v>
          </cell>
          <cell r="E8">
            <v>585</v>
          </cell>
        </row>
        <row r="9">
          <cell r="A9" t="str">
            <v>Distrito Nacional</v>
          </cell>
          <cell r="B9">
            <v>90</v>
          </cell>
        </row>
        <row r="10">
          <cell r="A10" t="str">
            <v>Duarte</v>
          </cell>
          <cell r="B10">
            <v>1584</v>
          </cell>
        </row>
        <row r="11">
          <cell r="A11" t="str">
            <v>El seíbo</v>
          </cell>
          <cell r="B11">
            <v>475</v>
          </cell>
        </row>
        <row r="12">
          <cell r="A12" t="str">
            <v>Elías Piña</v>
          </cell>
          <cell r="B12">
            <v>954.96</v>
          </cell>
        </row>
        <row r="13">
          <cell r="A13" t="str">
            <v>Espaillat</v>
          </cell>
          <cell r="B13">
            <v>250</v>
          </cell>
        </row>
        <row r="14">
          <cell r="A14" t="str">
            <v>Gaspar Hernández (Espaillat)</v>
          </cell>
          <cell r="B14">
            <v>641</v>
          </cell>
        </row>
        <row r="15">
          <cell r="A15" t="str">
            <v>Hato Mayor</v>
          </cell>
          <cell r="B15">
            <v>541.18000000000006</v>
          </cell>
        </row>
        <row r="16">
          <cell r="A16" t="str">
            <v>Hermanas Mirabal (Salcedo)</v>
          </cell>
          <cell r="B16">
            <v>385</v>
          </cell>
        </row>
        <row r="17">
          <cell r="A17" t="str">
            <v>Independencia</v>
          </cell>
          <cell r="B17">
            <v>802</v>
          </cell>
        </row>
        <row r="18">
          <cell r="A18" t="str">
            <v>Isla Saona</v>
          </cell>
          <cell r="B18">
            <v>128</v>
          </cell>
        </row>
        <row r="19">
          <cell r="A19" t="str">
            <v>Jánico</v>
          </cell>
          <cell r="B19">
            <v>180</v>
          </cell>
        </row>
        <row r="20">
          <cell r="A20" t="str">
            <v>Jarabacoa (La Vega)</v>
          </cell>
          <cell r="B20">
            <v>1569.43</v>
          </cell>
        </row>
        <row r="21">
          <cell r="A21" t="str">
            <v>La Altagracia</v>
          </cell>
          <cell r="B21">
            <v>695</v>
          </cell>
        </row>
        <row r="22">
          <cell r="A22" t="str">
            <v>La Romana</v>
          </cell>
          <cell r="B22">
            <v>294</v>
          </cell>
        </row>
        <row r="23">
          <cell r="A23" t="str">
            <v>La Vega</v>
          </cell>
          <cell r="B23">
            <v>1892</v>
          </cell>
        </row>
        <row r="24">
          <cell r="A24" t="str">
            <v>María Trinidad Sánchez</v>
          </cell>
          <cell r="B24">
            <v>191</v>
          </cell>
        </row>
        <row r="25">
          <cell r="A25" t="str">
            <v>Miches (El seíbo)</v>
          </cell>
          <cell r="B25">
            <v>206</v>
          </cell>
        </row>
        <row r="26">
          <cell r="A26" t="str">
            <v>Monción (Santiago Rodríguez)</v>
          </cell>
          <cell r="B26">
            <v>120</v>
          </cell>
        </row>
        <row r="27">
          <cell r="A27" t="str">
            <v>Monseñor Nouel</v>
          </cell>
          <cell r="B27">
            <v>6834.02</v>
          </cell>
        </row>
        <row r="28">
          <cell r="A28" t="str">
            <v>Monte Plata</v>
          </cell>
          <cell r="B28">
            <v>1334.16</v>
          </cell>
        </row>
        <row r="29">
          <cell r="A29" t="str">
            <v>Montecristi</v>
          </cell>
          <cell r="B29">
            <v>1156.25</v>
          </cell>
        </row>
        <row r="30">
          <cell r="A30" t="str">
            <v>Pedernales</v>
          </cell>
          <cell r="B30">
            <v>716</v>
          </cell>
        </row>
        <row r="31">
          <cell r="A31" t="str">
            <v>Peravia</v>
          </cell>
          <cell r="B31">
            <v>639</v>
          </cell>
        </row>
        <row r="32">
          <cell r="A32" t="str">
            <v>Puerto Plata</v>
          </cell>
          <cell r="B32">
            <v>871.2</v>
          </cell>
        </row>
        <row r="33">
          <cell r="A33" t="str">
            <v>Restauración (Dajabón)</v>
          </cell>
          <cell r="B33">
            <v>342</v>
          </cell>
        </row>
        <row r="34">
          <cell r="A34" t="str">
            <v>Sabana Grande de Boyá</v>
          </cell>
          <cell r="B34">
            <v>211</v>
          </cell>
        </row>
        <row r="35">
          <cell r="A35" t="str">
            <v>Samaná</v>
          </cell>
          <cell r="B35">
            <v>184</v>
          </cell>
        </row>
        <row r="36">
          <cell r="A36" t="str">
            <v>San Cristóbal</v>
          </cell>
          <cell r="B36">
            <v>7333.7199999999993</v>
          </cell>
        </row>
        <row r="37">
          <cell r="A37" t="str">
            <v>San José de las Matas (Santiago)</v>
          </cell>
          <cell r="B37">
            <v>501</v>
          </cell>
        </row>
        <row r="38">
          <cell r="A38" t="str">
            <v>San José de Ocoa</v>
          </cell>
          <cell r="B38">
            <v>253</v>
          </cell>
        </row>
        <row r="39">
          <cell r="A39" t="str">
            <v>San Juan de la Maguana</v>
          </cell>
          <cell r="B39">
            <v>823.5</v>
          </cell>
        </row>
        <row r="40">
          <cell r="A40" t="str">
            <v>San Pedro de Macorís</v>
          </cell>
          <cell r="B40">
            <v>353</v>
          </cell>
        </row>
        <row r="41">
          <cell r="A41" t="str">
            <v>Sánchez Ramírez</v>
          </cell>
          <cell r="B41">
            <v>817.5</v>
          </cell>
        </row>
        <row r="42">
          <cell r="A42" t="str">
            <v>Santiago de los Caballeros</v>
          </cell>
          <cell r="B42">
            <v>1743.82</v>
          </cell>
        </row>
        <row r="43">
          <cell r="A43" t="str">
            <v>Santiago Rodríguez</v>
          </cell>
          <cell r="B43">
            <v>1567</v>
          </cell>
        </row>
        <row r="44">
          <cell r="A44" t="str">
            <v>Santo Domingo</v>
          </cell>
          <cell r="B44">
            <v>1155</v>
          </cell>
        </row>
        <row r="45">
          <cell r="A45" t="str">
            <v>Valle Nuevo</v>
          </cell>
          <cell r="B45">
            <v>253</v>
          </cell>
        </row>
        <row r="46">
          <cell r="A46" t="str">
            <v>Valverde</v>
          </cell>
          <cell r="B46">
            <v>350</v>
          </cell>
        </row>
        <row r="47">
          <cell r="A47" t="str">
            <v>Villa Altagracia (San Cristóbal)</v>
          </cell>
          <cell r="B47">
            <v>959</v>
          </cell>
        </row>
        <row r="48">
          <cell r="A48" t="str">
            <v>Yamasá (Monte Plata)</v>
          </cell>
          <cell r="B48">
            <v>441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 refreshError="1"/>
      <sheetData sheetId="1">
        <row r="4">
          <cell r="A4" t="str">
            <v>ARMAS DE FABRICACIÓN CASERA</v>
          </cell>
          <cell r="B4">
            <v>37</v>
          </cell>
        </row>
        <row r="5">
          <cell r="A5" t="str">
            <v xml:space="preserve">ARMAS DE FUEGO REGISTRADAS </v>
          </cell>
          <cell r="B5">
            <v>773</v>
          </cell>
        </row>
        <row r="6">
          <cell r="A6" t="str">
            <v>ARMAS DE FUEGO RETENIDAS "LIC. VENCIDA"</v>
          </cell>
          <cell r="B6">
            <v>3</v>
          </cell>
        </row>
        <row r="7">
          <cell r="A7" t="str">
            <v>ARMAS DE FUEGO RETENIDAS SIN DOCUMENTOS</v>
          </cell>
          <cell r="B7">
            <v>49</v>
          </cell>
        </row>
        <row r="8">
          <cell r="A8" t="str">
            <v>HOOKAS INCAUTADAS</v>
          </cell>
          <cell r="B8">
            <v>12</v>
          </cell>
        </row>
        <row r="9">
          <cell r="A9" t="str">
            <v>MOTOCICLETAS REGISTRADAS</v>
          </cell>
          <cell r="B9">
            <v>762101</v>
          </cell>
        </row>
        <row r="10">
          <cell r="A10" t="str">
            <v>MOTOCICLETAS RETENIDAS</v>
          </cell>
          <cell r="B10">
            <v>56289</v>
          </cell>
        </row>
        <row r="11">
          <cell r="A11" t="str">
            <v>MULTAS DE AMET</v>
          </cell>
          <cell r="B11">
            <v>22</v>
          </cell>
        </row>
        <row r="12">
          <cell r="A12" t="str">
            <v>OBJETOS INCAUTADOS</v>
          </cell>
          <cell r="B12">
            <v>1165</v>
          </cell>
        </row>
        <row r="13">
          <cell r="A13" t="str">
            <v>PERSONAS DETENIDAS</v>
          </cell>
          <cell r="B13">
            <v>21745</v>
          </cell>
        </row>
        <row r="14">
          <cell r="A14" t="str">
            <v>PERSONAS REGISTRADAS</v>
          </cell>
          <cell r="B14">
            <v>1498402</v>
          </cell>
        </row>
        <row r="15">
          <cell r="A15" t="str">
            <v>PORCIÓN DE COCAINA</v>
          </cell>
          <cell r="B15">
            <v>8687</v>
          </cell>
        </row>
        <row r="16">
          <cell r="A16" t="str">
            <v>PORCIÓN DE CRACK</v>
          </cell>
          <cell r="B16">
            <v>3527</v>
          </cell>
        </row>
        <row r="17">
          <cell r="A17" t="str">
            <v>PORCIÓN DE MARIHUANA</v>
          </cell>
          <cell r="B17">
            <v>14738</v>
          </cell>
        </row>
        <row r="18">
          <cell r="A18" t="str">
            <v xml:space="preserve">PORCIÓN DE MATERIAL DESCONOCIDO </v>
          </cell>
          <cell r="B18">
            <v>54</v>
          </cell>
        </row>
        <row r="19">
          <cell r="A19" t="str">
            <v>VEHÍCULOS REGISTRADOS</v>
          </cell>
          <cell r="B19">
            <v>586249</v>
          </cell>
        </row>
        <row r="20">
          <cell r="A20" t="str">
            <v xml:space="preserve">VEHÍCULOS RETENIDOS </v>
          </cell>
          <cell r="B20">
            <v>3677</v>
          </cell>
        </row>
        <row r="21">
          <cell r="A21" t="str">
            <v xml:space="preserve">EXTRANJEROS INDOCUMENTADOS </v>
          </cell>
          <cell r="B21">
            <v>913</v>
          </cell>
        </row>
        <row r="22">
          <cell r="A22" t="str">
            <v xml:space="preserve">ARMAS BLANCAS RETENIDAS </v>
          </cell>
          <cell r="B22">
            <v>1522</v>
          </cell>
        </row>
        <row r="23">
          <cell r="A23" t="str">
            <v>DINERO EN EFECTIVO</v>
          </cell>
          <cell r="B23">
            <v>93225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 refreshError="1"/>
      <sheetData sheetId="1">
        <row r="4">
          <cell r="A4" t="str">
            <v>Armas Blancas Retenidas</v>
          </cell>
          <cell r="B4">
            <v>14</v>
          </cell>
        </row>
        <row r="5">
          <cell r="A5" t="str">
            <v xml:space="preserve">Armas de Fuego Registradas </v>
          </cell>
          <cell r="B5">
            <v>12</v>
          </cell>
        </row>
        <row r="6">
          <cell r="A6" t="str">
            <v>Armas de Fuego Retenidas "Lic. Vencida"</v>
          </cell>
          <cell r="B6">
            <v>11</v>
          </cell>
        </row>
        <row r="7">
          <cell r="A7" t="str">
            <v>Motocicletas Registradas</v>
          </cell>
          <cell r="B7">
            <v>19302</v>
          </cell>
        </row>
        <row r="8">
          <cell r="A8" t="str">
            <v xml:space="preserve">Motocicletas Retenidas </v>
          </cell>
          <cell r="B8">
            <v>3959</v>
          </cell>
        </row>
        <row r="9">
          <cell r="A9" t="str">
            <v>Personas Detenidas</v>
          </cell>
          <cell r="B9">
            <v>6708</v>
          </cell>
        </row>
        <row r="10">
          <cell r="A10" t="str">
            <v>Personas Registradas</v>
          </cell>
          <cell r="B10">
            <v>59165</v>
          </cell>
        </row>
        <row r="11">
          <cell r="A11" t="str">
            <v>Vehiculos Registrados</v>
          </cell>
          <cell r="B11">
            <v>7816</v>
          </cell>
        </row>
        <row r="12">
          <cell r="A12" t="str">
            <v>Vehiculos Retenidos</v>
          </cell>
          <cell r="B12">
            <v>24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 "/>
    </sheetNames>
    <sheetDataSet>
      <sheetData sheetId="0" refreshError="1"/>
      <sheetData sheetId="1">
        <row r="3">
          <cell r="A3" t="str">
            <v>AYUDAS ECONÓMICAS </v>
          </cell>
          <cell r="B3">
            <v>71</v>
          </cell>
        </row>
        <row r="4">
          <cell r="A4" t="str">
            <v>CARTAS DE ATENCIONES MEDICAS</v>
          </cell>
          <cell r="B4">
            <v>61</v>
          </cell>
        </row>
        <row r="5">
          <cell r="A5" t="str">
            <v xml:space="preserve">RACIONES ALIMENTICIAS </v>
          </cell>
          <cell r="B5">
            <v>3279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 refreshError="1"/>
      <sheetData sheetId="1">
        <row r="3">
          <cell r="A3" t="str">
            <v>ARMAS BLANCAS</v>
          </cell>
          <cell r="B3">
            <v>64</v>
          </cell>
        </row>
        <row r="4">
          <cell r="A4" t="str">
            <v>ARMAS DE FABRICACION CASERA</v>
          </cell>
          <cell r="B4">
            <v>5</v>
          </cell>
        </row>
        <row r="5">
          <cell r="A5" t="str">
            <v>ARMAS DE FUEGO RETENIDAS POR DOCUMENTOS</v>
          </cell>
          <cell r="B5">
            <v>10</v>
          </cell>
        </row>
        <row r="6">
          <cell r="A6" t="str">
            <v>BALANZAS</v>
          </cell>
          <cell r="B6">
            <v>3</v>
          </cell>
        </row>
        <row r="7">
          <cell r="A7" t="str">
            <v>BOCINAS</v>
          </cell>
          <cell r="B7">
            <v>59</v>
          </cell>
        </row>
        <row r="8">
          <cell r="A8" t="str">
            <v>CAJONES</v>
          </cell>
          <cell r="B8">
            <v>2</v>
          </cell>
        </row>
        <row r="9">
          <cell r="A9" t="str">
            <v>CELULARES</v>
          </cell>
          <cell r="B9">
            <v>4</v>
          </cell>
        </row>
        <row r="10">
          <cell r="A10" t="str">
            <v>DINERO EN EFECTIVO</v>
          </cell>
          <cell r="B10">
            <v>500</v>
          </cell>
        </row>
        <row r="11">
          <cell r="A11" t="str">
            <v>EXTRANJEROS DETENIDOS</v>
          </cell>
          <cell r="B11">
            <v>16756</v>
          </cell>
        </row>
        <row r="12">
          <cell r="A12" t="str">
            <v>KITIPO</v>
          </cell>
          <cell r="B12">
            <v>12</v>
          </cell>
        </row>
        <row r="13">
          <cell r="A13" t="str">
            <v>MOTOCICLETAS DETENIDAS POR DOCUMENTOS</v>
          </cell>
          <cell r="B13">
            <v>3463</v>
          </cell>
        </row>
        <row r="14">
          <cell r="A14" t="str">
            <v>MOTOCICLETAS RECUPERADAS</v>
          </cell>
          <cell r="B14">
            <v>5</v>
          </cell>
        </row>
        <row r="15">
          <cell r="A15" t="str">
            <v>MOTOCICLETAS REGISTRADAS</v>
          </cell>
          <cell r="B15">
            <v>86095</v>
          </cell>
        </row>
        <row r="16">
          <cell r="A16" t="str">
            <v>PAQUETE DE MARIHUANA</v>
          </cell>
          <cell r="B16">
            <v>4</v>
          </cell>
        </row>
        <row r="17">
          <cell r="A17" t="str">
            <v>PARSONAS RETENIDAS POR PARTICIPACION EN CARRERAS</v>
          </cell>
          <cell r="B17">
            <v>1</v>
          </cell>
        </row>
        <row r="18">
          <cell r="A18" t="str">
            <v>PERSONAS EN-FLAGRANTE DELITO</v>
          </cell>
          <cell r="B18">
            <v>171</v>
          </cell>
        </row>
        <row r="19">
          <cell r="A19" t="str">
            <v>PERSONAS ENVIADAS A FISCALIA</v>
          </cell>
          <cell r="B19">
            <v>27</v>
          </cell>
        </row>
        <row r="20">
          <cell r="A20" t="str">
            <v>PERSONAS REQUISADAS Y DEPURADAS</v>
          </cell>
          <cell r="B20">
            <v>142787</v>
          </cell>
        </row>
        <row r="21">
          <cell r="A21" t="str">
            <v>PERSONAS RETENIDAS</v>
          </cell>
          <cell r="B21">
            <v>2646</v>
          </cell>
        </row>
        <row r="22">
          <cell r="A22" t="str">
            <v>PERSONAS RETENIDAS POR SUSTANCIAS CONTROLADAS</v>
          </cell>
          <cell r="B22">
            <v>15</v>
          </cell>
        </row>
        <row r="23">
          <cell r="A23" t="str">
            <v>PORCIONES DE COCAINA</v>
          </cell>
          <cell r="B23">
            <v>317</v>
          </cell>
        </row>
        <row r="24">
          <cell r="A24" t="str">
            <v>PORCIONES DE CRACK</v>
          </cell>
          <cell r="B24">
            <v>68</v>
          </cell>
        </row>
        <row r="25">
          <cell r="A25" t="str">
            <v>PORCIONES DE MARIHUANA</v>
          </cell>
          <cell r="B25">
            <v>122</v>
          </cell>
        </row>
        <row r="26">
          <cell r="A26" t="str">
            <v>PROFUGOS DE LA JUSTICIA</v>
          </cell>
          <cell r="B26">
            <v>608</v>
          </cell>
        </row>
        <row r="27">
          <cell r="A27" t="str">
            <v>VEHICULOS DETENIDOS POR DOCUMENTOS</v>
          </cell>
          <cell r="B27">
            <v>145</v>
          </cell>
        </row>
        <row r="28">
          <cell r="A28" t="str">
            <v>VEHICULOS REGISTRADOS</v>
          </cell>
          <cell r="B28">
            <v>69028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ATRACOS</v>
          </cell>
          <cell r="B2">
            <v>1</v>
          </cell>
        </row>
        <row r="3">
          <cell r="A3" t="str">
            <v>HERIDOS</v>
          </cell>
          <cell r="B3">
            <v>2</v>
          </cell>
        </row>
        <row r="4">
          <cell r="A4" t="str">
            <v>MUERTES</v>
          </cell>
          <cell r="B4">
            <v>1</v>
          </cell>
        </row>
        <row r="5">
          <cell r="A5" t="str">
            <v>NOVEDADES</v>
          </cell>
          <cell r="B5">
            <v>1</v>
          </cell>
        </row>
        <row r="6">
          <cell r="A6" t="str">
            <v>ROBOS</v>
          </cell>
          <cell r="B6">
            <v>1</v>
          </cell>
        </row>
        <row r="7">
          <cell r="A7" t="str">
            <v>SUSTRACCIÓN DE ARMAS NO LETALES</v>
          </cell>
          <cell r="B7">
            <v>2</v>
          </cell>
        </row>
        <row r="8">
          <cell r="A8" t="str">
            <v>SUSTRACCIÓN DE ARMAS LETALES</v>
          </cell>
          <cell r="B8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o_Postgrado"/>
      <sheetName val="Educ_Cont. Graduado_Postgr. "/>
      <sheetName val="Educ_Continua Esc_Especializada"/>
    </sheetNames>
    <sheetDataSet>
      <sheetData sheetId="0" refreshError="1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  <sheetName val="ROTACIONES MEDICAS"/>
    </sheetNames>
    <sheetDataSet>
      <sheetData sheetId="0">
        <row r="5">
          <cell r="A5" t="str">
            <v>BRASIL</v>
          </cell>
          <cell r="B5">
            <v>26</v>
          </cell>
        </row>
        <row r="6">
          <cell r="A6" t="str">
            <v>COLOMBIA</v>
          </cell>
          <cell r="B6">
            <v>15</v>
          </cell>
          <cell r="F6" t="str">
            <v>UAPA</v>
          </cell>
          <cell r="G6">
            <v>4</v>
          </cell>
        </row>
        <row r="7">
          <cell r="A7" t="str">
            <v>EL SALVADOR</v>
          </cell>
          <cell r="B7">
            <v>2</v>
          </cell>
          <cell r="F7" t="str">
            <v>UNPHU</v>
          </cell>
          <cell r="G7">
            <v>1</v>
          </cell>
        </row>
        <row r="8">
          <cell r="A8" t="str">
            <v>ESTADOS UNIDOS</v>
          </cell>
          <cell r="B8">
            <v>25</v>
          </cell>
          <cell r="F8" t="str">
            <v>UNICARIBE</v>
          </cell>
          <cell r="G8">
            <v>6</v>
          </cell>
        </row>
        <row r="9">
          <cell r="A9" t="str">
            <v>ESPAÑA</v>
          </cell>
          <cell r="B9">
            <v>18</v>
          </cell>
          <cell r="F9" t="str">
            <v>UNEFA</v>
          </cell>
          <cell r="G9">
            <v>1</v>
          </cell>
        </row>
        <row r="10">
          <cell r="A10" t="str">
            <v>GUATEMALA</v>
          </cell>
          <cell r="B10">
            <v>5</v>
          </cell>
          <cell r="F10" t="str">
            <v>UNIRHEMOS</v>
          </cell>
          <cell r="G10">
            <v>1</v>
          </cell>
        </row>
        <row r="11">
          <cell r="A11" t="str">
            <v>ITALIA</v>
          </cell>
          <cell r="B11">
            <v>3</v>
          </cell>
          <cell r="F11" t="str">
            <v>UTE</v>
          </cell>
          <cell r="G11">
            <v>1</v>
          </cell>
        </row>
        <row r="12">
          <cell r="A12" t="str">
            <v>MEXICO</v>
          </cell>
          <cell r="B12">
            <v>7</v>
          </cell>
          <cell r="F12" t="str">
            <v>INTEC-UNIVERSIDAD</v>
          </cell>
          <cell r="G12">
            <v>1</v>
          </cell>
        </row>
        <row r="13">
          <cell r="A13" t="str">
            <v>VENEZUELA</v>
          </cell>
          <cell r="B13">
            <v>5</v>
          </cell>
          <cell r="F13" t="str">
            <v>UNAPEC</v>
          </cell>
          <cell r="G13">
            <v>1</v>
          </cell>
        </row>
        <row r="14">
          <cell r="A14" t="str">
            <v>JAMAICA</v>
          </cell>
          <cell r="B14">
            <v>1</v>
          </cell>
        </row>
        <row r="15">
          <cell r="A15" t="str">
            <v>HONDURAS</v>
          </cell>
          <cell r="B15">
            <v>5</v>
          </cell>
        </row>
        <row r="16">
          <cell r="A16" t="str">
            <v>CHINA</v>
          </cell>
          <cell r="B16">
            <v>11</v>
          </cell>
        </row>
        <row r="17">
          <cell r="A17" t="str">
            <v>INDIA</v>
          </cell>
          <cell r="B17">
            <v>2</v>
          </cell>
        </row>
        <row r="18">
          <cell r="A18" t="str">
            <v>CUBA</v>
          </cell>
          <cell r="B18">
            <v>2</v>
          </cell>
        </row>
        <row r="19">
          <cell r="A19" t="str">
            <v>CANADA</v>
          </cell>
          <cell r="B19">
            <v>2</v>
          </cell>
        </row>
        <row r="20">
          <cell r="A20" t="str">
            <v>CHILE</v>
          </cell>
          <cell r="B20">
            <v>1</v>
          </cell>
        </row>
        <row r="21">
          <cell r="A21" t="str">
            <v>FRACIA</v>
          </cell>
          <cell r="B21">
            <v>1</v>
          </cell>
        </row>
        <row r="22">
          <cell r="A22" t="str">
            <v>ISRAEL</v>
          </cell>
          <cell r="B22">
            <v>1</v>
          </cell>
        </row>
        <row r="23">
          <cell r="A23" t="str">
            <v>COREA DEL SUR</v>
          </cell>
          <cell r="B23">
            <v>1</v>
          </cell>
        </row>
        <row r="24">
          <cell r="A24" t="str">
            <v>PANAMA</v>
          </cell>
          <cell r="B24">
            <v>2</v>
          </cell>
        </row>
        <row r="25">
          <cell r="A25" t="str">
            <v>TURQUIA</v>
          </cell>
          <cell r="B25">
            <v>1</v>
          </cell>
        </row>
      </sheetData>
      <sheetData sheetId="1">
        <row r="3">
          <cell r="A3" t="str">
            <v>MASCULINO</v>
          </cell>
          <cell r="B3">
            <v>97</v>
          </cell>
          <cell r="E3" t="str">
            <v>MASCULINO</v>
          </cell>
          <cell r="F3">
            <v>13</v>
          </cell>
        </row>
        <row r="4">
          <cell r="A4" t="str">
            <v>FEMENINO</v>
          </cell>
          <cell r="B4">
            <v>39</v>
          </cell>
          <cell r="E4" t="str">
            <v>FEMENINO</v>
          </cell>
          <cell r="F4">
            <v>3</v>
          </cell>
        </row>
      </sheetData>
      <sheetData sheetId="2">
        <row r="6">
          <cell r="A6" t="str">
            <v>MIDE</v>
          </cell>
          <cell r="B6">
            <v>1</v>
          </cell>
          <cell r="F6" t="str">
            <v>MIDE</v>
          </cell>
          <cell r="G6">
            <v>0</v>
          </cell>
        </row>
        <row r="7">
          <cell r="A7" t="str">
            <v>ERD</v>
          </cell>
          <cell r="B7">
            <v>58</v>
          </cell>
          <cell r="F7" t="str">
            <v>ERD</v>
          </cell>
          <cell r="G7">
            <v>7</v>
          </cell>
        </row>
        <row r="8">
          <cell r="A8" t="str">
            <v>ARD</v>
          </cell>
          <cell r="B8">
            <v>37</v>
          </cell>
          <cell r="F8" t="str">
            <v>ARD</v>
          </cell>
          <cell r="G8">
            <v>4</v>
          </cell>
        </row>
        <row r="9">
          <cell r="A9" t="str">
            <v>FARD</v>
          </cell>
          <cell r="B9">
            <v>40</v>
          </cell>
          <cell r="F9" t="str">
            <v>FARD</v>
          </cell>
          <cell r="G9">
            <v>1</v>
          </cell>
        </row>
        <row r="10">
          <cell r="F10" t="str">
            <v>FAMILIARES</v>
          </cell>
          <cell r="G10">
            <v>4</v>
          </cell>
        </row>
      </sheetData>
      <sheetData sheetId="3">
        <row r="3">
          <cell r="O3" t="str">
            <v>MIDE</v>
          </cell>
          <cell r="P3">
            <v>37</v>
          </cell>
        </row>
        <row r="4">
          <cell r="O4" t="str">
            <v>ERD</v>
          </cell>
          <cell r="P4">
            <v>50</v>
          </cell>
        </row>
        <row r="5">
          <cell r="O5" t="str">
            <v>ARD</v>
          </cell>
          <cell r="P5">
            <v>28</v>
          </cell>
        </row>
        <row r="6">
          <cell r="A6" t="str">
            <v>HOSPITAL PLAZA DE LA SALUD</v>
          </cell>
          <cell r="B6">
            <v>1</v>
          </cell>
          <cell r="K6" t="str">
            <v>MASCULINO</v>
          </cell>
          <cell r="L6">
            <v>44</v>
          </cell>
          <cell r="O6" t="str">
            <v>FARD</v>
          </cell>
          <cell r="P6">
            <v>29</v>
          </cell>
        </row>
        <row r="7">
          <cell r="A7" t="str">
            <v>HOSPITAL CENTRAL DE LA FF.AA</v>
          </cell>
          <cell r="B7">
            <v>63</v>
          </cell>
          <cell r="K7" t="str">
            <v>FEMENINO</v>
          </cell>
          <cell r="L7">
            <v>100</v>
          </cell>
        </row>
        <row r="8">
          <cell r="A8" t="str">
            <v>HOSPITAL INFENTIL ROBERT REID CABRAL</v>
          </cell>
          <cell r="B8">
            <v>7</v>
          </cell>
        </row>
        <row r="9">
          <cell r="A9" t="str">
            <v>HOSPITAL DR. SALVADOR B. GAUTIER</v>
          </cell>
          <cell r="B9">
            <v>6</v>
          </cell>
        </row>
        <row r="10">
          <cell r="A10" t="str">
            <v>HOSPITAL MILITAR RAMON DE LARA, FARD.</v>
          </cell>
          <cell r="B10">
            <v>21</v>
          </cell>
        </row>
        <row r="11">
          <cell r="A11" t="str">
            <v>HOSPITAL MILITAR MOSCOSO PUELLO</v>
          </cell>
          <cell r="B11">
            <v>5</v>
          </cell>
        </row>
        <row r="12">
          <cell r="A12" t="str">
            <v>INSTITUTO REGIONAL CIBAO</v>
          </cell>
          <cell r="B12">
            <v>1</v>
          </cell>
        </row>
        <row r="13">
          <cell r="A13" t="str">
            <v>INSTITUTO NACIONAL DE PATOLOGIA FORENCE</v>
          </cell>
          <cell r="B13">
            <v>1</v>
          </cell>
        </row>
        <row r="14">
          <cell r="A14" t="str">
            <v>HOSPITAL MATERNIDAD INFANTIL SAN LORENZO DE LOS MINAS</v>
          </cell>
          <cell r="B14">
            <v>1</v>
          </cell>
        </row>
        <row r="15">
          <cell r="A15" t="str">
            <v>HOSPITAL REGIONAL UNIVERSITARIO SAN VICENTE DE PAUL</v>
          </cell>
          <cell r="B15">
            <v>1</v>
          </cell>
        </row>
        <row r="16">
          <cell r="A16" t="str">
            <v>HOSPITAL POLICIA NACIONAL</v>
          </cell>
          <cell r="B16">
            <v>1</v>
          </cell>
        </row>
        <row r="17">
          <cell r="A17" t="str">
            <v>CEDIMAT</v>
          </cell>
          <cell r="B17">
            <v>2</v>
          </cell>
        </row>
        <row r="18">
          <cell r="A18" t="str">
            <v>UASD</v>
          </cell>
          <cell r="B18">
            <v>2</v>
          </cell>
        </row>
        <row r="19">
          <cell r="A19" t="str">
            <v>HOSPITAL TRAUMATOLOGICO NEY ARIAS LORA</v>
          </cell>
          <cell r="B19">
            <v>3</v>
          </cell>
        </row>
        <row r="20">
          <cell r="A20" t="str">
            <v>DIFERENTES HOSPITALES</v>
          </cell>
          <cell r="B20">
            <v>6</v>
          </cell>
        </row>
        <row r="21">
          <cell r="A21" t="str">
            <v>HOSPITAL REGIONAL DR. JAIME BARAHONA</v>
          </cell>
          <cell r="B21">
            <v>1</v>
          </cell>
        </row>
        <row r="22">
          <cell r="A22" t="str">
            <v>UCE</v>
          </cell>
          <cell r="B22">
            <v>2</v>
          </cell>
        </row>
        <row r="23">
          <cell r="A23" t="str">
            <v>HOSPITAL PADRE BILLINI</v>
          </cell>
          <cell r="B23">
            <v>1</v>
          </cell>
        </row>
        <row r="24">
          <cell r="A24" t="str">
            <v>HOSPITAL JOSE MARIA CABRAL Y BAEZ</v>
          </cell>
          <cell r="B24">
            <v>1</v>
          </cell>
        </row>
        <row r="25">
          <cell r="A25" t="str">
            <v>INSTITUTO DEL CANCER</v>
          </cell>
          <cell r="B25">
            <v>1</v>
          </cell>
        </row>
        <row r="26">
          <cell r="A26" t="str">
            <v>INSTITUTO DOMINICANO DE CARDIOLOGIA</v>
          </cell>
          <cell r="B26">
            <v>2</v>
          </cell>
        </row>
        <row r="27">
          <cell r="A27" t="str">
            <v>HOSPITAL MATERNIDAD NUESTRA SEÑORA DE LA ALTAGRACIA</v>
          </cell>
          <cell r="B27">
            <v>3</v>
          </cell>
        </row>
        <row r="28">
          <cell r="A28" t="str">
            <v>SERVICIO NACIONAL DE SALUD SNS</v>
          </cell>
          <cell r="B28">
            <v>1</v>
          </cell>
        </row>
        <row r="29">
          <cell r="A29" t="str">
            <v>SERVICIO REGIONAL DE SALUD METROPOLITANO</v>
          </cell>
          <cell r="B29">
            <v>1</v>
          </cell>
        </row>
        <row r="30">
          <cell r="A30" t="str">
            <v>HOSPITAL DR. VINICIO CALVENTI</v>
          </cell>
          <cell r="B30">
            <v>1</v>
          </cell>
        </row>
        <row r="31">
          <cell r="A31" t="str">
            <v>CECANOT</v>
          </cell>
          <cell r="B31">
            <v>2</v>
          </cell>
        </row>
        <row r="32">
          <cell r="A32" t="str">
            <v>INSTITUTO DR. HERIBERTO PIETER</v>
          </cell>
          <cell r="B32">
            <v>2</v>
          </cell>
        </row>
        <row r="33">
          <cell r="A33" t="str">
            <v>SANIDAD MILITAR 3RA BRIGADA ERD</v>
          </cell>
          <cell r="B33">
            <v>1</v>
          </cell>
        </row>
        <row r="34">
          <cell r="A34" t="str">
            <v>HOSPITAL DR. FELIZ GOICO</v>
          </cell>
          <cell r="B34">
            <v>1</v>
          </cell>
        </row>
        <row r="35">
          <cell r="A35" t="str">
            <v>HOSPITAL REG. UNIVERSITARIO JAIME MOTA, MONTE PLATA</v>
          </cell>
          <cell r="B35">
            <v>2</v>
          </cell>
        </row>
        <row r="36">
          <cell r="A36" t="str">
            <v>HOSPITAL DE LA MUJER DOMINICANA</v>
          </cell>
          <cell r="B36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2">
          <cell r="A2" t="str">
            <v>ARROYO BARRIL</v>
          </cell>
          <cell r="B2">
            <v>650</v>
          </cell>
        </row>
        <row r="3">
          <cell r="A3" t="str">
            <v>ARROYO CANO</v>
          </cell>
          <cell r="B3">
            <v>106</v>
          </cell>
        </row>
        <row r="4">
          <cell r="A4" t="str">
            <v>AZUA</v>
          </cell>
          <cell r="B4">
            <v>183</v>
          </cell>
        </row>
        <row r="5">
          <cell r="A5" t="str">
            <v>BANI</v>
          </cell>
          <cell r="B5">
            <v>551</v>
          </cell>
        </row>
        <row r="6">
          <cell r="A6" t="str">
            <v>BARAHONA</v>
          </cell>
          <cell r="B6">
            <v>1199</v>
          </cell>
        </row>
        <row r="7">
          <cell r="A7" t="str">
            <v>BOCA DE CACHÓN</v>
          </cell>
          <cell r="B7">
            <v>231</v>
          </cell>
        </row>
        <row r="8">
          <cell r="A8" t="str">
            <v>CASTILLO</v>
          </cell>
          <cell r="B8">
            <v>704</v>
          </cell>
        </row>
        <row r="9">
          <cell r="A9" t="str">
            <v>DUVERGÉ</v>
          </cell>
          <cell r="B9">
            <v>327</v>
          </cell>
        </row>
        <row r="10">
          <cell r="A10" t="str">
            <v>ELIAS PIÑA</v>
          </cell>
          <cell r="B10">
            <v>323</v>
          </cell>
        </row>
        <row r="11">
          <cell r="A11" t="str">
            <v>ENRIQUILLO</v>
          </cell>
          <cell r="B11">
            <v>122</v>
          </cell>
        </row>
        <row r="12">
          <cell r="A12" t="str">
            <v>GASPAR HERNÁNDEZ (MOCA)</v>
          </cell>
          <cell r="B12">
            <v>191</v>
          </cell>
        </row>
        <row r="13">
          <cell r="A13" t="str">
            <v>HATO MAYOR</v>
          </cell>
          <cell r="B13">
            <v>698</v>
          </cell>
        </row>
        <row r="14">
          <cell r="A14" t="str">
            <v>JARABACOA ( LA VEGA)</v>
          </cell>
          <cell r="B14">
            <v>43</v>
          </cell>
        </row>
        <row r="15">
          <cell r="A15" t="str">
            <v>LA CIÉNAGA</v>
          </cell>
          <cell r="B15">
            <v>249</v>
          </cell>
        </row>
        <row r="16">
          <cell r="A16" t="str">
            <v>LA ROMANA</v>
          </cell>
          <cell r="B16">
            <v>994</v>
          </cell>
        </row>
        <row r="17">
          <cell r="A17" t="str">
            <v>LA VEGA</v>
          </cell>
          <cell r="B17">
            <v>736</v>
          </cell>
        </row>
        <row r="18">
          <cell r="A18" t="str">
            <v>LA VICTORIA</v>
          </cell>
          <cell r="B18">
            <v>640</v>
          </cell>
        </row>
        <row r="19">
          <cell r="A19" t="str">
            <v>LAS MATAS DE FARFÁN</v>
          </cell>
          <cell r="B19">
            <v>273</v>
          </cell>
        </row>
        <row r="20">
          <cell r="A20" t="str">
            <v>LOS ALCARRIZOS</v>
          </cell>
          <cell r="B20">
            <v>388</v>
          </cell>
        </row>
        <row r="21">
          <cell r="A21" t="str">
            <v>LOS CASTILLOS</v>
          </cell>
          <cell r="B21">
            <v>949</v>
          </cell>
        </row>
        <row r="22">
          <cell r="A22" t="str">
            <v>LOS PAJONES (NAGUA)</v>
          </cell>
          <cell r="B22">
            <v>140</v>
          </cell>
        </row>
        <row r="23">
          <cell r="A23" t="str">
            <v>MICHES</v>
          </cell>
          <cell r="B23">
            <v>300</v>
          </cell>
        </row>
        <row r="24">
          <cell r="A24" t="str">
            <v>MOCA</v>
          </cell>
          <cell r="B24">
            <v>763</v>
          </cell>
        </row>
        <row r="25">
          <cell r="A25" t="str">
            <v>NAGUA</v>
          </cell>
          <cell r="B25">
            <v>413</v>
          </cell>
        </row>
        <row r="26">
          <cell r="A26" t="str">
            <v>NEYBA</v>
          </cell>
          <cell r="B26">
            <v>567</v>
          </cell>
        </row>
        <row r="27">
          <cell r="A27" t="str">
            <v>PEDERNALES</v>
          </cell>
          <cell r="B27">
            <v>324</v>
          </cell>
        </row>
        <row r="28">
          <cell r="A28" t="str">
            <v>PIMENTEL</v>
          </cell>
          <cell r="B28">
            <v>560</v>
          </cell>
        </row>
        <row r="29">
          <cell r="A29" t="str">
            <v>SAN CRISTÓBAL</v>
          </cell>
          <cell r="B29">
            <v>2095</v>
          </cell>
        </row>
        <row r="30">
          <cell r="A30" t="str">
            <v>SAN JOSÉ DE LAS MATAS</v>
          </cell>
          <cell r="B30">
            <v>68</v>
          </cell>
        </row>
        <row r="31">
          <cell r="A31" t="str">
            <v>SAN JOSÉ DE OCOA</v>
          </cell>
          <cell r="B31">
            <v>274</v>
          </cell>
        </row>
        <row r="32">
          <cell r="A32" t="str">
            <v>SAN PEDRO DE MACORIS</v>
          </cell>
          <cell r="B32">
            <v>1222</v>
          </cell>
        </row>
        <row r="33">
          <cell r="A33" t="str">
            <v>SANTO DOMINGO ESTE</v>
          </cell>
          <cell r="B33">
            <v>3734</v>
          </cell>
        </row>
        <row r="34">
          <cell r="A34" t="str">
            <v>VALLEJUELO</v>
          </cell>
          <cell r="B34">
            <v>124</v>
          </cell>
        </row>
        <row r="35">
          <cell r="A35" t="str">
            <v>VALVERDE MAO</v>
          </cell>
          <cell r="B35">
            <v>659</v>
          </cell>
        </row>
        <row r="36">
          <cell r="A36" t="str">
            <v>YAGUATE (SAN CRISTÓBAL)</v>
          </cell>
          <cell r="B36">
            <v>273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933</v>
          </cell>
          <cell r="C2">
            <v>665</v>
          </cell>
        </row>
        <row r="3">
          <cell r="A3" t="str">
            <v>ARROYO CANO</v>
          </cell>
          <cell r="B3">
            <v>243</v>
          </cell>
          <cell r="C3">
            <v>124</v>
          </cell>
        </row>
        <row r="4">
          <cell r="A4" t="str">
            <v>AZUA</v>
          </cell>
          <cell r="B4">
            <v>224</v>
          </cell>
          <cell r="C4">
            <v>186</v>
          </cell>
        </row>
        <row r="5">
          <cell r="A5" t="str">
            <v>BANI</v>
          </cell>
          <cell r="B5">
            <v>1412</v>
          </cell>
          <cell r="C5">
            <v>551</v>
          </cell>
        </row>
        <row r="6">
          <cell r="A6" t="str">
            <v>BARAHONA</v>
          </cell>
          <cell r="B6">
            <v>1873</v>
          </cell>
          <cell r="C6">
            <v>1223</v>
          </cell>
        </row>
        <row r="7">
          <cell r="A7" t="str">
            <v>BOCA DE CACHÓN</v>
          </cell>
          <cell r="B7">
            <v>231</v>
          </cell>
          <cell r="C7">
            <v>231</v>
          </cell>
        </row>
        <row r="8">
          <cell r="A8" t="str">
            <v>CASTILLO</v>
          </cell>
          <cell r="B8">
            <v>919</v>
          </cell>
          <cell r="C8">
            <v>919</v>
          </cell>
        </row>
        <row r="9">
          <cell r="A9" t="str">
            <v>DUVERGÉ</v>
          </cell>
          <cell r="B9">
            <v>487</v>
          </cell>
          <cell r="C9">
            <v>340</v>
          </cell>
        </row>
        <row r="10">
          <cell r="A10" t="str">
            <v>ELIAS PIÑA</v>
          </cell>
          <cell r="B10">
            <v>359</v>
          </cell>
          <cell r="C10">
            <v>337</v>
          </cell>
        </row>
        <row r="11">
          <cell r="A11" t="str">
            <v>ENRIQUILLO</v>
          </cell>
          <cell r="B11">
            <v>122</v>
          </cell>
          <cell r="C11">
            <v>122</v>
          </cell>
        </row>
        <row r="12">
          <cell r="A12" t="str">
            <v>GASPAR HERNÁNDEZ (MOCA)</v>
          </cell>
          <cell r="B12">
            <v>385</v>
          </cell>
          <cell r="C12">
            <v>207</v>
          </cell>
        </row>
        <row r="13">
          <cell r="A13" t="str">
            <v>HATO MAYOR</v>
          </cell>
          <cell r="B13">
            <v>803</v>
          </cell>
          <cell r="C13">
            <v>698</v>
          </cell>
        </row>
        <row r="14">
          <cell r="A14" t="str">
            <v>JARABACOA ( LA VEGA)</v>
          </cell>
          <cell r="B14">
            <v>47</v>
          </cell>
          <cell r="C14">
            <v>43</v>
          </cell>
        </row>
        <row r="15">
          <cell r="A15" t="str">
            <v>LA CIÉNAGA</v>
          </cell>
          <cell r="B15">
            <v>309</v>
          </cell>
          <cell r="C15">
            <v>309</v>
          </cell>
        </row>
        <row r="16">
          <cell r="A16" t="str">
            <v>LA ROMANA</v>
          </cell>
          <cell r="B16">
            <v>1080</v>
          </cell>
          <cell r="C16">
            <v>994</v>
          </cell>
        </row>
        <row r="17">
          <cell r="A17" t="str">
            <v>LA VEGA</v>
          </cell>
          <cell r="B17">
            <v>827</v>
          </cell>
          <cell r="C17">
            <v>736</v>
          </cell>
        </row>
        <row r="18">
          <cell r="A18" t="str">
            <v>LA VICTORIA</v>
          </cell>
          <cell r="B18">
            <v>1227</v>
          </cell>
          <cell r="C18">
            <v>640</v>
          </cell>
        </row>
        <row r="19">
          <cell r="A19" t="str">
            <v>LAS MATAS DE FARFÁN</v>
          </cell>
          <cell r="B19">
            <v>418</v>
          </cell>
          <cell r="C19">
            <v>273</v>
          </cell>
        </row>
        <row r="20">
          <cell r="A20" t="str">
            <v>LOS ALCARRIZOS</v>
          </cell>
          <cell r="B20">
            <v>836</v>
          </cell>
          <cell r="C20">
            <v>409</v>
          </cell>
          <cell r="J20" t="str">
            <v>ASISTENTES</v>
          </cell>
          <cell r="K20" t="str">
            <v>AUSENCIAS</v>
          </cell>
        </row>
        <row r="21">
          <cell r="A21" t="str">
            <v>LOS CASTILLOS</v>
          </cell>
          <cell r="B21">
            <v>1600</v>
          </cell>
          <cell r="C21">
            <v>987</v>
          </cell>
          <cell r="J21">
            <v>22391</v>
          </cell>
          <cell r="K21">
            <v>9835</v>
          </cell>
        </row>
        <row r="22">
          <cell r="A22" t="str">
            <v>LOS PAJONES (NAGUA)</v>
          </cell>
          <cell r="B22">
            <v>140</v>
          </cell>
          <cell r="C22">
            <v>140</v>
          </cell>
        </row>
        <row r="23">
          <cell r="A23" t="str">
            <v>MICHES</v>
          </cell>
          <cell r="B23">
            <v>300</v>
          </cell>
          <cell r="C23">
            <v>300</v>
          </cell>
        </row>
        <row r="24">
          <cell r="A24" t="str">
            <v>MOCA</v>
          </cell>
          <cell r="B24">
            <v>1212</v>
          </cell>
          <cell r="C24">
            <v>788</v>
          </cell>
        </row>
        <row r="25">
          <cell r="A25" t="str">
            <v>NAGUA</v>
          </cell>
          <cell r="B25">
            <v>415</v>
          </cell>
          <cell r="C25">
            <v>414</v>
          </cell>
        </row>
        <row r="26">
          <cell r="A26" t="str">
            <v>NEYBA</v>
          </cell>
          <cell r="B26">
            <v>647</v>
          </cell>
          <cell r="C26">
            <v>591</v>
          </cell>
        </row>
        <row r="27">
          <cell r="A27" t="str">
            <v>PEDERNALES</v>
          </cell>
          <cell r="B27">
            <v>475</v>
          </cell>
          <cell r="C27">
            <v>352</v>
          </cell>
        </row>
        <row r="28">
          <cell r="A28" t="str">
            <v>PIMENTEL</v>
          </cell>
          <cell r="B28">
            <v>1105</v>
          </cell>
          <cell r="C28">
            <v>566</v>
          </cell>
        </row>
        <row r="29">
          <cell r="A29" t="str">
            <v>SAN CRISTÓBAL</v>
          </cell>
          <cell r="B29">
            <v>5385</v>
          </cell>
          <cell r="C29">
            <v>2129</v>
          </cell>
        </row>
        <row r="30">
          <cell r="A30" t="str">
            <v>SAN JOSÉ DE LAS MATAS</v>
          </cell>
          <cell r="B30">
            <v>187</v>
          </cell>
          <cell r="C30">
            <v>73</v>
          </cell>
        </row>
        <row r="31">
          <cell r="A31" t="str">
            <v>SAN JOSÉ DE OCOA</v>
          </cell>
          <cell r="B31">
            <v>405</v>
          </cell>
          <cell r="C31">
            <v>291</v>
          </cell>
        </row>
        <row r="32">
          <cell r="A32" t="str">
            <v>SAN PEDRO DE MACORIS</v>
          </cell>
          <cell r="B32">
            <v>1500</v>
          </cell>
          <cell r="C32">
            <v>1251</v>
          </cell>
        </row>
        <row r="33">
          <cell r="A33" t="str">
            <v>SANTO DOMINGO ESTE</v>
          </cell>
          <cell r="B33">
            <v>4409</v>
          </cell>
          <cell r="C33">
            <v>4402</v>
          </cell>
        </row>
        <row r="34">
          <cell r="A34" t="str">
            <v>VALLEJUELO</v>
          </cell>
          <cell r="B34">
            <v>355</v>
          </cell>
          <cell r="C34">
            <v>139</v>
          </cell>
        </row>
        <row r="35">
          <cell r="A35" t="str">
            <v>VALVERDE MAO</v>
          </cell>
          <cell r="B35">
            <v>1024</v>
          </cell>
          <cell r="C35">
            <v>681</v>
          </cell>
        </row>
        <row r="36">
          <cell r="A36" t="str">
            <v>YAGUATE (SAN CRISTÓBAL)</v>
          </cell>
          <cell r="B36">
            <v>332</v>
          </cell>
          <cell r="C36">
            <v>280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413</v>
          </cell>
          <cell r="C2">
            <v>237</v>
          </cell>
        </row>
        <row r="3">
          <cell r="A3" t="str">
            <v>ARROYO CANO</v>
          </cell>
          <cell r="B3">
            <v>60</v>
          </cell>
          <cell r="C3">
            <v>46</v>
          </cell>
        </row>
        <row r="4">
          <cell r="A4" t="str">
            <v>AZUA</v>
          </cell>
          <cell r="B4">
            <v>98</v>
          </cell>
          <cell r="C4">
            <v>85</v>
          </cell>
        </row>
        <row r="5">
          <cell r="A5" t="str">
            <v>BANI</v>
          </cell>
          <cell r="B5">
            <v>338</v>
          </cell>
          <cell r="C5">
            <v>213</v>
          </cell>
        </row>
        <row r="6">
          <cell r="A6" t="str">
            <v>BARAHONA</v>
          </cell>
          <cell r="B6">
            <v>798</v>
          </cell>
          <cell r="C6">
            <v>401</v>
          </cell>
        </row>
        <row r="7">
          <cell r="A7" t="str">
            <v>BOCA DE CACHÓN</v>
          </cell>
          <cell r="B7">
            <v>158</v>
          </cell>
          <cell r="C7">
            <v>73</v>
          </cell>
        </row>
        <row r="8">
          <cell r="A8" t="str">
            <v>CASTILLO</v>
          </cell>
          <cell r="B8">
            <v>507</v>
          </cell>
          <cell r="C8">
            <v>197</v>
          </cell>
        </row>
        <row r="9">
          <cell r="A9" t="str">
            <v>DUVERGÉ</v>
          </cell>
          <cell r="B9">
            <v>260</v>
          </cell>
          <cell r="C9">
            <v>67</v>
          </cell>
        </row>
        <row r="10">
          <cell r="A10" t="str">
            <v>ELIAS PIÑA</v>
          </cell>
          <cell r="B10">
            <v>235</v>
          </cell>
          <cell r="C10">
            <v>88</v>
          </cell>
        </row>
        <row r="11">
          <cell r="A11" t="str">
            <v>ENRIQUILLO</v>
          </cell>
          <cell r="B11">
            <v>97</v>
          </cell>
          <cell r="C11">
            <v>25</v>
          </cell>
        </row>
        <row r="12">
          <cell r="A12" t="str">
            <v>GASPAR HERNÁNDEZ (MOCA)</v>
          </cell>
          <cell r="B12">
            <v>175</v>
          </cell>
          <cell r="C12">
            <v>16</v>
          </cell>
        </row>
        <row r="13">
          <cell r="A13" t="str">
            <v>HATO MAYOR</v>
          </cell>
          <cell r="B13">
            <v>554</v>
          </cell>
          <cell r="C13">
            <v>144</v>
          </cell>
        </row>
        <row r="14">
          <cell r="A14" t="str">
            <v>JARABACOA ( LA VEGA)</v>
          </cell>
          <cell r="B14">
            <v>36</v>
          </cell>
          <cell r="C14">
            <v>7</v>
          </cell>
        </row>
        <row r="15">
          <cell r="A15" t="str">
            <v>LA CIÉNAGA</v>
          </cell>
          <cell r="B15">
            <v>206</v>
          </cell>
          <cell r="C15">
            <v>43</v>
          </cell>
        </row>
        <row r="16">
          <cell r="A16" t="str">
            <v>LA ROMANA</v>
          </cell>
          <cell r="B16">
            <v>590</v>
          </cell>
          <cell r="C16">
            <v>404</v>
          </cell>
        </row>
        <row r="17">
          <cell r="A17" t="str">
            <v>LA VEGA</v>
          </cell>
          <cell r="B17">
            <v>395</v>
          </cell>
          <cell r="C17">
            <v>341</v>
          </cell>
        </row>
        <row r="18">
          <cell r="A18" t="str">
            <v>LA VICTORIA</v>
          </cell>
          <cell r="B18">
            <v>1</v>
          </cell>
          <cell r="C18">
            <v>639</v>
          </cell>
        </row>
        <row r="19">
          <cell r="A19" t="str">
            <v>LAS MATAS DE FARFÁN</v>
          </cell>
          <cell r="B19">
            <v>177</v>
          </cell>
          <cell r="C19">
            <v>96</v>
          </cell>
        </row>
        <row r="20">
          <cell r="A20" t="str">
            <v>LOS ALCARRIZOS</v>
          </cell>
          <cell r="B20">
            <v>292</v>
          </cell>
          <cell r="C20">
            <v>96</v>
          </cell>
        </row>
        <row r="21">
          <cell r="A21" t="str">
            <v>LOS CASTILLOS</v>
          </cell>
          <cell r="B21">
            <v>717</v>
          </cell>
          <cell r="C21">
            <v>232</v>
          </cell>
        </row>
        <row r="22">
          <cell r="A22" t="str">
            <v>LOS PAJONES (NAGUA)</v>
          </cell>
          <cell r="B22">
            <v>115</v>
          </cell>
          <cell r="C22">
            <v>25</v>
          </cell>
        </row>
        <row r="23">
          <cell r="A23" t="str">
            <v>MICHES</v>
          </cell>
          <cell r="B23">
            <v>237</v>
          </cell>
          <cell r="C23">
            <v>63</v>
          </cell>
        </row>
        <row r="24">
          <cell r="A24" t="str">
            <v>MOCA</v>
          </cell>
          <cell r="B24">
            <v>385</v>
          </cell>
          <cell r="C24">
            <v>378</v>
          </cell>
        </row>
        <row r="25">
          <cell r="A25" t="str">
            <v>NAGUA</v>
          </cell>
          <cell r="B25">
            <v>348</v>
          </cell>
          <cell r="C25">
            <v>65</v>
          </cell>
        </row>
        <row r="26">
          <cell r="A26" t="str">
            <v>NEYBA</v>
          </cell>
          <cell r="B26">
            <v>366</v>
          </cell>
          <cell r="C26">
            <v>201</v>
          </cell>
        </row>
        <row r="27">
          <cell r="A27" t="str">
            <v>PEDERNALES</v>
          </cell>
          <cell r="B27">
            <v>259</v>
          </cell>
          <cell r="C27">
            <v>65</v>
          </cell>
        </row>
        <row r="28">
          <cell r="A28" t="str">
            <v>PIMENTEL</v>
          </cell>
          <cell r="B28">
            <v>362</v>
          </cell>
          <cell r="C28">
            <v>198</v>
          </cell>
        </row>
        <row r="29">
          <cell r="A29" t="str">
            <v>SAN CRISTÓBAL</v>
          </cell>
          <cell r="B29">
            <v>1478</v>
          </cell>
          <cell r="C29">
            <v>617</v>
          </cell>
        </row>
        <row r="30">
          <cell r="A30" t="str">
            <v>SAN JOSÉ DE LAS MATAS</v>
          </cell>
          <cell r="B30">
            <v>28</v>
          </cell>
          <cell r="C30">
            <v>40</v>
          </cell>
        </row>
        <row r="31">
          <cell r="A31" t="str">
            <v>SAN JOSÉ DE OCOA</v>
          </cell>
          <cell r="B31">
            <v>202</v>
          </cell>
          <cell r="C31">
            <v>72</v>
          </cell>
        </row>
        <row r="32">
          <cell r="A32" t="str">
            <v>SAN PEDRO DE MACORIS</v>
          </cell>
          <cell r="B32">
            <v>683</v>
          </cell>
          <cell r="C32">
            <v>539</v>
          </cell>
        </row>
        <row r="33">
          <cell r="A33" t="str">
            <v>SANTO DOMINGO ESTE</v>
          </cell>
          <cell r="B33">
            <v>2584</v>
          </cell>
          <cell r="C33">
            <v>1150</v>
          </cell>
        </row>
        <row r="34">
          <cell r="A34" t="str">
            <v>VALLEJUELO</v>
          </cell>
          <cell r="B34">
            <v>92</v>
          </cell>
          <cell r="C34">
            <v>32</v>
          </cell>
        </row>
        <row r="35">
          <cell r="A35" t="str">
            <v>VALVERDE MAO</v>
          </cell>
          <cell r="B35">
            <v>479</v>
          </cell>
          <cell r="C35">
            <v>180</v>
          </cell>
        </row>
        <row r="36">
          <cell r="A36" t="str">
            <v>YAGUATE (SAN CRISTÓBAL)</v>
          </cell>
          <cell r="B36">
            <v>217</v>
          </cell>
          <cell r="C36">
            <v>56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13942</v>
          </cell>
          <cell r="I39">
            <v>7131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643</v>
          </cell>
          <cell r="C2">
            <v>7</v>
          </cell>
        </row>
        <row r="3">
          <cell r="A3" t="str">
            <v>ARROYO CANO</v>
          </cell>
          <cell r="B3">
            <v>106</v>
          </cell>
          <cell r="C3">
            <v>0</v>
          </cell>
        </row>
        <row r="4">
          <cell r="A4" t="str">
            <v>AZUA</v>
          </cell>
          <cell r="B4">
            <v>183</v>
          </cell>
          <cell r="C4">
            <v>0</v>
          </cell>
        </row>
        <row r="5">
          <cell r="A5" t="str">
            <v>BANI</v>
          </cell>
          <cell r="B5">
            <v>551</v>
          </cell>
          <cell r="C5">
            <v>0</v>
          </cell>
        </row>
        <row r="6">
          <cell r="A6" t="str">
            <v>BARAHONA</v>
          </cell>
          <cell r="B6">
            <v>1191</v>
          </cell>
          <cell r="C6">
            <v>8</v>
          </cell>
        </row>
        <row r="7">
          <cell r="A7" t="str">
            <v>BOCA DE CACHÓN</v>
          </cell>
          <cell r="B7">
            <v>231</v>
          </cell>
          <cell r="C7">
            <v>0</v>
          </cell>
        </row>
        <row r="8">
          <cell r="A8" t="str">
            <v>CASTILLO</v>
          </cell>
          <cell r="B8">
            <v>704</v>
          </cell>
          <cell r="C8">
            <v>0</v>
          </cell>
        </row>
        <row r="9">
          <cell r="A9" t="str">
            <v>DUVERGÉ</v>
          </cell>
          <cell r="B9">
            <v>323</v>
          </cell>
          <cell r="C9">
            <v>4</v>
          </cell>
        </row>
        <row r="10">
          <cell r="A10" t="str">
            <v>ELIAS PIÑA</v>
          </cell>
          <cell r="B10">
            <v>323</v>
          </cell>
          <cell r="C10">
            <v>0</v>
          </cell>
        </row>
        <row r="11">
          <cell r="A11" t="str">
            <v>ENRIQUILLO</v>
          </cell>
          <cell r="B11">
            <v>122</v>
          </cell>
          <cell r="C11">
            <v>0</v>
          </cell>
        </row>
        <row r="12">
          <cell r="A12" t="str">
            <v>GASPAR HERNÁNDEZ (MOCA)</v>
          </cell>
          <cell r="B12">
            <v>190</v>
          </cell>
          <cell r="C12">
            <v>1</v>
          </cell>
        </row>
        <row r="13">
          <cell r="A13" t="str">
            <v>HATO MAYOR</v>
          </cell>
          <cell r="B13">
            <v>698</v>
          </cell>
          <cell r="C13">
            <v>0</v>
          </cell>
        </row>
        <row r="14">
          <cell r="A14" t="str">
            <v>JARABACOA ( LA VEGA)</v>
          </cell>
          <cell r="B14">
            <v>43</v>
          </cell>
          <cell r="C14">
            <v>0</v>
          </cell>
        </row>
        <row r="15">
          <cell r="A15" t="str">
            <v>LA CIÉNAGA</v>
          </cell>
          <cell r="B15">
            <v>246</v>
          </cell>
          <cell r="C15">
            <v>3</v>
          </cell>
        </row>
        <row r="16">
          <cell r="A16" t="str">
            <v>LA ROMANA</v>
          </cell>
          <cell r="B16">
            <v>988</v>
          </cell>
          <cell r="C16">
            <v>6</v>
          </cell>
        </row>
        <row r="17">
          <cell r="A17" t="str">
            <v>LA VEGA</v>
          </cell>
          <cell r="B17">
            <v>735</v>
          </cell>
          <cell r="C17">
            <v>1</v>
          </cell>
        </row>
        <row r="18">
          <cell r="A18" t="str">
            <v>LA VICTORIA</v>
          </cell>
          <cell r="B18">
            <v>634</v>
          </cell>
          <cell r="C18">
            <v>6</v>
          </cell>
        </row>
        <row r="19">
          <cell r="A19" t="str">
            <v>LAS MATAS DE FARFÁN</v>
          </cell>
          <cell r="B19">
            <v>270</v>
          </cell>
          <cell r="C19">
            <v>3</v>
          </cell>
        </row>
        <row r="20">
          <cell r="A20" t="str">
            <v>LOS ALCARRIZOS</v>
          </cell>
          <cell r="B20">
            <v>384</v>
          </cell>
          <cell r="C20">
            <v>4</v>
          </cell>
        </row>
        <row r="21">
          <cell r="A21" t="str">
            <v>LOS CASTILLOS</v>
          </cell>
          <cell r="B21">
            <v>928</v>
          </cell>
          <cell r="C21">
            <v>21</v>
          </cell>
          <cell r="J21" t="str">
            <v>CIVILES</v>
          </cell>
          <cell r="K21" t="str">
            <v>MILITARES</v>
          </cell>
        </row>
        <row r="22">
          <cell r="A22" t="str">
            <v>LOS PAJONES (NAGUA)</v>
          </cell>
          <cell r="B22">
            <v>140</v>
          </cell>
          <cell r="C22">
            <v>0</v>
          </cell>
          <cell r="J22">
            <v>20848</v>
          </cell>
          <cell r="K22">
            <v>225</v>
          </cell>
        </row>
        <row r="23">
          <cell r="A23" t="str">
            <v>MICHES</v>
          </cell>
          <cell r="B23">
            <v>300</v>
          </cell>
          <cell r="C23">
            <v>0</v>
          </cell>
        </row>
        <row r="24">
          <cell r="A24" t="str">
            <v>MOCA</v>
          </cell>
          <cell r="B24">
            <v>758</v>
          </cell>
          <cell r="C24">
            <v>5</v>
          </cell>
        </row>
        <row r="25">
          <cell r="A25" t="str">
            <v>NAGUA</v>
          </cell>
          <cell r="B25">
            <v>412</v>
          </cell>
          <cell r="C25">
            <v>1</v>
          </cell>
        </row>
        <row r="26">
          <cell r="A26" t="str">
            <v>NEYBA</v>
          </cell>
          <cell r="B26">
            <v>564</v>
          </cell>
          <cell r="C26">
            <v>3</v>
          </cell>
        </row>
        <row r="27">
          <cell r="A27" t="str">
            <v>PEDERNALES</v>
          </cell>
          <cell r="B27">
            <v>322</v>
          </cell>
          <cell r="C27">
            <v>2</v>
          </cell>
        </row>
        <row r="28">
          <cell r="A28" t="str">
            <v>PIMENTEL</v>
          </cell>
          <cell r="B28">
            <v>560</v>
          </cell>
          <cell r="C28">
            <v>0</v>
          </cell>
        </row>
        <row r="29">
          <cell r="A29" t="str">
            <v>SAN CRISTÓBAL</v>
          </cell>
          <cell r="B29">
            <v>2088</v>
          </cell>
          <cell r="C29">
            <v>7</v>
          </cell>
        </row>
        <row r="30">
          <cell r="A30" t="str">
            <v>SAN JOSÉ DE LAS MATAS</v>
          </cell>
          <cell r="B30">
            <v>65</v>
          </cell>
          <cell r="C30">
            <v>3</v>
          </cell>
        </row>
        <row r="31">
          <cell r="A31" t="str">
            <v>SAN JOSÉ DE OCOA</v>
          </cell>
          <cell r="B31">
            <v>274</v>
          </cell>
          <cell r="C31">
            <v>0</v>
          </cell>
        </row>
        <row r="32">
          <cell r="A32" t="str">
            <v>SAN PEDRO DE MACORIS</v>
          </cell>
          <cell r="B32">
            <v>1219</v>
          </cell>
          <cell r="C32">
            <v>3</v>
          </cell>
        </row>
        <row r="33">
          <cell r="A33" t="str">
            <v>SANTO DOMINGO ESTE</v>
          </cell>
          <cell r="B33">
            <v>3607</v>
          </cell>
          <cell r="C33">
            <v>127</v>
          </cell>
        </row>
        <row r="34">
          <cell r="A34" t="str">
            <v>VALLEJUELO</v>
          </cell>
          <cell r="B34">
            <v>123</v>
          </cell>
          <cell r="C34">
            <v>1</v>
          </cell>
        </row>
        <row r="35">
          <cell r="A35" t="str">
            <v>VALVERDE MAO</v>
          </cell>
          <cell r="B35">
            <v>650</v>
          </cell>
          <cell r="C35">
            <v>9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644</v>
          </cell>
          <cell r="C2">
            <v>6</v>
          </cell>
        </row>
        <row r="3">
          <cell r="A3" t="str">
            <v>ARROYO CANO</v>
          </cell>
          <cell r="B3">
            <v>106</v>
          </cell>
          <cell r="C3">
            <v>0</v>
          </cell>
        </row>
        <row r="4">
          <cell r="A4" t="str">
            <v>AZUA</v>
          </cell>
          <cell r="B4">
            <v>183</v>
          </cell>
          <cell r="C4">
            <v>0</v>
          </cell>
        </row>
        <row r="5">
          <cell r="A5" t="str">
            <v>BANI</v>
          </cell>
          <cell r="B5">
            <v>551</v>
          </cell>
          <cell r="C5">
            <v>0</v>
          </cell>
        </row>
        <row r="6">
          <cell r="A6" t="str">
            <v>BARAHONA</v>
          </cell>
          <cell r="B6">
            <v>1169</v>
          </cell>
          <cell r="C6">
            <v>30</v>
          </cell>
        </row>
        <row r="7">
          <cell r="A7" t="str">
            <v>BOCA DE CACHÓN</v>
          </cell>
          <cell r="B7">
            <v>229</v>
          </cell>
          <cell r="C7">
            <v>2</v>
          </cell>
        </row>
        <row r="8">
          <cell r="A8" t="str">
            <v>CASTILLO</v>
          </cell>
          <cell r="B8">
            <v>12</v>
          </cell>
          <cell r="C8">
            <v>692</v>
          </cell>
        </row>
        <row r="9">
          <cell r="A9" t="str">
            <v>DUVERGÉ</v>
          </cell>
          <cell r="B9">
            <v>327</v>
          </cell>
          <cell r="C9">
            <v>0</v>
          </cell>
        </row>
        <row r="10">
          <cell r="A10" t="str">
            <v>ELIAS PIÑA</v>
          </cell>
          <cell r="B10">
            <v>320</v>
          </cell>
          <cell r="C10">
            <v>3</v>
          </cell>
        </row>
        <row r="11">
          <cell r="A11" t="str">
            <v>ENRIQUILLO</v>
          </cell>
          <cell r="B11">
            <v>122</v>
          </cell>
          <cell r="C11">
            <v>0</v>
          </cell>
        </row>
        <row r="12">
          <cell r="A12" t="str">
            <v>GASPAR HERNÁNDEZ (MOCA)</v>
          </cell>
          <cell r="B12">
            <v>189</v>
          </cell>
          <cell r="C12">
            <v>2</v>
          </cell>
        </row>
        <row r="13">
          <cell r="A13" t="str">
            <v>HATO MAYOR</v>
          </cell>
          <cell r="B13">
            <v>692</v>
          </cell>
          <cell r="C13">
            <v>6</v>
          </cell>
        </row>
        <row r="14">
          <cell r="A14" t="str">
            <v>JARABACOA ( LA VEGA)</v>
          </cell>
          <cell r="B14">
            <v>41</v>
          </cell>
          <cell r="C14">
            <v>2</v>
          </cell>
        </row>
        <row r="15">
          <cell r="A15" t="str">
            <v>LA CIÉNAGA</v>
          </cell>
          <cell r="B15">
            <v>249</v>
          </cell>
          <cell r="C15">
            <v>0</v>
          </cell>
        </row>
        <row r="16">
          <cell r="A16" t="str">
            <v>LA ROMANA</v>
          </cell>
          <cell r="B16">
            <v>963</v>
          </cell>
          <cell r="C16">
            <v>31</v>
          </cell>
        </row>
        <row r="17">
          <cell r="A17" t="str">
            <v>LA VEGA</v>
          </cell>
          <cell r="B17">
            <v>723</v>
          </cell>
          <cell r="C17">
            <v>13</v>
          </cell>
        </row>
        <row r="18">
          <cell r="A18" t="str">
            <v>LA VICTORIA</v>
          </cell>
          <cell r="B18">
            <v>632</v>
          </cell>
          <cell r="C18">
            <v>8</v>
          </cell>
        </row>
        <row r="19">
          <cell r="A19" t="str">
            <v>LAS MATAS DE FARFÁN</v>
          </cell>
          <cell r="B19">
            <v>273</v>
          </cell>
          <cell r="C19">
            <v>0</v>
          </cell>
        </row>
        <row r="20">
          <cell r="A20" t="str">
            <v>LOS ALCARRIZOS</v>
          </cell>
          <cell r="B20">
            <v>381</v>
          </cell>
          <cell r="C20">
            <v>7</v>
          </cell>
        </row>
        <row r="21">
          <cell r="A21" t="str">
            <v>LOS CASTILLOS</v>
          </cell>
          <cell r="B21">
            <v>883</v>
          </cell>
          <cell r="C21">
            <v>66</v>
          </cell>
        </row>
        <row r="22">
          <cell r="A22" t="str">
            <v>LOS PAJONES (NAGUA)</v>
          </cell>
          <cell r="B22">
            <v>140</v>
          </cell>
          <cell r="C22">
            <v>0</v>
          </cell>
        </row>
        <row r="23">
          <cell r="A23" t="str">
            <v>MICHES</v>
          </cell>
          <cell r="B23">
            <v>298</v>
          </cell>
          <cell r="C23">
            <v>2</v>
          </cell>
          <cell r="F23" t="str">
            <v>EXTRANJEROS</v>
          </cell>
          <cell r="G23" t="str">
            <v>NACIONALES</v>
          </cell>
        </row>
        <row r="24">
          <cell r="A24" t="str">
            <v>MOCA</v>
          </cell>
          <cell r="B24">
            <v>716</v>
          </cell>
          <cell r="C24">
            <v>47</v>
          </cell>
          <cell r="F24">
            <v>984</v>
          </cell>
          <cell r="G24">
            <v>20089</v>
          </cell>
        </row>
        <row r="25">
          <cell r="A25" t="str">
            <v>NAGUA</v>
          </cell>
          <cell r="B25">
            <v>411</v>
          </cell>
          <cell r="C25">
            <v>2</v>
          </cell>
        </row>
        <row r="26">
          <cell r="A26" t="str">
            <v>NEYBA</v>
          </cell>
          <cell r="B26">
            <v>564</v>
          </cell>
          <cell r="C26">
            <v>3</v>
          </cell>
        </row>
        <row r="27">
          <cell r="A27" t="str">
            <v>PEDERNALES</v>
          </cell>
          <cell r="B27">
            <v>306</v>
          </cell>
          <cell r="C27">
            <v>18</v>
          </cell>
        </row>
        <row r="28">
          <cell r="A28" t="str">
            <v>PIMENTEL</v>
          </cell>
          <cell r="B28">
            <v>559</v>
          </cell>
          <cell r="C28">
            <v>1</v>
          </cell>
        </row>
        <row r="29">
          <cell r="A29" t="str">
            <v>SAN CRISTÓBAL</v>
          </cell>
          <cell r="B29">
            <v>2086</v>
          </cell>
          <cell r="C29">
            <v>9</v>
          </cell>
        </row>
        <row r="30">
          <cell r="A30" t="str">
            <v>SAN JOSÉ DE LAS MATAS</v>
          </cell>
          <cell r="B30">
            <v>68</v>
          </cell>
          <cell r="C30">
            <v>0</v>
          </cell>
        </row>
        <row r="31">
          <cell r="A31" t="str">
            <v>SAN JOSÉ DE OCOA</v>
          </cell>
          <cell r="B31">
            <v>273</v>
          </cell>
          <cell r="C31">
            <v>1</v>
          </cell>
        </row>
        <row r="32">
          <cell r="A32" t="str">
            <v>SAN PEDRO DE MACORIS</v>
          </cell>
          <cell r="B32">
            <v>1211</v>
          </cell>
          <cell r="C32">
            <v>11</v>
          </cell>
        </row>
        <row r="33">
          <cell r="A33" t="str">
            <v>SANTO DOMINGO ESTE</v>
          </cell>
          <cell r="B33">
            <v>3727</v>
          </cell>
          <cell r="C33">
            <v>7</v>
          </cell>
        </row>
        <row r="34">
          <cell r="A34" t="str">
            <v>VALLEJUELO</v>
          </cell>
          <cell r="B34">
            <v>124</v>
          </cell>
          <cell r="C34">
            <v>0</v>
          </cell>
        </row>
        <row r="35">
          <cell r="A35" t="str">
            <v>VALVERDE MAO</v>
          </cell>
          <cell r="B35">
            <v>646</v>
          </cell>
          <cell r="C35">
            <v>13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DROGA 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10836</v>
          </cell>
        </row>
        <row r="4">
          <cell r="F4" t="str">
            <v>FEMENUNO</v>
          </cell>
          <cell r="G4">
            <v>2617</v>
          </cell>
        </row>
      </sheetData>
      <sheetData sheetId="2" refreshError="1"/>
      <sheetData sheetId="3">
        <row r="2">
          <cell r="A2" t="str">
            <v>ANTIGÜEDAD EN SERVICIO</v>
          </cell>
          <cell r="B2">
            <v>1</v>
          </cell>
          <cell r="K2" t="str">
            <v>CONTRALMIRANTE</v>
          </cell>
          <cell r="L2">
            <v>1</v>
          </cell>
        </row>
        <row r="3">
          <cell r="A3" t="str">
            <v>BAJO RENDIMIENTO ACADÉMICO</v>
          </cell>
          <cell r="B3">
            <v>2</v>
          </cell>
          <cell r="K3" t="str">
            <v>TENIENTE DE FRAGATA</v>
          </cell>
          <cell r="L3">
            <v>2</v>
          </cell>
        </row>
        <row r="4">
          <cell r="A4" t="str">
            <v>EXPIRACION DE ALISTAMIENTO (NO REALISTO)</v>
          </cell>
          <cell r="B4">
            <v>8</v>
          </cell>
          <cell r="K4" t="str">
            <v>TENIENTE DE CORBETA</v>
          </cell>
          <cell r="L4">
            <v>6</v>
          </cell>
        </row>
        <row r="5">
          <cell r="A5" t="str">
            <v>FALTAS GRAVES DEBIDAMENTE COMPROBADAS</v>
          </cell>
          <cell r="B5">
            <v>25</v>
          </cell>
          <cell r="K5" t="str">
            <v>GUARDIAMARINA 2DO. AÑO</v>
          </cell>
          <cell r="L5">
            <v>4</v>
          </cell>
        </row>
        <row r="6">
          <cell r="A6" t="str">
            <v>INADAPTABILIDAD A LA VIDA MILITAR</v>
          </cell>
          <cell r="B6">
            <v>2</v>
          </cell>
          <cell r="K6" t="str">
            <v>GUARDIAMARINA 1ER. AÑO</v>
          </cell>
          <cell r="L6">
            <v>3</v>
          </cell>
        </row>
        <row r="7">
          <cell r="A7" t="str">
            <v>SOLICITUD ACEPTADA</v>
          </cell>
          <cell r="B7">
            <v>26</v>
          </cell>
          <cell r="K7" t="str">
            <v>SARGENTO MAYOR</v>
          </cell>
          <cell r="L7">
            <v>22</v>
          </cell>
        </row>
        <row r="8">
          <cell r="A8" t="str">
            <v>CONCESION DE PENSION</v>
          </cell>
          <cell r="B8">
            <v>6</v>
          </cell>
          <cell r="K8" t="str">
            <v>SARGENTO</v>
          </cell>
          <cell r="L8">
            <v>7</v>
          </cell>
        </row>
        <row r="9">
          <cell r="A9" t="str">
            <v>RENUNCIA</v>
          </cell>
          <cell r="B9">
            <v>3</v>
          </cell>
          <cell r="K9" t="str">
            <v>CABO</v>
          </cell>
          <cell r="L9">
            <v>4</v>
          </cell>
        </row>
        <row r="10">
          <cell r="A10" t="str">
            <v>TRANSFERIDO A OTRA INSTITUCIÓN</v>
          </cell>
          <cell r="B10">
            <v>1</v>
          </cell>
          <cell r="K10" t="str">
            <v>MARINERO ESPECIALISTA</v>
          </cell>
          <cell r="L10">
            <v>12</v>
          </cell>
        </row>
        <row r="11">
          <cell r="A11" t="str">
            <v>BAJO NIVEL DE DESEMPEÑO</v>
          </cell>
          <cell r="B11">
            <v>1</v>
          </cell>
          <cell r="K11" t="str">
            <v>MARINERO</v>
          </cell>
          <cell r="L11">
            <v>1</v>
          </cell>
        </row>
        <row r="12">
          <cell r="K12" t="str">
            <v>MARINERO AUXILIAR</v>
          </cell>
          <cell r="L12">
            <v>5</v>
          </cell>
        </row>
        <row r="13">
          <cell r="K13" t="str">
            <v>GRUMETE</v>
          </cell>
          <cell r="L13">
            <v>8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2</v>
          </cell>
        </row>
        <row r="3">
          <cell r="A3" t="str">
            <v>CLANDESTINAS</v>
          </cell>
          <cell r="B3">
            <v>31</v>
          </cell>
          <cell r="G3" t="str">
            <v>DOMINICANOS</v>
          </cell>
          <cell r="H3">
            <v>301</v>
          </cell>
        </row>
        <row r="4">
          <cell r="A4" t="str">
            <v>FIBRA DE VIDRIO</v>
          </cell>
          <cell r="B4">
            <v>1</v>
          </cell>
          <cell r="G4" t="str">
            <v>ESPAÑOLES</v>
          </cell>
          <cell r="H4">
            <v>2</v>
          </cell>
        </row>
        <row r="5">
          <cell r="A5" t="str">
            <v>GO FAST</v>
          </cell>
          <cell r="B5">
            <v>5</v>
          </cell>
          <cell r="G5" t="str">
            <v>HAITIANOS</v>
          </cell>
          <cell r="H5">
            <v>150</v>
          </cell>
        </row>
        <row r="6">
          <cell r="A6" t="str">
            <v>HAITIANAS</v>
          </cell>
          <cell r="B6">
            <v>13</v>
          </cell>
          <cell r="G6" t="str">
            <v>FRANCES</v>
          </cell>
          <cell r="H6">
            <v>2</v>
          </cell>
        </row>
        <row r="7">
          <cell r="A7" t="str">
            <v>MATRICULADAS</v>
          </cell>
          <cell r="B7">
            <v>16</v>
          </cell>
          <cell r="G7" t="str">
            <v>ITALIANO</v>
          </cell>
          <cell r="H7">
            <v>1</v>
          </cell>
        </row>
        <row r="8">
          <cell r="A8" t="str">
            <v>VELERO</v>
          </cell>
          <cell r="B8">
            <v>1</v>
          </cell>
          <cell r="G8" t="str">
            <v>RUSO</v>
          </cell>
          <cell r="H8">
            <v>1</v>
          </cell>
        </row>
        <row r="9">
          <cell r="A9" t="str">
            <v>CANTAMARAN</v>
          </cell>
          <cell r="B9">
            <v>1</v>
          </cell>
          <cell r="G9" t="str">
            <v>PORTUGUES</v>
          </cell>
          <cell r="H9">
            <v>1</v>
          </cell>
        </row>
        <row r="10">
          <cell r="A10" t="str">
            <v>MATRICULA EXTRANJERA</v>
          </cell>
          <cell r="B10">
            <v>3</v>
          </cell>
          <cell r="G10" t="str">
            <v>NACIONES UNIDAS</v>
          </cell>
          <cell r="H10">
            <v>4</v>
          </cell>
        </row>
        <row r="11">
          <cell r="A11" t="str">
            <v>EMB. DE R.</v>
          </cell>
          <cell r="B11">
            <v>1</v>
          </cell>
          <cell r="G11" t="str">
            <v>CHILENO</v>
          </cell>
          <cell r="H11">
            <v>1</v>
          </cell>
        </row>
        <row r="12">
          <cell r="A12" t="str">
            <v>DINGUIN</v>
          </cell>
          <cell r="B12">
            <v>1</v>
          </cell>
          <cell r="G12" t="str">
            <v>PERUANDO</v>
          </cell>
          <cell r="H12">
            <v>4</v>
          </cell>
        </row>
      </sheetData>
      <sheetData sheetId="9" refreshError="1"/>
      <sheetData sheetId="10" refreshError="1"/>
      <sheetData sheetId="11" refreshError="1"/>
      <sheetData sheetId="12">
        <row r="2">
          <cell r="A2" t="str">
            <v>Apoyo 9-1-1</v>
          </cell>
          <cell r="B2">
            <v>7</v>
          </cell>
        </row>
        <row r="3">
          <cell r="A3" t="str">
            <v>Apoyo DNCD</v>
          </cell>
          <cell r="B3">
            <v>38</v>
          </cell>
        </row>
        <row r="4">
          <cell r="A4" t="str">
            <v>Asistencia marítima</v>
          </cell>
          <cell r="B4">
            <v>30</v>
          </cell>
        </row>
        <row r="5">
          <cell r="A5" t="str">
            <v>Búsqueda y Rescate// Asistencia</v>
          </cell>
          <cell r="B5">
            <v>19</v>
          </cell>
        </row>
        <row r="6">
          <cell r="A6" t="str">
            <v>Ejercicios Instrucción</v>
          </cell>
          <cell r="B6">
            <v>6</v>
          </cell>
        </row>
        <row r="7">
          <cell r="A7" t="str">
            <v>Migración Ilegal</v>
          </cell>
          <cell r="B7">
            <v>18</v>
          </cell>
        </row>
        <row r="8">
          <cell r="A8" t="str">
            <v>Patrulla y vigilancia</v>
          </cell>
          <cell r="B8">
            <v>64</v>
          </cell>
        </row>
        <row r="9">
          <cell r="A9" t="str">
            <v xml:space="preserve">Prueba// Mantenimiento </v>
          </cell>
          <cell r="B9">
            <v>105</v>
          </cell>
        </row>
        <row r="10">
          <cell r="A10" t="str">
            <v>Seguridad Marítima</v>
          </cell>
          <cell r="B10">
            <v>58</v>
          </cell>
        </row>
      </sheetData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3">
          <cell r="A3" t="str">
            <v>Mayor General ó Vice Alm.</v>
          </cell>
          <cell r="B3">
            <v>4</v>
          </cell>
          <cell r="D3" t="str">
            <v>MIDE</v>
          </cell>
          <cell r="E3">
            <v>5</v>
          </cell>
        </row>
        <row r="4">
          <cell r="A4" t="str">
            <v>General de Brigada ó Contralm.</v>
          </cell>
          <cell r="B4">
            <v>7</v>
          </cell>
          <cell r="D4" t="str">
            <v>ERD</v>
          </cell>
          <cell r="E4">
            <v>332</v>
          </cell>
        </row>
        <row r="5">
          <cell r="A5" t="str">
            <v>Coronel ó Cap. de Navío</v>
          </cell>
          <cell r="B5">
            <v>108</v>
          </cell>
          <cell r="D5" t="str">
            <v>ARD</v>
          </cell>
          <cell r="E5">
            <v>129</v>
          </cell>
        </row>
        <row r="6">
          <cell r="A6" t="str">
            <v>Tte. Coronel ó Cap. de Fragata</v>
          </cell>
          <cell r="B6">
            <v>91</v>
          </cell>
          <cell r="D6" t="str">
            <v>FARD</v>
          </cell>
          <cell r="E6">
            <v>139</v>
          </cell>
        </row>
        <row r="7">
          <cell r="A7" t="str">
            <v>Mayor ó Cap. de Corbeta</v>
          </cell>
          <cell r="B7">
            <v>75</v>
          </cell>
        </row>
        <row r="8">
          <cell r="A8" t="str">
            <v xml:space="preserve">Capitán ó Ten. de Navío </v>
          </cell>
          <cell r="B8">
            <v>53</v>
          </cell>
        </row>
        <row r="9">
          <cell r="A9" t="str">
            <v>1er.Tte. ó Teniente de Fragata</v>
          </cell>
          <cell r="B9">
            <v>34</v>
          </cell>
        </row>
        <row r="10">
          <cell r="A10" t="str">
            <v>2do.Tte ó Teniente de Corbeta</v>
          </cell>
          <cell r="B10">
            <v>40</v>
          </cell>
        </row>
        <row r="11">
          <cell r="A11" t="str">
            <v>Sargento Mayor</v>
          </cell>
          <cell r="B11">
            <v>88</v>
          </cell>
        </row>
        <row r="12">
          <cell r="A12" t="str">
            <v>Sargento</v>
          </cell>
          <cell r="B12">
            <v>9</v>
          </cell>
        </row>
        <row r="13">
          <cell r="A13" t="str">
            <v>Cabo</v>
          </cell>
          <cell r="B13">
            <v>1</v>
          </cell>
        </row>
        <row r="14">
          <cell r="A14" t="str">
            <v>Raso  ó Marinero + GM</v>
          </cell>
          <cell r="B14">
            <v>6</v>
          </cell>
        </row>
        <row r="15">
          <cell r="A15" t="str">
            <v>Asimilados</v>
          </cell>
          <cell r="B15">
            <v>8</v>
          </cell>
        </row>
        <row r="16">
          <cell r="A16" t="str">
            <v xml:space="preserve">Tutoras </v>
          </cell>
          <cell r="B16">
            <v>14</v>
          </cell>
        </row>
        <row r="17">
          <cell r="A17" t="str">
            <v>Tutores</v>
          </cell>
          <cell r="B17">
            <v>2</v>
          </cell>
        </row>
        <row r="18">
          <cell r="A18" t="str">
            <v xml:space="preserve">Viudas </v>
          </cell>
          <cell r="B18">
            <v>64</v>
          </cell>
        </row>
        <row r="19">
          <cell r="A19" t="str">
            <v xml:space="preserve">Viudos </v>
          </cell>
          <cell r="B19">
            <v>1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"/>
    </sheetNames>
    <sheetDataSet>
      <sheetData sheetId="0" refreshError="1"/>
      <sheetData sheetId="1">
        <row r="2">
          <cell r="A2" t="str">
            <v>ZONA ESTE</v>
          </cell>
          <cell r="B2">
            <v>2243</v>
          </cell>
          <cell r="E2" t="str">
            <v>ZONA ESTE</v>
          </cell>
          <cell r="F2">
            <v>246</v>
          </cell>
          <cell r="J2" t="str">
            <v>ZONA ESTE</v>
          </cell>
          <cell r="K2">
            <v>31</v>
          </cell>
        </row>
        <row r="3">
          <cell r="A3" t="str">
            <v>ZONA METROPOLITANA</v>
          </cell>
          <cell r="B3">
            <v>10979</v>
          </cell>
          <cell r="E3" t="str">
            <v>ZONA METROPOLITANA</v>
          </cell>
          <cell r="F3">
            <v>2362</v>
          </cell>
          <cell r="J3" t="str">
            <v>ZONA METROPOLITANA</v>
          </cell>
          <cell r="K3">
            <v>325</v>
          </cell>
        </row>
        <row r="4">
          <cell r="A4" t="str">
            <v>ZONA NORTE</v>
          </cell>
          <cell r="B4">
            <v>5915</v>
          </cell>
          <cell r="E4" t="str">
            <v>ZONA NORTE</v>
          </cell>
          <cell r="F4">
            <v>1572</v>
          </cell>
          <cell r="J4" t="str">
            <v>ZONA NORTE</v>
          </cell>
          <cell r="K4">
            <v>137</v>
          </cell>
        </row>
        <row r="5">
          <cell r="A5" t="str">
            <v>ZONA SUR</v>
          </cell>
          <cell r="B5">
            <v>3250</v>
          </cell>
          <cell r="E5" t="str">
            <v>ZONA SUR</v>
          </cell>
          <cell r="F5">
            <v>1367</v>
          </cell>
          <cell r="J5" t="str">
            <v>ZONA SUR</v>
          </cell>
          <cell r="K5">
            <v>170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</row>
        <row r="3">
          <cell r="B3">
            <v>985</v>
          </cell>
          <cell r="C3">
            <v>468</v>
          </cell>
        </row>
      </sheetData>
      <sheetData sheetId="2" refreshError="1"/>
      <sheetData sheetId="3">
        <row r="2">
          <cell r="L2" t="str">
            <v xml:space="preserve">COPROLOGICO </v>
          </cell>
          <cell r="M2">
            <v>106</v>
          </cell>
        </row>
        <row r="3">
          <cell r="L3" t="str">
            <v xml:space="preserve">CREATININA </v>
          </cell>
          <cell r="M3">
            <v>314</v>
          </cell>
        </row>
        <row r="4">
          <cell r="L4" t="str">
            <v xml:space="preserve">FALCEMIA </v>
          </cell>
          <cell r="M4">
            <v>41</v>
          </cell>
        </row>
        <row r="5">
          <cell r="L5" t="str">
            <v xml:space="preserve">GLICEMIA </v>
          </cell>
          <cell r="M5">
            <v>211</v>
          </cell>
        </row>
        <row r="6">
          <cell r="L6" t="str">
            <v>HCG</v>
          </cell>
          <cell r="M6">
            <v>52</v>
          </cell>
        </row>
        <row r="7">
          <cell r="L7" t="str">
            <v xml:space="preserve">SANGRE OCULTA </v>
          </cell>
          <cell r="M7">
            <v>106</v>
          </cell>
        </row>
        <row r="8">
          <cell r="L8" t="str">
            <v xml:space="preserve">TIPIFICACION </v>
          </cell>
          <cell r="M8">
            <v>96</v>
          </cell>
        </row>
        <row r="9">
          <cell r="L9" t="str">
            <v>UREA</v>
          </cell>
          <cell r="M9">
            <v>314</v>
          </cell>
        </row>
        <row r="10">
          <cell r="L10" t="str">
            <v xml:space="preserve">EX. ORINA </v>
          </cell>
          <cell r="M10">
            <v>328</v>
          </cell>
        </row>
        <row r="11">
          <cell r="L11" t="str">
            <v>HEMOGRAMA</v>
          </cell>
          <cell r="M11">
            <v>464</v>
          </cell>
        </row>
        <row r="12">
          <cell r="L12" t="str">
            <v>ACIDO URICO</v>
          </cell>
          <cell r="M12">
            <v>167</v>
          </cell>
        </row>
        <row r="13">
          <cell r="L13" t="str">
            <v>AMILASA</v>
          </cell>
          <cell r="M13">
            <v>12</v>
          </cell>
        </row>
        <row r="14">
          <cell r="L14" t="str">
            <v>LIPASA</v>
          </cell>
          <cell r="M14">
            <v>12</v>
          </cell>
        </row>
        <row r="15">
          <cell r="L15" t="str">
            <v>COLESTEROL</v>
          </cell>
          <cell r="M15">
            <v>298</v>
          </cell>
        </row>
        <row r="16">
          <cell r="L16" t="str">
            <v xml:space="preserve">TRIGLICERIDOS </v>
          </cell>
          <cell r="M16">
            <v>298</v>
          </cell>
        </row>
        <row r="17">
          <cell r="L17" t="str">
            <v>HDL</v>
          </cell>
          <cell r="M17">
            <v>262</v>
          </cell>
        </row>
        <row r="18">
          <cell r="L18" t="str">
            <v>FACTOR REUMATICO</v>
          </cell>
          <cell r="M18">
            <v>4</v>
          </cell>
        </row>
        <row r="19">
          <cell r="L19" t="str">
            <v>ERITROSEDIMENTACION</v>
          </cell>
          <cell r="M19">
            <v>121</v>
          </cell>
        </row>
        <row r="20">
          <cell r="L20" t="str">
            <v>ASO</v>
          </cell>
          <cell r="M20">
            <v>13</v>
          </cell>
        </row>
        <row r="21">
          <cell r="L21" t="str">
            <v>MAGNESIO (Mg)</v>
          </cell>
          <cell r="M21">
            <v>6</v>
          </cell>
        </row>
        <row r="22">
          <cell r="L22" t="str">
            <v>FOSFORO (P)</v>
          </cell>
          <cell r="M22">
            <v>2</v>
          </cell>
        </row>
        <row r="23">
          <cell r="L23" t="str">
            <v>CALCIO (Ca)</v>
          </cell>
          <cell r="M23">
            <v>2</v>
          </cell>
        </row>
        <row r="24">
          <cell r="L24" t="str">
            <v>BILIRRUBINA DIRECTA</v>
          </cell>
          <cell r="M24">
            <v>53</v>
          </cell>
        </row>
        <row r="25">
          <cell r="L25" t="str">
            <v>BILIRRUBINA INDIRECTA</v>
          </cell>
          <cell r="M25">
            <v>53</v>
          </cell>
        </row>
        <row r="26">
          <cell r="L26" t="str">
            <v>BILIRRUBINA TOTAL</v>
          </cell>
          <cell r="M26">
            <v>53</v>
          </cell>
        </row>
        <row r="27">
          <cell r="L27" t="str">
            <v>RECUENTO DE PLAQUETA</v>
          </cell>
          <cell r="M27">
            <v>161</v>
          </cell>
        </row>
        <row r="28">
          <cell r="L28" t="str">
            <v>LDH</v>
          </cell>
          <cell r="M28">
            <v>37</v>
          </cell>
        </row>
        <row r="29">
          <cell r="L29" t="str">
            <v>HEPATITIS A</v>
          </cell>
          <cell r="M29">
            <v>100</v>
          </cell>
        </row>
        <row r="30">
          <cell r="L30" t="str">
            <v>HEPATITIS B</v>
          </cell>
          <cell r="M30">
            <v>113</v>
          </cell>
        </row>
        <row r="31">
          <cell r="L31" t="str">
            <v>HEPATITIS C</v>
          </cell>
          <cell r="M31">
            <v>115</v>
          </cell>
        </row>
        <row r="32">
          <cell r="L32" t="str">
            <v>TGO (AST)</v>
          </cell>
          <cell r="M32">
            <v>300</v>
          </cell>
        </row>
        <row r="33">
          <cell r="L33" t="str">
            <v>TGP (ALT)</v>
          </cell>
          <cell r="M33">
            <v>300</v>
          </cell>
        </row>
        <row r="34">
          <cell r="L34" t="str">
            <v>TOXOPLASMOSIS IGG</v>
          </cell>
          <cell r="M34">
            <v>2</v>
          </cell>
        </row>
        <row r="35">
          <cell r="L35" t="str">
            <v>TOXOPLASMOSIS IGM</v>
          </cell>
          <cell r="M35">
            <v>2</v>
          </cell>
        </row>
        <row r="36">
          <cell r="L36" t="str">
            <v>SIFILI (PRUEBA TREPONEMICA)</v>
          </cell>
          <cell r="M36">
            <v>122</v>
          </cell>
        </row>
        <row r="37">
          <cell r="L37" t="str">
            <v>GAMMA GLUTAMIL TRANSFERASA (GGT)</v>
          </cell>
          <cell r="M37">
            <v>87</v>
          </cell>
        </row>
        <row r="38">
          <cell r="L38" t="str">
            <v>FOSFATASA ALCALINA (FA)</v>
          </cell>
          <cell r="M38">
            <v>5</v>
          </cell>
        </row>
        <row r="39">
          <cell r="L39" t="str">
            <v>NITROGENO UREICO (BUN)</v>
          </cell>
          <cell r="M39">
            <v>216</v>
          </cell>
        </row>
        <row r="40">
          <cell r="L40" t="str">
            <v>DENGUE IGG</v>
          </cell>
          <cell r="M40">
            <v>1</v>
          </cell>
        </row>
        <row r="41">
          <cell r="L41" t="str">
            <v>DENGUE IGM</v>
          </cell>
          <cell r="M41">
            <v>1</v>
          </cell>
        </row>
        <row r="42">
          <cell r="L42" t="str">
            <v>ALBUMINA</v>
          </cell>
          <cell r="M42">
            <v>188</v>
          </cell>
        </row>
        <row r="43">
          <cell r="L43" t="str">
            <v>GLOBULINA</v>
          </cell>
          <cell r="M43">
            <v>188</v>
          </cell>
        </row>
        <row r="44">
          <cell r="L44" t="str">
            <v>PROTEINA C REACTIVA</v>
          </cell>
          <cell r="M44">
            <v>31</v>
          </cell>
        </row>
        <row r="45">
          <cell r="L45" t="str">
            <v>PROTINAS TOTALES</v>
          </cell>
          <cell r="M45">
            <v>188</v>
          </cell>
        </row>
        <row r="46">
          <cell r="L46" t="str">
            <v>LDL36 - VLDL136</v>
          </cell>
          <cell r="M46">
            <v>524</v>
          </cell>
        </row>
        <row r="47">
          <cell r="L47" t="str">
            <v>OTROS (DOPING)</v>
          </cell>
          <cell r="M47">
            <v>25</v>
          </cell>
        </row>
        <row r="48">
          <cell r="L48" t="str">
            <v>ANTIGENOS COVID</v>
          </cell>
          <cell r="M48">
            <v>4</v>
          </cell>
        </row>
        <row r="49">
          <cell r="L49" t="str">
            <v>HELICOBACTER PYLORI EN HECES</v>
          </cell>
          <cell r="M49">
            <v>5</v>
          </cell>
        </row>
        <row r="50">
          <cell r="L50" t="str">
            <v>DENGUE NS1</v>
          </cell>
          <cell r="M50">
            <v>3</v>
          </cell>
        </row>
        <row r="51">
          <cell r="L51" t="str">
            <v>GLICEMIA  PP</v>
          </cell>
          <cell r="M51">
            <v>125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GASTROENTEROLOGIA</v>
          </cell>
          <cell r="B3">
            <v>45</v>
          </cell>
          <cell r="C3">
            <v>41</v>
          </cell>
          <cell r="H3" t="str">
            <v>OF.GENERALES</v>
          </cell>
          <cell r="I3" t="str">
            <v>OF.  SUPERIORES</v>
          </cell>
          <cell r="J3" t="str">
            <v>OF.  SUBALTERNOS</v>
          </cell>
          <cell r="K3" t="str">
            <v>ALISTADOS</v>
          </cell>
          <cell r="L3" t="str">
            <v>A/M</v>
          </cell>
          <cell r="M3" t="str">
            <v>IGUALADOS</v>
          </cell>
          <cell r="N3" t="str">
            <v>RETIRADOS</v>
          </cell>
          <cell r="O3" t="str">
            <v>FAMILIARES</v>
          </cell>
          <cell r="P3" t="str">
            <v>CIVILES</v>
          </cell>
          <cell r="Q3" t="str">
            <v>ACCION CIVICA</v>
          </cell>
        </row>
        <row r="4">
          <cell r="A4" t="str">
            <v>GINECOLOGIA</v>
          </cell>
          <cell r="B4">
            <v>151</v>
          </cell>
          <cell r="C4">
            <v>0</v>
          </cell>
          <cell r="G4" t="str">
            <v>GASTROENTEROLOGIA</v>
          </cell>
          <cell r="H4">
            <v>0</v>
          </cell>
          <cell r="I4">
            <v>5</v>
          </cell>
          <cell r="J4">
            <v>23</v>
          </cell>
          <cell r="K4">
            <v>10</v>
          </cell>
          <cell r="L4">
            <v>12</v>
          </cell>
          <cell r="M4">
            <v>2</v>
          </cell>
          <cell r="O4">
            <v>6</v>
          </cell>
          <cell r="P4">
            <v>0</v>
          </cell>
          <cell r="Q4">
            <v>28</v>
          </cell>
        </row>
        <row r="5">
          <cell r="A5" t="str">
            <v>OFTALMOLOGIA</v>
          </cell>
          <cell r="B5">
            <v>21</v>
          </cell>
          <cell r="C5">
            <v>31</v>
          </cell>
          <cell r="G5" t="str">
            <v>GINECOLOGIA</v>
          </cell>
          <cell r="H5">
            <v>0</v>
          </cell>
          <cell r="I5">
            <v>15</v>
          </cell>
          <cell r="J5">
            <v>18</v>
          </cell>
          <cell r="K5">
            <v>17</v>
          </cell>
          <cell r="L5">
            <v>33</v>
          </cell>
          <cell r="M5">
            <v>1</v>
          </cell>
          <cell r="N5">
            <v>13</v>
          </cell>
          <cell r="O5">
            <v>16</v>
          </cell>
          <cell r="P5">
            <v>0</v>
          </cell>
          <cell r="Q5">
            <v>38</v>
          </cell>
        </row>
        <row r="6">
          <cell r="A6" t="str">
            <v>PEDIATRIA</v>
          </cell>
          <cell r="B6">
            <v>3</v>
          </cell>
          <cell r="C6">
            <v>2</v>
          </cell>
          <cell r="G6" t="str">
            <v>OFTALMOLOGIA</v>
          </cell>
          <cell r="H6">
            <v>0</v>
          </cell>
          <cell r="I6">
            <v>6</v>
          </cell>
          <cell r="J6">
            <v>8</v>
          </cell>
          <cell r="K6">
            <v>11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2</v>
          </cell>
          <cell r="Q6">
            <v>19</v>
          </cell>
        </row>
        <row r="7">
          <cell r="A7" t="str">
            <v>PSICOLOGIA</v>
          </cell>
          <cell r="B7">
            <v>67</v>
          </cell>
          <cell r="C7">
            <v>95</v>
          </cell>
          <cell r="G7" t="str">
            <v>PEDIATRIA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</v>
          </cell>
          <cell r="P7">
            <v>0</v>
          </cell>
          <cell r="Q7">
            <v>1</v>
          </cell>
        </row>
        <row r="8">
          <cell r="A8" t="str">
            <v>ORTOPEDIA</v>
          </cell>
          <cell r="B8">
            <v>59</v>
          </cell>
          <cell r="C8">
            <v>81</v>
          </cell>
          <cell r="G8" t="str">
            <v>PSICOLOGIA</v>
          </cell>
          <cell r="H8">
            <v>0</v>
          </cell>
          <cell r="I8">
            <v>32</v>
          </cell>
          <cell r="J8">
            <v>60</v>
          </cell>
          <cell r="K8">
            <v>13</v>
          </cell>
          <cell r="L8">
            <v>9</v>
          </cell>
          <cell r="M8">
            <v>2</v>
          </cell>
          <cell r="N8">
            <v>0</v>
          </cell>
          <cell r="O8">
            <v>15</v>
          </cell>
          <cell r="P8">
            <v>4</v>
          </cell>
          <cell r="Q8">
            <v>27</v>
          </cell>
        </row>
        <row r="9">
          <cell r="A9" t="str">
            <v>DERMATOLOGIA</v>
          </cell>
          <cell r="B9">
            <v>31</v>
          </cell>
          <cell r="C9">
            <v>37</v>
          </cell>
          <cell r="G9" t="str">
            <v>ORTOPEDIA</v>
          </cell>
          <cell r="H9">
            <v>0</v>
          </cell>
          <cell r="I9">
            <v>13</v>
          </cell>
          <cell r="J9">
            <v>26</v>
          </cell>
          <cell r="K9">
            <v>21</v>
          </cell>
          <cell r="L9">
            <v>20</v>
          </cell>
          <cell r="M9">
            <v>3</v>
          </cell>
          <cell r="N9">
            <v>2</v>
          </cell>
          <cell r="O9">
            <v>18</v>
          </cell>
          <cell r="P9">
            <v>1</v>
          </cell>
          <cell r="Q9">
            <v>36</v>
          </cell>
        </row>
        <row r="10">
          <cell r="A10" t="str">
            <v>OTORRINOLARINGOLOGIA</v>
          </cell>
          <cell r="B10">
            <v>19</v>
          </cell>
          <cell r="C10">
            <v>15</v>
          </cell>
          <cell r="G10" t="str">
            <v>DERMATOLOGIA</v>
          </cell>
          <cell r="H10">
            <v>0</v>
          </cell>
          <cell r="I10">
            <v>11</v>
          </cell>
          <cell r="J10">
            <v>6</v>
          </cell>
          <cell r="K10">
            <v>14</v>
          </cell>
          <cell r="L10">
            <v>15</v>
          </cell>
          <cell r="M10">
            <v>4</v>
          </cell>
          <cell r="N10">
            <v>2</v>
          </cell>
          <cell r="O10">
            <v>4</v>
          </cell>
          <cell r="P10">
            <v>1</v>
          </cell>
          <cell r="Q10">
            <v>11</v>
          </cell>
        </row>
        <row r="11">
          <cell r="A11" t="str">
            <v>MEDICINA FAMILIAR</v>
          </cell>
          <cell r="B11">
            <v>20</v>
          </cell>
          <cell r="C11">
            <v>27</v>
          </cell>
          <cell r="G11" t="str">
            <v>OTORRINOLARINGOLOGIA</v>
          </cell>
          <cell r="H11">
            <v>0</v>
          </cell>
          <cell r="I11">
            <v>0</v>
          </cell>
          <cell r="J11">
            <v>2</v>
          </cell>
          <cell r="K11">
            <v>9</v>
          </cell>
          <cell r="L11">
            <v>5</v>
          </cell>
          <cell r="M11">
            <v>0</v>
          </cell>
          <cell r="N11">
            <v>0</v>
          </cell>
          <cell r="O11">
            <v>6</v>
          </cell>
          <cell r="P11">
            <v>1</v>
          </cell>
          <cell r="Q11">
            <v>11</v>
          </cell>
        </row>
        <row r="12">
          <cell r="A12" t="str">
            <v>UROLOGIA</v>
          </cell>
          <cell r="B12">
            <v>11</v>
          </cell>
          <cell r="C12">
            <v>88</v>
          </cell>
          <cell r="G12" t="str">
            <v>MEDICINA FAMILIAR</v>
          </cell>
          <cell r="H12">
            <v>0</v>
          </cell>
          <cell r="I12">
            <v>12</v>
          </cell>
          <cell r="J12">
            <v>10</v>
          </cell>
          <cell r="K12">
            <v>8</v>
          </cell>
          <cell r="L12">
            <v>3</v>
          </cell>
          <cell r="M12">
            <v>1</v>
          </cell>
          <cell r="N12">
            <v>0</v>
          </cell>
          <cell r="O12">
            <v>1</v>
          </cell>
          <cell r="P12">
            <v>0</v>
          </cell>
          <cell r="Q12">
            <v>12</v>
          </cell>
        </row>
        <row r="13">
          <cell r="A13" t="str">
            <v>NUTRICIONISTA</v>
          </cell>
          <cell r="B13">
            <v>1</v>
          </cell>
          <cell r="C13">
            <v>7</v>
          </cell>
          <cell r="G13" t="str">
            <v>UROLOGIA</v>
          </cell>
          <cell r="H13">
            <v>0</v>
          </cell>
          <cell r="I13">
            <v>14</v>
          </cell>
          <cell r="J13">
            <v>29</v>
          </cell>
          <cell r="K13">
            <v>10</v>
          </cell>
          <cell r="L13">
            <v>10</v>
          </cell>
          <cell r="M13">
            <v>2</v>
          </cell>
          <cell r="N13">
            <v>3</v>
          </cell>
          <cell r="O13">
            <v>5</v>
          </cell>
          <cell r="P13">
            <v>2</v>
          </cell>
          <cell r="Q13">
            <v>24</v>
          </cell>
        </row>
        <row r="14">
          <cell r="A14" t="str">
            <v>MEDICINA GENERAL</v>
          </cell>
          <cell r="B14">
            <v>83</v>
          </cell>
          <cell r="C14">
            <v>219</v>
          </cell>
          <cell r="G14" t="str">
            <v>NUTRICIONISTA</v>
          </cell>
          <cell r="H14">
            <v>0</v>
          </cell>
          <cell r="I14">
            <v>4</v>
          </cell>
          <cell r="J14">
            <v>2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A15" t="str">
            <v>NEUMOLOGIA</v>
          </cell>
          <cell r="B15">
            <v>24</v>
          </cell>
          <cell r="C15">
            <v>27</v>
          </cell>
          <cell r="G15" t="str">
            <v>MEDICINA GENERAL</v>
          </cell>
          <cell r="H15">
            <v>0</v>
          </cell>
          <cell r="I15">
            <v>59</v>
          </cell>
          <cell r="J15">
            <v>82</v>
          </cell>
          <cell r="K15">
            <v>61</v>
          </cell>
          <cell r="L15">
            <v>23</v>
          </cell>
          <cell r="M15">
            <v>11</v>
          </cell>
          <cell r="N15">
            <v>4</v>
          </cell>
          <cell r="O15">
            <v>27</v>
          </cell>
          <cell r="P15">
            <v>4</v>
          </cell>
          <cell r="Q15">
            <v>31</v>
          </cell>
        </row>
        <row r="16">
          <cell r="G16" t="str">
            <v>NEUMOLOGIA</v>
          </cell>
          <cell r="H16">
            <v>1</v>
          </cell>
          <cell r="I16">
            <v>10</v>
          </cell>
          <cell r="J16">
            <v>7</v>
          </cell>
          <cell r="K16">
            <v>6</v>
          </cell>
          <cell r="L16">
            <v>5</v>
          </cell>
          <cell r="M16">
            <v>3</v>
          </cell>
          <cell r="O16">
            <v>6</v>
          </cell>
          <cell r="P16">
            <v>1</v>
          </cell>
          <cell r="Q16">
            <v>12</v>
          </cell>
        </row>
      </sheetData>
      <sheetData sheetId="6" refreshError="1"/>
      <sheetData sheetId="7">
        <row r="2">
          <cell r="B2" t="str">
            <v>OF. GENERAL</v>
          </cell>
          <cell r="C2" t="str">
            <v>OF. SUPERIOR</v>
          </cell>
          <cell r="D2" t="str">
            <v>OF. SUBALTERNO</v>
          </cell>
          <cell r="E2" t="str">
            <v>ALISTADOS</v>
          </cell>
          <cell r="F2" t="str">
            <v>A/M</v>
          </cell>
          <cell r="G2" t="str">
            <v>IGUALADOS</v>
          </cell>
          <cell r="H2" t="str">
            <v>RETIRADOS</v>
          </cell>
          <cell r="I2" t="str">
            <v>FAMILIARES /ACCION CIVICA</v>
          </cell>
          <cell r="T2" t="str">
            <v>FEMENINO</v>
          </cell>
          <cell r="U2" t="str">
            <v>MASCULINO</v>
          </cell>
        </row>
        <row r="3">
          <cell r="A3" t="str">
            <v>DIAGNOSTICO</v>
          </cell>
          <cell r="B3">
            <v>0</v>
          </cell>
          <cell r="C3">
            <v>39</v>
          </cell>
          <cell r="D3">
            <v>42</v>
          </cell>
          <cell r="E3">
            <v>81</v>
          </cell>
          <cell r="F3">
            <v>21</v>
          </cell>
          <cell r="G3">
            <v>17</v>
          </cell>
          <cell r="H3">
            <v>5</v>
          </cell>
          <cell r="I3">
            <v>176</v>
          </cell>
          <cell r="S3" t="str">
            <v>DENTISTICA</v>
          </cell>
          <cell r="T3">
            <v>331</v>
          </cell>
          <cell r="U3">
            <v>385</v>
          </cell>
        </row>
        <row r="4">
          <cell r="A4" t="str">
            <v>ENDODONCIA</v>
          </cell>
          <cell r="B4">
            <v>0</v>
          </cell>
          <cell r="C4">
            <v>11</v>
          </cell>
          <cell r="D4">
            <v>19</v>
          </cell>
          <cell r="E4">
            <v>8</v>
          </cell>
          <cell r="F4">
            <v>6</v>
          </cell>
          <cell r="G4">
            <v>3</v>
          </cell>
          <cell r="H4">
            <v>2</v>
          </cell>
          <cell r="I4">
            <v>39</v>
          </cell>
          <cell r="S4" t="str">
            <v>DIAGNOSTICOS</v>
          </cell>
          <cell r="T4">
            <v>161</v>
          </cell>
          <cell r="U4">
            <v>220</v>
          </cell>
        </row>
        <row r="5">
          <cell r="A5" t="str">
            <v>PERIODONCIA</v>
          </cell>
          <cell r="B5">
            <v>1</v>
          </cell>
          <cell r="C5">
            <v>41</v>
          </cell>
          <cell r="D5">
            <v>69</v>
          </cell>
          <cell r="E5">
            <v>74</v>
          </cell>
          <cell r="F5">
            <v>41</v>
          </cell>
          <cell r="G5">
            <v>16</v>
          </cell>
          <cell r="H5">
            <v>3</v>
          </cell>
          <cell r="I5">
            <v>193</v>
          </cell>
          <cell r="S5" t="str">
            <v>MAXILO FACIAL</v>
          </cell>
          <cell r="T5">
            <v>82</v>
          </cell>
          <cell r="U5">
            <v>102</v>
          </cell>
        </row>
        <row r="6">
          <cell r="A6" t="str">
            <v>PROSTODONCIA</v>
          </cell>
          <cell r="B6">
            <v>0</v>
          </cell>
          <cell r="C6">
            <v>41</v>
          </cell>
          <cell r="D6">
            <v>14</v>
          </cell>
          <cell r="E6">
            <v>11</v>
          </cell>
          <cell r="F6">
            <v>15</v>
          </cell>
          <cell r="G6">
            <v>0</v>
          </cell>
          <cell r="H6">
            <v>1</v>
          </cell>
          <cell r="I6">
            <v>100</v>
          </cell>
          <cell r="S6" t="str">
            <v>MEDICACION</v>
          </cell>
          <cell r="T6">
            <v>103</v>
          </cell>
          <cell r="U6">
            <v>146</v>
          </cell>
        </row>
        <row r="7">
          <cell r="A7" t="str">
            <v xml:space="preserve">RADIOGRAFIAS </v>
          </cell>
          <cell r="B7">
            <v>0</v>
          </cell>
          <cell r="C7">
            <v>21</v>
          </cell>
          <cell r="D7">
            <v>35</v>
          </cell>
          <cell r="E7">
            <v>42</v>
          </cell>
          <cell r="F7">
            <v>22</v>
          </cell>
          <cell r="G7">
            <v>5</v>
          </cell>
          <cell r="H7">
            <v>6</v>
          </cell>
          <cell r="I7">
            <v>71</v>
          </cell>
          <cell r="S7" t="str">
            <v>PERIODONCIA</v>
          </cell>
          <cell r="T7">
            <v>173</v>
          </cell>
          <cell r="U7">
            <v>265</v>
          </cell>
        </row>
        <row r="8">
          <cell r="A8" t="str">
            <v>RETIRO DE SUTURA</v>
          </cell>
          <cell r="B8">
            <v>0</v>
          </cell>
          <cell r="C8">
            <v>2</v>
          </cell>
          <cell r="D8">
            <v>1</v>
          </cell>
          <cell r="E8">
            <v>6</v>
          </cell>
          <cell r="F8">
            <v>2</v>
          </cell>
          <cell r="G8">
            <v>1</v>
          </cell>
          <cell r="I8">
            <v>13</v>
          </cell>
          <cell r="S8" t="str">
            <v>PROSTODONCIA</v>
          </cell>
          <cell r="T8">
            <v>68</v>
          </cell>
          <cell r="U8">
            <v>114</v>
          </cell>
        </row>
        <row r="9">
          <cell r="A9" t="str">
            <v xml:space="preserve">MEDICACION </v>
          </cell>
          <cell r="B9">
            <v>0</v>
          </cell>
          <cell r="C9">
            <v>18</v>
          </cell>
          <cell r="D9">
            <v>32</v>
          </cell>
          <cell r="E9">
            <v>33</v>
          </cell>
          <cell r="F9">
            <v>11</v>
          </cell>
          <cell r="G9">
            <v>21</v>
          </cell>
          <cell r="H9">
            <v>4</v>
          </cell>
          <cell r="I9">
            <v>130</v>
          </cell>
          <cell r="S9" t="str">
            <v>RADIOGRAFIAS</v>
          </cell>
          <cell r="T9">
            <v>67</v>
          </cell>
          <cell r="U9">
            <v>135</v>
          </cell>
        </row>
        <row r="10">
          <cell r="A10" t="str">
            <v xml:space="preserve">MAXILO FACIAL </v>
          </cell>
          <cell r="B10">
            <v>0</v>
          </cell>
          <cell r="C10">
            <v>3</v>
          </cell>
          <cell r="D10">
            <v>6</v>
          </cell>
          <cell r="E10">
            <v>15</v>
          </cell>
          <cell r="F10">
            <v>5</v>
          </cell>
          <cell r="G10">
            <v>5</v>
          </cell>
          <cell r="H10">
            <v>3</v>
          </cell>
          <cell r="I10">
            <v>147</v>
          </cell>
          <cell r="S10" t="str">
            <v>RETIRO DE SUTURA</v>
          </cell>
          <cell r="T10">
            <v>11</v>
          </cell>
          <cell r="U10">
            <v>14</v>
          </cell>
        </row>
        <row r="11">
          <cell r="A11" t="str">
            <v>DENTISTICA</v>
          </cell>
          <cell r="B11">
            <v>0</v>
          </cell>
          <cell r="C11">
            <v>62</v>
          </cell>
          <cell r="D11">
            <v>111</v>
          </cell>
          <cell r="E11">
            <v>145</v>
          </cell>
          <cell r="F11">
            <v>56</v>
          </cell>
          <cell r="G11">
            <v>21</v>
          </cell>
          <cell r="H11">
            <v>2</v>
          </cell>
          <cell r="I11">
            <v>319</v>
          </cell>
          <cell r="S11" t="str">
            <v>ODONTOPEDIATRIA</v>
          </cell>
          <cell r="T11">
            <v>51</v>
          </cell>
          <cell r="U11">
            <v>86</v>
          </cell>
        </row>
        <row r="12">
          <cell r="A12" t="str">
            <v>ODONTOPEDIATRIA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137</v>
          </cell>
          <cell r="S12" t="str">
            <v>ENDODONCIA</v>
          </cell>
          <cell r="T12">
            <v>37</v>
          </cell>
          <cell r="U12">
            <v>51</v>
          </cell>
        </row>
        <row r="13">
          <cell r="A13" t="str">
            <v>PLACAS PANORAMICAS</v>
          </cell>
          <cell r="B13">
            <v>0</v>
          </cell>
          <cell r="C13">
            <v>20</v>
          </cell>
          <cell r="D13">
            <v>13</v>
          </cell>
          <cell r="E13">
            <v>20</v>
          </cell>
          <cell r="F13">
            <v>8</v>
          </cell>
          <cell r="G13">
            <v>8</v>
          </cell>
          <cell r="H13">
            <v>2</v>
          </cell>
          <cell r="I13">
            <v>40</v>
          </cell>
          <cell r="S13" t="str">
            <v>PLACAS PANORAMICAS</v>
          </cell>
          <cell r="T13">
            <v>54</v>
          </cell>
          <cell r="U13">
            <v>57</v>
          </cell>
        </row>
        <row r="14">
          <cell r="A14" t="str">
            <v>IMPLANTOLOGIA DENTAL</v>
          </cell>
          <cell r="B14">
            <v>3</v>
          </cell>
          <cell r="C14">
            <v>4</v>
          </cell>
          <cell r="D14">
            <v>2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S14" t="str">
            <v>IMPLANTOLOGIA DENTAL</v>
          </cell>
          <cell r="T14">
            <v>1</v>
          </cell>
          <cell r="U14">
            <v>9</v>
          </cell>
        </row>
        <row r="15">
          <cell r="A15" t="str">
            <v>Total general</v>
          </cell>
          <cell r="B15">
            <v>4</v>
          </cell>
          <cell r="C15">
            <v>262</v>
          </cell>
          <cell r="D15">
            <v>344</v>
          </cell>
          <cell r="E15">
            <v>435</v>
          </cell>
          <cell r="F15">
            <v>188</v>
          </cell>
          <cell r="G15">
            <v>97</v>
          </cell>
          <cell r="H15">
            <v>28</v>
          </cell>
          <cell r="I15">
            <v>1365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9292</v>
          </cell>
        </row>
        <row r="4">
          <cell r="A4" t="str">
            <v>GINECO-OBSTETRICIA</v>
          </cell>
          <cell r="B4">
            <v>1808</v>
          </cell>
        </row>
        <row r="5">
          <cell r="A5" t="str">
            <v>MEDICINA INTERNA</v>
          </cell>
          <cell r="B5">
            <v>15645</v>
          </cell>
        </row>
        <row r="6">
          <cell r="A6" t="str">
            <v>ODONTOLOGIA</v>
          </cell>
          <cell r="B6">
            <v>1403</v>
          </cell>
        </row>
        <row r="7">
          <cell r="A7" t="str">
            <v>PEDIATRIA</v>
          </cell>
          <cell r="B7">
            <v>2686</v>
          </cell>
        </row>
      </sheetData>
      <sheetData sheetId="2" refreshError="1"/>
      <sheetData sheetId="3">
        <row r="2">
          <cell r="A2" t="str">
            <v>OFICIALES DEL E.R.D.</v>
          </cell>
          <cell r="B2">
            <v>3101</v>
          </cell>
        </row>
        <row r="3">
          <cell r="A3" t="str">
            <v>OFICIALES DE LA   F.A.R.D.</v>
          </cell>
          <cell r="B3">
            <v>72</v>
          </cell>
        </row>
        <row r="4">
          <cell r="A4" t="str">
            <v>OFICIALES DE LA  A.R.D.</v>
          </cell>
          <cell r="B4">
            <v>491</v>
          </cell>
          <cell r="D4" t="str">
            <v>OFICIALES DEL E.R.D.</v>
          </cell>
          <cell r="E4">
            <v>91</v>
          </cell>
        </row>
        <row r="5">
          <cell r="A5" t="str">
            <v>OFICIALES DE LA P.N.</v>
          </cell>
          <cell r="B5">
            <v>66</v>
          </cell>
          <cell r="D5" t="str">
            <v>OFICIALES DE LA  A.R.D.</v>
          </cell>
          <cell r="E5">
            <v>34</v>
          </cell>
          <cell r="G5" t="str">
            <v>MILITARES</v>
          </cell>
          <cell r="H5">
            <v>23</v>
          </cell>
        </row>
        <row r="6">
          <cell r="A6" t="str">
            <v>CADETES DEL MIDE Y P.N.</v>
          </cell>
          <cell r="B6">
            <v>68</v>
          </cell>
          <cell r="D6" t="str">
            <v>OFICIALES DE LA   F.A.R.D.</v>
          </cell>
          <cell r="E6">
            <v>11</v>
          </cell>
          <cell r="G6" t="str">
            <v xml:space="preserve">CIVILES   </v>
          </cell>
          <cell r="H6">
            <v>25</v>
          </cell>
        </row>
        <row r="7">
          <cell r="A7" t="str">
            <v>ALISTADOS E.R.D.</v>
          </cell>
          <cell r="B7">
            <v>3595</v>
          </cell>
          <cell r="D7" t="str">
            <v>OFICIALES DE LA P.N.</v>
          </cell>
          <cell r="E7">
            <v>4</v>
          </cell>
        </row>
        <row r="8">
          <cell r="A8" t="str">
            <v>ALISTADOS DE LA  A.R.D.</v>
          </cell>
          <cell r="B8">
            <v>680</v>
          </cell>
          <cell r="D8" t="str">
            <v>CADETES DEL MIDE Y P.N.</v>
          </cell>
          <cell r="E8">
            <v>6</v>
          </cell>
        </row>
        <row r="9">
          <cell r="A9" t="str">
            <v>ALISTADOS DE LA  F.A.R.D.</v>
          </cell>
          <cell r="B9">
            <v>210</v>
          </cell>
          <cell r="D9" t="str">
            <v>ALISTADOS E.R.D.</v>
          </cell>
          <cell r="E9">
            <v>163</v>
          </cell>
        </row>
        <row r="10">
          <cell r="A10" t="str">
            <v>ALISTADOS DE LA P.N.</v>
          </cell>
          <cell r="B10">
            <v>83</v>
          </cell>
          <cell r="D10" t="str">
            <v>ALISTADOS DE LA  A.R.D.</v>
          </cell>
          <cell r="E10">
            <v>81</v>
          </cell>
        </row>
        <row r="11">
          <cell r="A11" t="str">
            <v>ASIMILADOS MIDE Y P.N.</v>
          </cell>
          <cell r="B11">
            <v>817</v>
          </cell>
          <cell r="D11" t="str">
            <v>ALISTADOS DE LA  F.A.R.D.</v>
          </cell>
          <cell r="E11">
            <v>27</v>
          </cell>
        </row>
        <row r="12">
          <cell r="A12" t="str">
            <v>IGUALADOS MIDE Y P.N.</v>
          </cell>
          <cell r="B12">
            <v>56</v>
          </cell>
          <cell r="D12" t="str">
            <v>ALISTADOS DE LA P.N.</v>
          </cell>
          <cell r="E12">
            <v>10</v>
          </cell>
        </row>
        <row r="13">
          <cell r="A13" t="str">
            <v>RETIRADOS Y PENSIONADOS</v>
          </cell>
          <cell r="B13">
            <v>603</v>
          </cell>
          <cell r="D13" t="str">
            <v>ASIMILADOS MIDE Y P.N.</v>
          </cell>
          <cell r="E13">
            <v>31</v>
          </cell>
        </row>
        <row r="14">
          <cell r="A14" t="str">
            <v>CIVILES FAMILIARES MIEMBROS E.R.D.</v>
          </cell>
          <cell r="B14">
            <v>4571</v>
          </cell>
          <cell r="D14" t="str">
            <v>IGUALADOS MIDE Y P.N.</v>
          </cell>
          <cell r="E14">
            <v>6</v>
          </cell>
        </row>
        <row r="15">
          <cell r="A15" t="str">
            <v>CIVILES FAMILIARES MIEMBROS DE LA A.R.D..</v>
          </cell>
          <cell r="B15">
            <v>767</v>
          </cell>
          <cell r="D15" t="str">
            <v>RETIRADOS Y PENSIONADOS</v>
          </cell>
          <cell r="E15">
            <v>55</v>
          </cell>
        </row>
        <row r="16">
          <cell r="A16" t="str">
            <v>CIVILES FAMILIARES MIEMBROS DE LA F.A.R.D.</v>
          </cell>
          <cell r="B16">
            <v>306</v>
          </cell>
          <cell r="D16" t="str">
            <v>CIVILES FAMILIARES MIEMBROS E.R.D.</v>
          </cell>
          <cell r="E16">
            <v>237</v>
          </cell>
        </row>
        <row r="17">
          <cell r="A17" t="str">
            <v>CIVILES FAMILIARES MIEMBROS DE LA P.N.</v>
          </cell>
          <cell r="B17">
            <v>177</v>
          </cell>
          <cell r="D17" t="str">
            <v>CIVILES FAMILIARES MIEMBROS DE LA A.R.D..</v>
          </cell>
          <cell r="E17">
            <v>69</v>
          </cell>
        </row>
        <row r="18">
          <cell r="A18" t="str">
            <v>SENASA</v>
          </cell>
          <cell r="B18">
            <v>14291</v>
          </cell>
          <cell r="D18" t="str">
            <v>CIVILES FAMILIARES MIEMBROS DE LA F.A.R.D.</v>
          </cell>
          <cell r="E18">
            <v>36</v>
          </cell>
        </row>
        <row r="19">
          <cell r="A19" t="str">
            <v>ACCION CIVICA</v>
          </cell>
          <cell r="B19">
            <v>590</v>
          </cell>
          <cell r="D19" t="str">
            <v>CIVILES FAMILIARES MIEMBROS DE LA P.N.</v>
          </cell>
          <cell r="E19">
            <v>26</v>
          </cell>
        </row>
        <row r="20">
          <cell r="D20" t="str">
            <v>SENASA</v>
          </cell>
          <cell r="E20">
            <v>107</v>
          </cell>
        </row>
        <row r="21">
          <cell r="D21" t="str">
            <v>ACCION CIVICA</v>
          </cell>
          <cell r="E21">
            <v>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65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12</v>
          </cell>
        </row>
        <row r="4">
          <cell r="A4" t="str">
            <v>PARTO NATURAL</v>
          </cell>
          <cell r="B4">
            <v>11</v>
          </cell>
        </row>
        <row r="5">
          <cell r="A5" t="str">
            <v>PARTO POR  CESAREA</v>
          </cell>
          <cell r="B5">
            <v>54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1929</v>
          </cell>
          <cell r="I4" t="str">
            <v>Menos de 15</v>
          </cell>
          <cell r="J4">
            <v>1</v>
          </cell>
          <cell r="O4" t="str">
            <v>Menos de 1</v>
          </cell>
          <cell r="P4">
            <v>1</v>
          </cell>
        </row>
        <row r="5">
          <cell r="A5" t="str">
            <v>1     -     4</v>
          </cell>
          <cell r="B5">
            <v>1344</v>
          </cell>
          <cell r="I5" t="str">
            <v>15      -     19</v>
          </cell>
          <cell r="J5">
            <v>7</v>
          </cell>
          <cell r="O5" t="str">
            <v>15    -    64</v>
          </cell>
          <cell r="P5">
            <v>21</v>
          </cell>
        </row>
        <row r="6">
          <cell r="A6" t="str">
            <v>15     -     64</v>
          </cell>
          <cell r="B6">
            <v>14483</v>
          </cell>
          <cell r="I6" t="str">
            <v>20      -     24</v>
          </cell>
          <cell r="J6">
            <v>17</v>
          </cell>
          <cell r="O6" t="str">
            <v>65 y más</v>
          </cell>
          <cell r="P6">
            <v>26</v>
          </cell>
        </row>
        <row r="7">
          <cell r="A7" t="str">
            <v>5     -     14</v>
          </cell>
          <cell r="B7">
            <v>2417</v>
          </cell>
          <cell r="I7" t="str">
            <v>25      -     29</v>
          </cell>
          <cell r="J7">
            <v>18</v>
          </cell>
        </row>
        <row r="8">
          <cell r="A8" t="str">
            <v>65 y más</v>
          </cell>
          <cell r="B8">
            <v>10347</v>
          </cell>
          <cell r="I8" t="str">
            <v>30      -     34</v>
          </cell>
          <cell r="J8">
            <v>12</v>
          </cell>
        </row>
        <row r="9">
          <cell r="A9" t="str">
            <v>IGNORADOS</v>
          </cell>
          <cell r="B9">
            <v>3356</v>
          </cell>
          <cell r="I9" t="str">
            <v>35 y más</v>
          </cell>
          <cell r="J9">
            <v>10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14</v>
          </cell>
        </row>
        <row r="2">
          <cell r="A2" t="str">
            <v>CONSULTAS PEDIATRICAS</v>
          </cell>
          <cell r="B2">
            <v>2686</v>
          </cell>
        </row>
        <row r="3">
          <cell r="A3" t="str">
            <v>DEFUNCIONES PEDIATRICAS</v>
          </cell>
          <cell r="B3">
            <v>0</v>
          </cell>
        </row>
        <row r="4">
          <cell r="A4" t="str">
            <v>DEFUNCIONES PERINATO</v>
          </cell>
          <cell r="B4">
            <v>1</v>
          </cell>
        </row>
        <row r="5">
          <cell r="A5" t="str">
            <v>EGRESOS DE PEDIATRIA</v>
          </cell>
          <cell r="B5">
            <v>97</v>
          </cell>
        </row>
        <row r="6">
          <cell r="A6" t="str">
            <v>EMERGENCIAS PEDIATRICAS</v>
          </cell>
          <cell r="B6">
            <v>1244</v>
          </cell>
        </row>
        <row r="7">
          <cell r="A7" t="str">
            <v>INGRESOS DE PEDIATRIA</v>
          </cell>
          <cell r="B7">
            <v>110</v>
          </cell>
        </row>
        <row r="8">
          <cell r="A8" t="str">
            <v>INGRESOS DE PERINATOLOGIA</v>
          </cell>
          <cell r="B8">
            <v>16</v>
          </cell>
        </row>
        <row r="9">
          <cell r="A9" t="str">
            <v>NACIMIENTOS DE PERINATOS</v>
          </cell>
          <cell r="B9">
            <v>65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1357</v>
          </cell>
        </row>
        <row r="4">
          <cell r="A4" t="str">
            <v xml:space="preserve">  BANCO DE SANGRE</v>
          </cell>
          <cell r="B4">
            <v>3562</v>
          </cell>
        </row>
        <row r="5">
          <cell r="A5" t="str">
            <v xml:space="preserve">  ELECTROLITICOS SERICOS Y GASES ARTERIALES</v>
          </cell>
          <cell r="B5">
            <v>809</v>
          </cell>
        </row>
        <row r="6">
          <cell r="A6" t="str">
            <v xml:space="preserve">  HEMATOLOGIA</v>
          </cell>
          <cell r="B6">
            <v>13693</v>
          </cell>
        </row>
        <row r="7">
          <cell r="A7" t="str">
            <v xml:space="preserve">  PARASITOLOGIA</v>
          </cell>
          <cell r="B7">
            <v>1438</v>
          </cell>
        </row>
        <row r="8">
          <cell r="A8" t="str">
            <v xml:space="preserve">  QUIMICA</v>
          </cell>
          <cell r="B8">
            <v>69733</v>
          </cell>
        </row>
        <row r="9">
          <cell r="A9" t="str">
            <v xml:space="preserve">  SEROLOGIA</v>
          </cell>
          <cell r="B9">
            <v>3973</v>
          </cell>
        </row>
        <row r="10">
          <cell r="A10" t="str">
            <v xml:space="preserve">  URIANALISIS</v>
          </cell>
          <cell r="B10">
            <v>4430</v>
          </cell>
        </row>
        <row r="11">
          <cell r="A11" t="str">
            <v xml:space="preserve">  VIROLOGIA</v>
          </cell>
          <cell r="B11">
            <v>8214</v>
          </cell>
        </row>
        <row r="12">
          <cell r="A12" t="str">
            <v>COAGULACION</v>
          </cell>
          <cell r="B12">
            <v>4054</v>
          </cell>
        </row>
        <row r="13">
          <cell r="A13" t="str">
            <v xml:space="preserve">PRUEBAS ESPECIALES </v>
          </cell>
          <cell r="B13">
            <v>7238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145</v>
          </cell>
        </row>
        <row r="4">
          <cell r="A4" t="str">
            <v>TDAP</v>
          </cell>
          <cell r="B4">
            <v>46</v>
          </cell>
        </row>
        <row r="5">
          <cell r="A5" t="str">
            <v>VPH</v>
          </cell>
          <cell r="B5">
            <v>21</v>
          </cell>
        </row>
        <row r="6">
          <cell r="A6" t="str">
            <v>BCG</v>
          </cell>
          <cell r="B6">
            <v>44</v>
          </cell>
        </row>
        <row r="7">
          <cell r="A7" t="str">
            <v>DPT</v>
          </cell>
          <cell r="B7">
            <v>52</v>
          </cell>
        </row>
        <row r="8">
          <cell r="A8" t="str">
            <v>SRP</v>
          </cell>
          <cell r="B8">
            <v>66</v>
          </cell>
        </row>
        <row r="9">
          <cell r="A9" t="str">
            <v>HEPATITIS B</v>
          </cell>
          <cell r="B9">
            <v>60</v>
          </cell>
        </row>
        <row r="10">
          <cell r="A10" t="str">
            <v>POLIO IPV</v>
          </cell>
          <cell r="B10">
            <v>119</v>
          </cell>
        </row>
        <row r="11">
          <cell r="A11" t="str">
            <v>POLIO OPV</v>
          </cell>
          <cell r="B11">
            <v>57</v>
          </cell>
        </row>
        <row r="12">
          <cell r="A12" t="str">
            <v>DT</v>
          </cell>
          <cell r="B12">
            <v>170</v>
          </cell>
        </row>
        <row r="13">
          <cell r="A13" t="str">
            <v>NEUMOCOCO</v>
          </cell>
          <cell r="B13">
            <v>123</v>
          </cell>
        </row>
        <row r="14">
          <cell r="A14" t="str">
            <v>ROTAVIRUS</v>
          </cell>
          <cell r="B14">
            <v>102</v>
          </cell>
        </row>
        <row r="15">
          <cell r="A15" t="str">
            <v>INFLUENZA</v>
          </cell>
          <cell r="B15">
            <v>151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25</v>
          </cell>
        </row>
        <row r="4">
          <cell r="A4" t="str">
            <v xml:space="preserve">  NUMERO DE CONSULTAS PRE-CONSEJERIA</v>
          </cell>
          <cell r="B4">
            <v>771</v>
          </cell>
        </row>
        <row r="5">
          <cell r="A5" t="str">
            <v xml:space="preserve">  NUMEROS DE CHARLAS IMPARTIDAS</v>
          </cell>
          <cell r="B5">
            <v>625</v>
          </cell>
        </row>
        <row r="6">
          <cell r="A6" t="str">
            <v xml:space="preserve">  PACIENTES  MEDICACION  ANTIRRETROVIRAL</v>
          </cell>
          <cell r="B6">
            <v>884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677</v>
          </cell>
        </row>
        <row r="9">
          <cell r="A9" t="str">
            <v xml:space="preserve">  TOTAL CONSULTA  DE PACIENTES</v>
          </cell>
          <cell r="B9">
            <v>608</v>
          </cell>
        </row>
        <row r="10">
          <cell r="A10" t="str">
            <v xml:space="preserve">  TOTAL DE PRUEBAS ( V.I.H) POSITIVA</v>
          </cell>
          <cell r="B10">
            <v>2</v>
          </cell>
        </row>
        <row r="11">
          <cell r="A11" t="str">
            <v xml:space="preserve"> CONSULTAS POST CONSEJERIA</v>
          </cell>
          <cell r="B11">
            <v>677</v>
          </cell>
        </row>
      </sheetData>
      <sheetData sheetId="32" refreshError="1"/>
      <sheetData sheetId="33">
        <row r="3">
          <cell r="A3" t="str">
            <v>OFICIALES SUPERIORES</v>
          </cell>
          <cell r="B3">
            <v>48</v>
          </cell>
        </row>
        <row r="4">
          <cell r="A4" t="str">
            <v>OFICIALES SUBALTERNOS</v>
          </cell>
          <cell r="B4">
            <v>178</v>
          </cell>
        </row>
        <row r="5">
          <cell r="A5" t="str">
            <v>ALISTADOS</v>
          </cell>
          <cell r="B5">
            <v>342</v>
          </cell>
        </row>
        <row r="6">
          <cell r="A6" t="str">
            <v>ASIMILADOS</v>
          </cell>
          <cell r="B6">
            <v>74</v>
          </cell>
        </row>
        <row r="7">
          <cell r="A7" t="str">
            <v>IGUALADOS</v>
          </cell>
          <cell r="B7">
            <v>18</v>
          </cell>
        </row>
        <row r="8">
          <cell r="A8" t="str">
            <v>ACION CIVICA / RETIRADOS</v>
          </cell>
          <cell r="B8">
            <v>656</v>
          </cell>
        </row>
        <row r="9">
          <cell r="A9" t="str">
            <v xml:space="preserve">FAMILIA DE MILITAR </v>
          </cell>
          <cell r="B9">
            <v>690</v>
          </cell>
        </row>
      </sheetData>
      <sheetData sheetId="34" refreshError="1"/>
      <sheetData sheetId="35">
        <row r="3">
          <cell r="A3" t="str">
            <v>PROCEDIMIENTOS GENERALES</v>
          </cell>
          <cell r="B3">
            <v>3450</v>
          </cell>
        </row>
        <row r="4">
          <cell r="A4" t="str">
            <v>PROCEDIMIENTOS DE ODONTOPEDIATRIA</v>
          </cell>
          <cell r="B4">
            <v>251</v>
          </cell>
        </row>
        <row r="5">
          <cell r="A5" t="str">
            <v>PROCEDIMIENTOS DE ORTODONCIA</v>
          </cell>
          <cell r="B5">
            <v>89</v>
          </cell>
        </row>
        <row r="6">
          <cell r="A6" t="str">
            <v>PROCEDIMIENTOS DE PROTESIS</v>
          </cell>
          <cell r="B6">
            <v>126</v>
          </cell>
        </row>
        <row r="7">
          <cell r="A7" t="str">
            <v>PROCEDIMIENTOS DE MAXILO FACIAL</v>
          </cell>
          <cell r="B7">
            <v>330</v>
          </cell>
        </row>
        <row r="8">
          <cell r="A8" t="str">
            <v>ENDODONCIA</v>
          </cell>
          <cell r="B8">
            <v>49</v>
          </cell>
        </row>
        <row r="9">
          <cell r="A9" t="str">
            <v>PROCEDIMIENTO DE ENDODONCIA</v>
          </cell>
          <cell r="B9">
            <v>22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  <cell r="B3">
            <v>1426</v>
          </cell>
        </row>
        <row r="4">
          <cell r="A4" t="str">
            <v>CHEQUEO NIÑOS SANOS</v>
          </cell>
          <cell r="B4">
            <v>93</v>
          </cell>
        </row>
        <row r="5">
          <cell r="A5" t="str">
            <v>CIRUGIA GENERAL</v>
          </cell>
          <cell r="B5">
            <v>1068</v>
          </cell>
        </row>
        <row r="6">
          <cell r="A6" t="str">
            <v>CIRUGIA PEDIATRICA</v>
          </cell>
          <cell r="B6">
            <v>215</v>
          </cell>
        </row>
        <row r="7">
          <cell r="A7" t="str">
            <v>CIRUGIA TORAXICA</v>
          </cell>
          <cell r="B7">
            <v>200</v>
          </cell>
        </row>
        <row r="8">
          <cell r="A8" t="str">
            <v>CIRUGIA VASCULAR</v>
          </cell>
          <cell r="B8">
            <v>598</v>
          </cell>
        </row>
        <row r="9">
          <cell r="A9" t="str">
            <v>DERMATOLOGIA</v>
          </cell>
          <cell r="B9">
            <v>871</v>
          </cell>
        </row>
        <row r="10">
          <cell r="A10" t="str">
            <v>DIABETOLOGIA</v>
          </cell>
          <cell r="B10">
            <v>370</v>
          </cell>
        </row>
        <row r="11">
          <cell r="A11" t="str">
            <v>ENDOCRINOLOGIA</v>
          </cell>
          <cell r="B11">
            <v>904</v>
          </cell>
        </row>
        <row r="12">
          <cell r="A12" t="str">
            <v>FISIATRIA</v>
          </cell>
          <cell r="B12">
            <v>1425</v>
          </cell>
        </row>
        <row r="13">
          <cell r="A13" t="str">
            <v>GASTROENTEROLOGIA</v>
          </cell>
          <cell r="B13">
            <v>567</v>
          </cell>
        </row>
        <row r="14">
          <cell r="A14" t="str">
            <v>GERIATRIA</v>
          </cell>
          <cell r="B14">
            <v>240</v>
          </cell>
        </row>
        <row r="15">
          <cell r="A15" t="str">
            <v>GINECOLOGIA</v>
          </cell>
          <cell r="B15">
            <v>1239</v>
          </cell>
        </row>
        <row r="16">
          <cell r="A16" t="str">
            <v>HEMATOLOGIA</v>
          </cell>
          <cell r="B16">
            <v>297</v>
          </cell>
        </row>
        <row r="17">
          <cell r="A17" t="str">
            <v>MEDICINA FAMILIAR</v>
          </cell>
          <cell r="B17">
            <v>605</v>
          </cell>
        </row>
        <row r="18">
          <cell r="A18" t="str">
            <v>MEDICINA GENERAL</v>
          </cell>
          <cell r="B18">
            <v>539</v>
          </cell>
        </row>
        <row r="19">
          <cell r="A19" t="str">
            <v>MEDICINA INTERNA</v>
          </cell>
          <cell r="B19">
            <v>2277</v>
          </cell>
        </row>
        <row r="20">
          <cell r="A20" t="str">
            <v>NEFROLOGIA</v>
          </cell>
          <cell r="B20">
            <v>362</v>
          </cell>
        </row>
        <row r="21">
          <cell r="A21" t="str">
            <v>NEUMOLOGIA</v>
          </cell>
          <cell r="B21">
            <v>379</v>
          </cell>
        </row>
        <row r="22">
          <cell r="A22" t="str">
            <v>NEUMOLOGIA PEDIATRICA</v>
          </cell>
          <cell r="B22">
            <v>443</v>
          </cell>
        </row>
        <row r="23">
          <cell r="A23" t="str">
            <v>NEUROCIRUGIA</v>
          </cell>
          <cell r="B23">
            <v>477</v>
          </cell>
        </row>
        <row r="24">
          <cell r="A24" t="str">
            <v>NEUROLOGIA</v>
          </cell>
          <cell r="B24">
            <v>428</v>
          </cell>
        </row>
        <row r="25">
          <cell r="A25" t="str">
            <v>NUTRICION</v>
          </cell>
          <cell r="B25">
            <v>293</v>
          </cell>
        </row>
        <row r="26">
          <cell r="A26" t="str">
            <v>OBSTETRICIA</v>
          </cell>
          <cell r="B26">
            <v>797</v>
          </cell>
        </row>
        <row r="27">
          <cell r="A27" t="str">
            <v>ODONTOLOGIA</v>
          </cell>
          <cell r="B27">
            <v>3027</v>
          </cell>
        </row>
        <row r="28">
          <cell r="A28" t="str">
            <v>OFTALMOLOGIA</v>
          </cell>
          <cell r="B28">
            <v>755</v>
          </cell>
        </row>
        <row r="29">
          <cell r="A29" t="str">
            <v>ORTOPEDIA</v>
          </cell>
          <cell r="B29">
            <v>841</v>
          </cell>
        </row>
        <row r="30">
          <cell r="A30" t="str">
            <v>OTORRINO</v>
          </cell>
          <cell r="B30">
            <v>392</v>
          </cell>
        </row>
        <row r="31">
          <cell r="A31" t="str">
            <v>PEDIATRIA</v>
          </cell>
          <cell r="B31">
            <v>2014</v>
          </cell>
        </row>
        <row r="32">
          <cell r="A32" t="str">
            <v>PSICOLOGIA</v>
          </cell>
          <cell r="B32">
            <v>1159</v>
          </cell>
        </row>
        <row r="33">
          <cell r="A33" t="str">
            <v>PSIQUIATRIA</v>
          </cell>
          <cell r="B33">
            <v>370</v>
          </cell>
        </row>
        <row r="34">
          <cell r="A34" t="str">
            <v>REUMATOLOGIA</v>
          </cell>
          <cell r="B34">
            <v>233</v>
          </cell>
        </row>
        <row r="35">
          <cell r="A35" t="str">
            <v>UROLOGIA</v>
          </cell>
          <cell r="B35">
            <v>455.70634659651432</v>
          </cell>
        </row>
        <row r="36">
          <cell r="A36" t="str">
            <v>INFECTOLOGIA</v>
          </cell>
          <cell r="B36">
            <v>530</v>
          </cell>
        </row>
      </sheetData>
      <sheetData sheetId="2"/>
      <sheetData sheetId="3">
        <row r="2">
          <cell r="A2" t="str">
            <v>MASCULINO</v>
          </cell>
          <cell r="B2">
            <v>12945</v>
          </cell>
          <cell r="K2" t="str">
            <v>MASCULINO</v>
          </cell>
          <cell r="L2">
            <v>22</v>
          </cell>
        </row>
        <row r="3">
          <cell r="A3" t="str">
            <v>FEMENINO</v>
          </cell>
          <cell r="B3">
            <v>6864</v>
          </cell>
          <cell r="K3" t="str">
            <v>FEMENINO</v>
          </cell>
          <cell r="L3">
            <v>14</v>
          </cell>
        </row>
      </sheetData>
      <sheetData sheetId="4"/>
      <sheetData sheetId="5"/>
      <sheetData sheetId="6">
        <row r="3">
          <cell r="E3" t="str">
            <v>MILITARES</v>
          </cell>
          <cell r="F3">
            <v>5071</v>
          </cell>
        </row>
        <row r="4">
          <cell r="A4" t="str">
            <v>MILITAR</v>
          </cell>
          <cell r="B4">
            <v>81</v>
          </cell>
          <cell r="E4" t="str">
            <v>FAMILIAS DE MILITARES</v>
          </cell>
          <cell r="F4">
            <v>5949</v>
          </cell>
        </row>
        <row r="5">
          <cell r="A5" t="str">
            <v>MILITAR RETIRADO</v>
          </cell>
          <cell r="B5">
            <v>10</v>
          </cell>
          <cell r="E5" t="str">
            <v>CIVILES</v>
          </cell>
          <cell r="F5">
            <v>14870</v>
          </cell>
          <cell r="I5" t="str">
            <v>MILITAR</v>
          </cell>
          <cell r="J5">
            <v>1428</v>
          </cell>
        </row>
        <row r="6">
          <cell r="A6" t="str">
            <v>FAMILIAR DE MILITAR</v>
          </cell>
          <cell r="B6">
            <v>172</v>
          </cell>
          <cell r="I6" t="str">
            <v>MILITARES DE OTRA INSTITUCION</v>
          </cell>
          <cell r="J6">
            <v>402</v>
          </cell>
        </row>
        <row r="7">
          <cell r="A7" t="str">
            <v>CIVIL</v>
          </cell>
          <cell r="B7">
            <v>394</v>
          </cell>
          <cell r="I7" t="str">
            <v>MILITAR RETIRADO</v>
          </cell>
          <cell r="J7">
            <v>45</v>
          </cell>
        </row>
        <row r="8">
          <cell r="I8" t="str">
            <v>FAMILIAR DE MILITAR</v>
          </cell>
          <cell r="J8">
            <v>5591</v>
          </cell>
        </row>
        <row r="9">
          <cell r="I9" t="str">
            <v>ACCION CIVICA</v>
          </cell>
          <cell r="J9">
            <v>5717</v>
          </cell>
        </row>
      </sheetData>
      <sheetData sheetId="7"/>
      <sheetData sheetId="8">
        <row r="3">
          <cell r="A3" t="str">
            <v>CIRUGIA</v>
          </cell>
          <cell r="B3">
            <v>2662</v>
          </cell>
        </row>
        <row r="4">
          <cell r="A4" t="str">
            <v>GINECOBSTETRICIA</v>
          </cell>
          <cell r="B4">
            <v>2081</v>
          </cell>
        </row>
        <row r="5">
          <cell r="A5" t="str">
            <v>MEDICINA INTERNA</v>
          </cell>
          <cell r="B5">
            <v>4939</v>
          </cell>
        </row>
        <row r="6">
          <cell r="A6" t="str">
            <v>PEDIATRIA</v>
          </cell>
          <cell r="B6">
            <v>3501</v>
          </cell>
        </row>
      </sheetData>
      <sheetData sheetId="9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174</v>
          </cell>
          <cell r="E4" t="str">
            <v>CIRUGIA</v>
          </cell>
          <cell r="F4">
            <v>165</v>
          </cell>
        </row>
        <row r="5">
          <cell r="B5" t="str">
            <v>GINECOOBSTETRICIA</v>
          </cell>
          <cell r="C5">
            <v>99</v>
          </cell>
          <cell r="E5" t="str">
            <v>GINECO- OBSTETRICIA</v>
          </cell>
          <cell r="F5">
            <v>92</v>
          </cell>
        </row>
        <row r="6">
          <cell r="B6" t="str">
            <v>MEDICINA INTERNA</v>
          </cell>
          <cell r="C6">
            <v>239</v>
          </cell>
          <cell r="E6" t="str">
            <v>MEDICINA INTERNA</v>
          </cell>
          <cell r="F6">
            <v>230</v>
          </cell>
        </row>
        <row r="7">
          <cell r="B7" t="str">
            <v>PEDIATRIA</v>
          </cell>
          <cell r="C7">
            <v>145</v>
          </cell>
          <cell r="E7" t="str">
            <v>PEDIATRIA</v>
          </cell>
          <cell r="F7">
            <v>143</v>
          </cell>
        </row>
      </sheetData>
      <sheetData sheetId="11"/>
      <sheetData sheetId="12"/>
      <sheetData sheetId="13"/>
      <sheetData sheetId="14">
        <row r="4">
          <cell r="A4" t="str">
            <v>1-4 AÑOS</v>
          </cell>
          <cell r="B4">
            <v>1</v>
          </cell>
          <cell r="I4" t="str">
            <v>20 - 24</v>
          </cell>
          <cell r="J4">
            <v>18</v>
          </cell>
          <cell r="P4" t="str">
            <v>0-1</v>
          </cell>
          <cell r="Q4">
            <v>1984</v>
          </cell>
        </row>
        <row r="5">
          <cell r="A5" t="str">
            <v>25- 64 AÑOS</v>
          </cell>
          <cell r="B5">
            <v>10</v>
          </cell>
          <cell r="I5" t="str">
            <v xml:space="preserve">30 - 34 </v>
          </cell>
          <cell r="J5">
            <v>12</v>
          </cell>
          <cell r="P5" t="str">
            <v>1_4</v>
          </cell>
          <cell r="Q5">
            <v>2644</v>
          </cell>
        </row>
        <row r="6">
          <cell r="A6" t="str">
            <v>65 Y + AÑOS</v>
          </cell>
          <cell r="B6">
            <v>25</v>
          </cell>
          <cell r="I6" t="str">
            <v>15 - 19</v>
          </cell>
          <cell r="J6">
            <v>1</v>
          </cell>
          <cell r="P6" t="str">
            <v>5_14</v>
          </cell>
          <cell r="Q6">
            <v>3698</v>
          </cell>
        </row>
        <row r="7">
          <cell r="I7" t="str">
            <v>25 - 29</v>
          </cell>
          <cell r="J7">
            <v>17</v>
          </cell>
          <cell r="P7" t="str">
            <v>15-64</v>
          </cell>
          <cell r="Q7">
            <v>14284</v>
          </cell>
        </row>
        <row r="8">
          <cell r="I8" t="str">
            <v>35 - 39</v>
          </cell>
          <cell r="J8">
            <v>1</v>
          </cell>
          <cell r="P8" t="str">
            <v>65 +</v>
          </cell>
          <cell r="Q8">
            <v>3280</v>
          </cell>
        </row>
      </sheetData>
      <sheetData sheetId="15">
        <row r="4">
          <cell r="K4" t="str">
            <v>BRAZO</v>
          </cell>
          <cell r="L4">
            <v>281</v>
          </cell>
        </row>
        <row r="5">
          <cell r="K5" t="str">
            <v>HOMBROS</v>
          </cell>
          <cell r="L5">
            <v>264</v>
          </cell>
        </row>
        <row r="6">
          <cell r="K6" t="str">
            <v>MANO</v>
          </cell>
          <cell r="L6">
            <v>178</v>
          </cell>
        </row>
        <row r="7">
          <cell r="K7" t="str">
            <v>MUÑECA</v>
          </cell>
          <cell r="L7">
            <v>176</v>
          </cell>
        </row>
        <row r="8">
          <cell r="K8" t="str">
            <v>PELVIS</v>
          </cell>
          <cell r="L8">
            <v>64</v>
          </cell>
        </row>
        <row r="9">
          <cell r="K9" t="str">
            <v>SENOS PARANASALES</v>
          </cell>
          <cell r="L9">
            <v>265</v>
          </cell>
        </row>
        <row r="10">
          <cell r="K10" t="str">
            <v>TORAX</v>
          </cell>
          <cell r="L10">
            <v>377</v>
          </cell>
        </row>
        <row r="11">
          <cell r="K11" t="str">
            <v>(en blanco)</v>
          </cell>
        </row>
        <row r="12">
          <cell r="K12" t="str">
            <v>CRÁNEO</v>
          </cell>
          <cell r="L12">
            <v>151</v>
          </cell>
        </row>
        <row r="13">
          <cell r="K13" t="str">
            <v>COL. LUMBAR</v>
          </cell>
          <cell r="L13">
            <v>131</v>
          </cell>
        </row>
        <row r="14">
          <cell r="K14" t="str">
            <v>FÉMUR</v>
          </cell>
          <cell r="L14">
            <v>82</v>
          </cell>
        </row>
        <row r="15">
          <cell r="K15" t="str">
            <v>COL. CERVICAL</v>
          </cell>
          <cell r="L15">
            <v>244</v>
          </cell>
        </row>
        <row r="16">
          <cell r="K16" t="str">
            <v xml:space="preserve">COL, CER </v>
          </cell>
          <cell r="L16">
            <v>185</v>
          </cell>
        </row>
        <row r="17">
          <cell r="K17" t="str">
            <v>ANTE-BRAZOS</v>
          </cell>
          <cell r="L17">
            <v>188</v>
          </cell>
        </row>
        <row r="18">
          <cell r="K18" t="str">
            <v xml:space="preserve">ABDOMEN </v>
          </cell>
          <cell r="L18">
            <v>223</v>
          </cell>
        </row>
        <row r="19">
          <cell r="K19" t="str">
            <v xml:space="preserve">COL. CER </v>
          </cell>
          <cell r="L19">
            <v>6</v>
          </cell>
        </row>
        <row r="20">
          <cell r="K20" t="str">
            <v xml:space="preserve">COL, DOR </v>
          </cell>
          <cell r="L20">
            <v>13</v>
          </cell>
        </row>
        <row r="21">
          <cell r="K21" t="str">
            <v>COL. DOR.</v>
          </cell>
          <cell r="L21">
            <v>88</v>
          </cell>
        </row>
        <row r="22">
          <cell r="K22" t="str">
            <v>EXTREMI INFER</v>
          </cell>
          <cell r="L22">
            <v>142</v>
          </cell>
        </row>
        <row r="23">
          <cell r="K23" t="str">
            <v xml:space="preserve">EXTREMI SUP </v>
          </cell>
          <cell r="L23">
            <v>162</v>
          </cell>
        </row>
        <row r="24">
          <cell r="K24" t="str">
            <v xml:space="preserve">UROGRAFIA </v>
          </cell>
          <cell r="L24">
            <v>10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R"/>
      <sheetName val="CONSULTA"/>
      <sheetName val="Hoja2"/>
    </sheetNames>
    <sheetDataSet>
      <sheetData sheetId="0" refreshError="1"/>
      <sheetData sheetId="1">
        <row r="2">
          <cell r="E2" t="str">
            <v>OF.  SUPERIORES</v>
          </cell>
          <cell r="F2">
            <v>40</v>
          </cell>
        </row>
        <row r="3">
          <cell r="A3" t="str">
            <v>MASCULINO</v>
          </cell>
          <cell r="B3">
            <v>1210</v>
          </cell>
          <cell r="E3" t="str">
            <v>OF.  SUBALTERNOS</v>
          </cell>
          <cell r="F3">
            <v>80</v>
          </cell>
        </row>
        <row r="4">
          <cell r="A4" t="str">
            <v>FEMENINO</v>
          </cell>
          <cell r="B4">
            <v>1193</v>
          </cell>
          <cell r="E4" t="str">
            <v>ALISTADOS</v>
          </cell>
          <cell r="F4">
            <v>178</v>
          </cell>
        </row>
        <row r="5">
          <cell r="E5" t="str">
            <v>FAMILIARES</v>
          </cell>
          <cell r="F5">
            <v>171</v>
          </cell>
        </row>
        <row r="6">
          <cell r="E6" t="str">
            <v>CIVILES</v>
          </cell>
          <cell r="F6">
            <v>1149</v>
          </cell>
        </row>
        <row r="7">
          <cell r="E7" t="str">
            <v>ACCION CIVICA</v>
          </cell>
          <cell r="F7">
            <v>785</v>
          </cell>
        </row>
      </sheetData>
      <sheetData sheetId="2" refreshError="1"/>
      <sheetData sheetId="3">
        <row r="2">
          <cell r="A2" t="str">
            <v>FEMENINO</v>
          </cell>
          <cell r="B2">
            <v>4013</v>
          </cell>
          <cell r="H2" t="str">
            <v>OF.  SUPERIORES</v>
          </cell>
          <cell r="I2">
            <v>259</v>
          </cell>
        </row>
        <row r="3">
          <cell r="A3" t="str">
            <v>MASCULINO</v>
          </cell>
          <cell r="B3">
            <v>4125</v>
          </cell>
          <cell r="H3" t="str">
            <v>OF.  SUBALTERNOS</v>
          </cell>
          <cell r="I3">
            <v>553</v>
          </cell>
        </row>
        <row r="4">
          <cell r="H4" t="str">
            <v>CADETE/GUARDIAMARINA</v>
          </cell>
          <cell r="I4">
            <v>158</v>
          </cell>
        </row>
        <row r="5">
          <cell r="H5" t="str">
            <v>ALISTADOS</v>
          </cell>
          <cell r="I5">
            <v>1192</v>
          </cell>
        </row>
        <row r="6">
          <cell r="H6" t="str">
            <v>A/M</v>
          </cell>
          <cell r="I6">
            <v>2</v>
          </cell>
        </row>
        <row r="7">
          <cell r="H7" t="str">
            <v>RETIRADOS</v>
          </cell>
          <cell r="I7">
            <v>1</v>
          </cell>
        </row>
        <row r="8">
          <cell r="H8" t="str">
            <v>FAMILIARES</v>
          </cell>
          <cell r="I8">
            <v>267</v>
          </cell>
        </row>
        <row r="9">
          <cell r="H9" t="str">
            <v>ACCION CIVICA</v>
          </cell>
          <cell r="I9">
            <v>5706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I2" t="str">
            <v>MASCULINO</v>
          </cell>
          <cell r="J2">
            <v>13364</v>
          </cell>
        </row>
        <row r="3">
          <cell r="I3" t="str">
            <v>FEMENINO</v>
          </cell>
          <cell r="J3">
            <v>4699</v>
          </cell>
        </row>
      </sheetData>
      <sheetData sheetId="2" refreshError="1"/>
      <sheetData sheetId="3">
        <row r="2">
          <cell r="A2" t="str">
            <v>CANCELADO</v>
          </cell>
          <cell r="B2">
            <v>1</v>
          </cell>
          <cell r="F2" t="str">
            <v>MAYOR GENERAL</v>
          </cell>
          <cell r="G2">
            <v>1</v>
          </cell>
        </row>
        <row r="3">
          <cell r="A3" t="str">
            <v>FALLECIDO POR QUEBRANTOS DE SALUD</v>
          </cell>
          <cell r="B3">
            <v>1</v>
          </cell>
          <cell r="F3" t="str">
            <v>GENERAL DE BRIGADA</v>
          </cell>
          <cell r="G3">
            <v>3</v>
          </cell>
        </row>
        <row r="4">
          <cell r="A4" t="str">
            <v>FALTA GRAVE DEBIDAMENTE COMPROBADA</v>
          </cell>
          <cell r="B4">
            <v>33</v>
          </cell>
          <cell r="F4" t="str">
            <v>MAYOR</v>
          </cell>
          <cell r="G4">
            <v>1</v>
          </cell>
        </row>
        <row r="5">
          <cell r="A5" t="str">
            <v>NO ADAPTARSE A LA VIDA MILITAR</v>
          </cell>
          <cell r="B5">
            <v>17</v>
          </cell>
          <cell r="F5" t="str">
            <v>SARGENTO MAYOR</v>
          </cell>
          <cell r="G5">
            <v>2</v>
          </cell>
        </row>
        <row r="6">
          <cell r="A6" t="str">
            <v>RENUNCIA</v>
          </cell>
          <cell r="B6">
            <v>3</v>
          </cell>
          <cell r="F6" t="str">
            <v>SARGENTO</v>
          </cell>
          <cell r="G6">
            <v>3</v>
          </cell>
        </row>
        <row r="7">
          <cell r="A7" t="str">
            <v>RESCISION DE CONTRATO DE TRABAJO</v>
          </cell>
          <cell r="B7">
            <v>13</v>
          </cell>
          <cell r="F7" t="str">
            <v>CABO</v>
          </cell>
          <cell r="G7">
            <v>11</v>
          </cell>
        </row>
        <row r="8">
          <cell r="A8" t="str">
            <v>RETIRO CON PENSION</v>
          </cell>
          <cell r="B8">
            <v>4</v>
          </cell>
          <cell r="F8" t="str">
            <v>RASO</v>
          </cell>
          <cell r="G8">
            <v>56</v>
          </cell>
        </row>
        <row r="9">
          <cell r="A9" t="str">
            <v>SOLICITUD ACEPTADA</v>
          </cell>
          <cell r="B9">
            <v>22</v>
          </cell>
          <cell r="F9" t="str">
            <v>ASIMILADO MILITAR</v>
          </cell>
          <cell r="G9">
            <v>4</v>
          </cell>
        </row>
        <row r="10">
          <cell r="F10" t="str">
            <v>EMP. CONT. TMP.</v>
          </cell>
          <cell r="G10">
            <v>13</v>
          </cell>
        </row>
      </sheetData>
      <sheetData sheetId="4" refreshError="1"/>
      <sheetData sheetId="5">
        <row r="2">
          <cell r="A2" t="str">
            <v>ESC. DE COMBATE</v>
          </cell>
          <cell r="B2">
            <v>137</v>
          </cell>
        </row>
        <row r="3">
          <cell r="A3" t="str">
            <v>ESC. DE RESCATE</v>
          </cell>
          <cell r="B3">
            <v>337</v>
          </cell>
        </row>
        <row r="4">
          <cell r="A4" t="str">
            <v>ESC. DE TRANS. AEREO</v>
          </cell>
          <cell r="B4">
            <v>246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CAPITAN</v>
          </cell>
          <cell r="B2">
            <v>1</v>
          </cell>
        </row>
        <row r="3">
          <cell r="A3" t="str">
            <v>SARGENTO MAYOR</v>
          </cell>
          <cell r="B3">
            <v>1</v>
          </cell>
        </row>
        <row r="4">
          <cell r="A4" t="str">
            <v>RASO</v>
          </cell>
          <cell r="B4">
            <v>41</v>
          </cell>
        </row>
        <row r="5">
          <cell r="A5" t="str">
            <v>EMP. DE CONT. TEMP.</v>
          </cell>
          <cell r="B5">
            <v>23</v>
          </cell>
        </row>
        <row r="6">
          <cell r="A6" t="str">
            <v>ASIMILADO MILITAR</v>
          </cell>
          <cell r="B6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25</v>
          </cell>
        </row>
        <row r="3">
          <cell r="B3" t="str">
            <v>AGENTES DEL CESMET CON PROBLEMAS DE SALUD</v>
          </cell>
          <cell r="C3">
            <v>4</v>
          </cell>
        </row>
        <row r="4">
          <cell r="B4" t="str">
            <v>BILLETES FALSOS</v>
          </cell>
          <cell r="C4">
            <v>9</v>
          </cell>
        </row>
        <row r="5">
          <cell r="B5" t="str">
            <v>FALLAS ELÉCTRICAS EN LAS INSTALACIONES</v>
          </cell>
          <cell r="C5">
            <v>24</v>
          </cell>
        </row>
        <row r="6">
          <cell r="B6" t="str">
            <v>INCIDENCIAS EN EL MSD</v>
          </cell>
          <cell r="C6">
            <v>9</v>
          </cell>
        </row>
        <row r="7">
          <cell r="B7" t="str">
            <v>USUARIOS CON PROBLEMAS DE SALUD</v>
          </cell>
          <cell r="C7">
            <v>112</v>
          </cell>
        </row>
        <row r="8">
          <cell r="B8" t="str">
            <v>USUARIOS QUE HAN BAJADO A LAS VÍAS FÉRREAS</v>
          </cell>
          <cell r="C8">
            <v>2</v>
          </cell>
        </row>
        <row r="9">
          <cell r="B9" t="str">
            <v>DETENCIONES POR PERFILES SOSPECHOSOS</v>
          </cell>
          <cell r="C9">
            <v>3</v>
          </cell>
        </row>
        <row r="10">
          <cell r="B10" t="str">
            <v>PERSONAS U OBJETOS EXTRAVIADOS</v>
          </cell>
          <cell r="C10">
            <v>1</v>
          </cell>
        </row>
        <row r="11">
          <cell r="B11" t="str">
            <v>INGRESAR ILEGALMENTE AL SISTEMA</v>
          </cell>
          <cell r="C11">
            <v>2</v>
          </cell>
        </row>
        <row r="12">
          <cell r="B12" t="str">
            <v>ROBO CON ENTRADA ILÍCITA</v>
          </cell>
          <cell r="C12">
            <v>1</v>
          </cell>
        </row>
        <row r="13">
          <cell r="B13" t="str">
            <v>INCIDENCIAS EN EL TLSD</v>
          </cell>
          <cell r="C13">
            <v>2</v>
          </cell>
        </row>
        <row r="14">
          <cell r="B14" t="str">
            <v>INCIDENCIAS EN EL TLS</v>
          </cell>
          <cell r="C14">
            <v>2</v>
          </cell>
        </row>
        <row r="15">
          <cell r="B15" t="str">
            <v>AGRESIÓN LEVE</v>
          </cell>
          <cell r="C15">
            <v>9</v>
          </cell>
        </row>
        <row r="16">
          <cell r="B16" t="str">
            <v>AGRESIONES Y AMENAZAS</v>
          </cell>
          <cell r="C16">
            <v>2</v>
          </cell>
        </row>
        <row r="17">
          <cell r="B17" t="str">
            <v>ROBO A PERSONAS EN LUGARES PÚBLICOS</v>
          </cell>
          <cell r="C17">
            <v>5</v>
          </cell>
        </row>
        <row r="18">
          <cell r="B18" t="str">
            <v>DIFAMACIÓN O INSULTO</v>
          </cell>
          <cell r="C18">
            <v>1</v>
          </cell>
        </row>
        <row r="19">
          <cell r="B19" t="str">
            <v>DAÑOS A BIENES PÚBLICOS</v>
          </cell>
          <cell r="C19">
            <v>1</v>
          </cell>
        </row>
        <row r="20">
          <cell r="B20" t="str">
            <v>AGRESIÓN GRAVE</v>
          </cell>
          <cell r="C20">
            <v>1</v>
          </cell>
        </row>
        <row r="21">
          <cell r="B21" t="str">
            <v>AGRESIONES GRAVE</v>
          </cell>
          <cell r="C21">
            <v>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/>
      <sheetData sheetId="1">
        <row r="2">
          <cell r="A2" t="str">
            <v>HAITIANA</v>
          </cell>
        </row>
      </sheetData>
      <sheetData sheetId="2"/>
      <sheetData sheetId="3">
        <row r="2">
          <cell r="A2" t="str">
            <v>Paquetes de Sopita  (240 unidades)</v>
          </cell>
        </row>
        <row r="31">
          <cell r="I31" t="str">
            <v>Ron Crowenly (Botellas de 750 ml)</v>
          </cell>
          <cell r="J31">
            <v>5</v>
          </cell>
        </row>
        <row r="32">
          <cell r="I32" t="str">
            <v>Ron Blended (Botellas de 750 ml)</v>
          </cell>
          <cell r="J32">
            <v>1</v>
          </cell>
        </row>
        <row r="33">
          <cell r="I33" t="str">
            <v>Tablones de madera</v>
          </cell>
          <cell r="J33">
            <v>144</v>
          </cell>
        </row>
        <row r="34">
          <cell r="I34" t="str">
            <v>Máquina de compresión</v>
          </cell>
          <cell r="J34">
            <v>1</v>
          </cell>
        </row>
        <row r="35">
          <cell r="I35" t="str">
            <v>Sacos de alimento de pollo</v>
          </cell>
          <cell r="J35">
            <v>64</v>
          </cell>
        </row>
        <row r="36">
          <cell r="I36" t="str">
            <v>Inversores</v>
          </cell>
          <cell r="J36">
            <v>30</v>
          </cell>
        </row>
        <row r="37">
          <cell r="I37" t="str">
            <v>Sacos de alimento de perro</v>
          </cell>
          <cell r="J37">
            <v>5</v>
          </cell>
        </row>
        <row r="38">
          <cell r="I38" t="str">
            <v>Cajas de tenis y chancletas</v>
          </cell>
          <cell r="J38">
            <v>3</v>
          </cell>
        </row>
        <row r="39">
          <cell r="I39" t="str">
            <v>Rollos de alambre de pua</v>
          </cell>
          <cell r="J39">
            <v>17</v>
          </cell>
        </row>
        <row r="40">
          <cell r="I40" t="str">
            <v>Sillas de escritorio</v>
          </cell>
          <cell r="J40">
            <v>4</v>
          </cell>
        </row>
        <row r="41">
          <cell r="I41" t="str">
            <v>Colchas</v>
          </cell>
          <cell r="J41">
            <v>4</v>
          </cell>
        </row>
        <row r="42">
          <cell r="I42" t="str">
            <v>Maleta</v>
          </cell>
          <cell r="J42">
            <v>1</v>
          </cell>
        </row>
        <row r="43">
          <cell r="I43" t="str">
            <v>Microondas</v>
          </cell>
          <cell r="J43">
            <v>1</v>
          </cell>
        </row>
        <row r="44">
          <cell r="I44" t="str">
            <v>Bumper de vehiculo</v>
          </cell>
          <cell r="J44">
            <v>1</v>
          </cell>
        </row>
        <row r="45">
          <cell r="I45" t="str">
            <v>Abanico</v>
          </cell>
          <cell r="J45">
            <v>3</v>
          </cell>
        </row>
        <row r="46">
          <cell r="I46" t="str">
            <v>Espejos</v>
          </cell>
          <cell r="J46">
            <v>2</v>
          </cell>
        </row>
        <row r="47">
          <cell r="I47" t="str">
            <v>Pala</v>
          </cell>
          <cell r="J47">
            <v>1</v>
          </cell>
        </row>
        <row r="48">
          <cell r="I48" t="str">
            <v>Gavetero</v>
          </cell>
          <cell r="J48">
            <v>1</v>
          </cell>
        </row>
        <row r="49">
          <cell r="I49" t="str">
            <v>Sillas plásticas</v>
          </cell>
          <cell r="J49">
            <v>1</v>
          </cell>
        </row>
        <row r="50">
          <cell r="I50" t="str">
            <v>Antena Satelital Marca Starlink</v>
          </cell>
          <cell r="J50">
            <v>1</v>
          </cell>
        </row>
        <row r="51">
          <cell r="I51" t="str">
            <v>Ron Flabile (Botellas de 750 ml)</v>
          </cell>
          <cell r="J51">
            <v>36</v>
          </cell>
        </row>
        <row r="52">
          <cell r="I52" t="str">
            <v>Cigarrillos  Jaisalmer  (Paquetes  de 10 cajetillas de 20 unidades)</v>
          </cell>
          <cell r="J52">
            <v>17</v>
          </cell>
        </row>
        <row r="53">
          <cell r="I53" t="str">
            <v>Camión con cantidad indeterminada de Medicamentos</v>
          </cell>
          <cell r="J53">
            <v>1</v>
          </cell>
        </row>
        <row r="54">
          <cell r="I54" t="str">
            <v>Paquetes de Ceramica</v>
          </cell>
          <cell r="J54">
            <v>80</v>
          </cell>
        </row>
        <row r="55">
          <cell r="I55" t="str">
            <v>Productos del cuidado personal</v>
          </cell>
          <cell r="J55">
            <v>7</v>
          </cell>
        </row>
        <row r="56">
          <cell r="I56" t="str">
            <v>Freezer</v>
          </cell>
          <cell r="J56">
            <v>1</v>
          </cell>
        </row>
        <row r="57">
          <cell r="I57" t="str">
            <v>Ron Kingly  (Botellas de 750 ml)</v>
          </cell>
          <cell r="J57">
            <v>720</v>
          </cell>
        </row>
        <row r="58">
          <cell r="I58" t="str">
            <v>Mimosa  (Botellas de 750 ml)</v>
          </cell>
          <cell r="J58">
            <v>71</v>
          </cell>
        </row>
      </sheetData>
      <sheetData sheetId="4"/>
      <sheetData sheetId="5">
        <row r="2">
          <cell r="A2" t="str">
            <v>AUTOBUS</v>
          </cell>
        </row>
      </sheetData>
      <sheetData sheetId="6"/>
      <sheetData sheetId="7">
        <row r="2">
          <cell r="A2" t="str">
            <v>GRAMOS DE MARIHUANA</v>
          </cell>
        </row>
      </sheetData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2">
          <cell r="A2" t="str">
            <v>CUBANOS</v>
          </cell>
          <cell r="B2">
            <v>3</v>
          </cell>
        </row>
        <row r="3">
          <cell r="A3" t="str">
            <v>HAITIANO</v>
          </cell>
          <cell r="B3">
            <v>10839</v>
          </cell>
        </row>
        <row r="4">
          <cell r="A4" t="str">
            <v>MEXICANOS</v>
          </cell>
          <cell r="B4">
            <v>2</v>
          </cell>
        </row>
        <row r="5">
          <cell r="A5" t="str">
            <v>UCRANIANA</v>
          </cell>
          <cell r="B5">
            <v>1</v>
          </cell>
        </row>
        <row r="6">
          <cell r="A6" t="str">
            <v>ITALIANO</v>
          </cell>
          <cell r="B6">
            <v>1</v>
          </cell>
        </row>
      </sheetData>
      <sheetData sheetId="2" refreshError="1"/>
      <sheetData sheetId="3">
        <row r="2">
          <cell r="A2" t="str">
            <v>Paquetes de Sopita  (240 unidades)</v>
          </cell>
          <cell r="B2">
            <v>143.82916666666665</v>
          </cell>
          <cell r="I2" t="str">
            <v>Bebidas energizantes  (Botellas de 750 ml)</v>
          </cell>
          <cell r="J2">
            <v>832</v>
          </cell>
        </row>
        <row r="3">
          <cell r="A3" t="str">
            <v>Sacos de arroz (25 libras)</v>
          </cell>
          <cell r="B3">
            <v>112</v>
          </cell>
          <cell r="I3" t="str">
            <v>Cigarrillos Comme il faut (Paquetes  de 10 cajetillas de 10 unidades)</v>
          </cell>
          <cell r="J3">
            <v>109.8</v>
          </cell>
        </row>
        <row r="4">
          <cell r="A4" t="str">
            <v>Sacos de arroz (55 libras)</v>
          </cell>
          <cell r="B4">
            <v>18</v>
          </cell>
          <cell r="I4" t="str">
            <v>Cigarrillos Comme il faut (Paquetes  de 10 cajetillas de 20 unidades)</v>
          </cell>
          <cell r="J4">
            <v>200</v>
          </cell>
        </row>
        <row r="5">
          <cell r="A5" t="str">
            <v>Sacos de arroz (125 libras)</v>
          </cell>
          <cell r="B5">
            <v>262</v>
          </cell>
          <cell r="I5" t="str">
            <v>Cigarrillos Point (Paquetes  de 10 cajetillas de 20 unidades)</v>
          </cell>
          <cell r="J5">
            <v>145.69999999999999</v>
          </cell>
        </row>
        <row r="6">
          <cell r="A6" t="str">
            <v>Sacos de arroz (100 libras)</v>
          </cell>
          <cell r="B6">
            <v>10</v>
          </cell>
          <cell r="I6" t="str">
            <v>Clerén (Galones)</v>
          </cell>
          <cell r="J6">
            <v>75</v>
          </cell>
        </row>
        <row r="7">
          <cell r="A7" t="str">
            <v>Sacos de arroz (62.5 libras)</v>
          </cell>
          <cell r="B7">
            <v>40</v>
          </cell>
          <cell r="I7" t="str">
            <v>Medicamentos</v>
          </cell>
          <cell r="J7">
            <v>23525</v>
          </cell>
        </row>
        <row r="8">
          <cell r="A8" t="str">
            <v>Sacos de azucar (125 libras)</v>
          </cell>
          <cell r="B8">
            <v>84</v>
          </cell>
          <cell r="I8" t="str">
            <v>Ron Chevalier  (Botella de 750ml)</v>
          </cell>
          <cell r="J8">
            <v>6694</v>
          </cell>
        </row>
        <row r="9">
          <cell r="A9" t="str">
            <v>Sacos de ajo (22 libras)</v>
          </cell>
          <cell r="B9">
            <v>54.161818181818177</v>
          </cell>
          <cell r="I9" t="str">
            <v>Sacos de carbón</v>
          </cell>
          <cell r="J9">
            <v>2</v>
          </cell>
        </row>
        <row r="10">
          <cell r="A10" t="str">
            <v>Sacos de Harina</v>
          </cell>
          <cell r="B10">
            <v>20</v>
          </cell>
          <cell r="I10" t="str">
            <v>Whisky 8 P.M. (Botellas de 750 ml)</v>
          </cell>
          <cell r="J10">
            <v>705</v>
          </cell>
        </row>
        <row r="11">
          <cell r="A11" t="str">
            <v xml:space="preserve">Leche evaporada Bongú </v>
          </cell>
          <cell r="B11">
            <v>943</v>
          </cell>
          <cell r="I11" t="str">
            <v>Whisky Barbancourt (Botellas de 750 ml)</v>
          </cell>
          <cell r="J11">
            <v>464</v>
          </cell>
        </row>
        <row r="12">
          <cell r="A12" t="str">
            <v>Aceite Mazola, Mazeite (Galones de 128 onzas)</v>
          </cell>
          <cell r="B12">
            <v>161</v>
          </cell>
          <cell r="I12" t="str">
            <v>Whisky Chanceler  (Botella de 750 ml)</v>
          </cell>
          <cell r="J12">
            <v>207</v>
          </cell>
        </row>
        <row r="13">
          <cell r="A13" t="str">
            <v>Sacos de arroz  amarillo (125 libras)</v>
          </cell>
          <cell r="B13">
            <v>77</v>
          </cell>
          <cell r="I13" t="str">
            <v>Whisky Gold  (Botella de 750 ml)</v>
          </cell>
          <cell r="J13">
            <v>3169</v>
          </cell>
        </row>
        <row r="14">
          <cell r="A14" t="str">
            <v>Sacos de Cacao</v>
          </cell>
          <cell r="B14">
            <v>146</v>
          </cell>
          <cell r="I14" t="str">
            <v>Whisky Napoleón (Botellas de 750 ml)</v>
          </cell>
          <cell r="J14">
            <v>33</v>
          </cell>
        </row>
        <row r="15">
          <cell r="A15" t="str">
            <v>Aceite Mazola, Mazeite, Sol de Oro (Galones de 64 onzas)</v>
          </cell>
          <cell r="B15">
            <v>41</v>
          </cell>
          <cell r="I15" t="str">
            <v>Whisky Oficce  (Botella de 750 ml)</v>
          </cell>
          <cell r="J15">
            <v>652</v>
          </cell>
        </row>
        <row r="16">
          <cell r="A16" t="str">
            <v>Salsa Bella</v>
          </cell>
          <cell r="B16">
            <v>56</v>
          </cell>
          <cell r="I16" t="str">
            <v>Celulares</v>
          </cell>
          <cell r="J16">
            <v>6</v>
          </cell>
        </row>
        <row r="17">
          <cell r="A17" t="str">
            <v>Mantequilla</v>
          </cell>
          <cell r="B17">
            <v>48</v>
          </cell>
          <cell r="I17" t="str">
            <v>Cigarrillos  Capital  (Paquetes  de 10 cajetillas de 20 unidades)</v>
          </cell>
          <cell r="J17">
            <v>10554.6</v>
          </cell>
        </row>
        <row r="18">
          <cell r="A18" t="str">
            <v>Queso</v>
          </cell>
          <cell r="B18">
            <v>108</v>
          </cell>
          <cell r="I18" t="str">
            <v xml:space="preserve">Cervezas Prestige, Heineken, Benedicta </v>
          </cell>
          <cell r="J18">
            <v>29</v>
          </cell>
        </row>
        <row r="19">
          <cell r="I19" t="str">
            <v>Whisky Black Stone (Botellas de 750 ml)</v>
          </cell>
          <cell r="J19">
            <v>150</v>
          </cell>
        </row>
        <row r="20">
          <cell r="I20" t="str">
            <v>Ron Lord Mate  (Botellas de 750 ml)</v>
          </cell>
          <cell r="J20">
            <v>178</v>
          </cell>
        </row>
        <row r="21">
          <cell r="I21" t="str">
            <v>Atados de varillas</v>
          </cell>
          <cell r="J21">
            <v>40</v>
          </cell>
        </row>
        <row r="22">
          <cell r="I22" t="str">
            <v>Vino Tinto Campeón (Botellas de 750 ml)</v>
          </cell>
          <cell r="J22">
            <v>1776</v>
          </cell>
        </row>
        <row r="23">
          <cell r="I23" t="str">
            <v>Whisky Blue (Botellas de 750 ml)</v>
          </cell>
          <cell r="J23">
            <v>223</v>
          </cell>
        </row>
        <row r="24">
          <cell r="I24" t="str">
            <v>Sesterio (Botellas de 750 ml)</v>
          </cell>
          <cell r="J24">
            <v>2</v>
          </cell>
        </row>
        <row r="25">
          <cell r="I25" t="str">
            <v>Ron Tastadou (Botellas de 750 ml)</v>
          </cell>
          <cell r="J25">
            <v>55</v>
          </cell>
        </row>
        <row r="26">
          <cell r="I26" t="str">
            <v>Inversores</v>
          </cell>
          <cell r="J26">
            <v>2</v>
          </cell>
        </row>
        <row r="27">
          <cell r="I27" t="str">
            <v>Productos del cuidado personal</v>
          </cell>
          <cell r="J27">
            <v>163</v>
          </cell>
        </row>
        <row r="28">
          <cell r="I28" t="str">
            <v>Unidades de Varillas</v>
          </cell>
          <cell r="J28">
            <v>196</v>
          </cell>
        </row>
        <row r="29">
          <cell r="I29" t="str">
            <v>Ron Bakará (Botellas de 750ml)</v>
          </cell>
          <cell r="J29">
            <v>24</v>
          </cell>
        </row>
        <row r="30">
          <cell r="I30" t="str">
            <v>Imperial Blue  (Botellas de 750 ml)</v>
          </cell>
          <cell r="J30">
            <v>526</v>
          </cell>
        </row>
        <row r="31">
          <cell r="I31" t="str">
            <v>Refrescos</v>
          </cell>
          <cell r="J31">
            <v>1</v>
          </cell>
        </row>
        <row r="32">
          <cell r="I32" t="str">
            <v>Ron King Price (Botellas de 750 ml)</v>
          </cell>
          <cell r="J32">
            <v>2262</v>
          </cell>
        </row>
        <row r="33">
          <cell r="I33" t="str">
            <v>Whisky Dewars</v>
          </cell>
          <cell r="J33">
            <v>2</v>
          </cell>
        </row>
        <row r="34">
          <cell r="I34" t="str">
            <v>Cigarrillos  Nice (Paquetes  de 10 cajetillas de 20 unidades)</v>
          </cell>
          <cell r="J34">
            <v>500</v>
          </cell>
        </row>
        <row r="35">
          <cell r="I35" t="str">
            <v>Camión con Cacao</v>
          </cell>
          <cell r="J35">
            <v>2</v>
          </cell>
        </row>
        <row r="36">
          <cell r="I36" t="str">
            <v>Baterias</v>
          </cell>
          <cell r="J36">
            <v>11</v>
          </cell>
        </row>
        <row r="37">
          <cell r="I37" t="str">
            <v>Planta electrica</v>
          </cell>
          <cell r="J37">
            <v>1</v>
          </cell>
        </row>
        <row r="38">
          <cell r="I38" t="str">
            <v>Inversores paneles solares</v>
          </cell>
          <cell r="J38">
            <v>6</v>
          </cell>
        </row>
        <row r="39">
          <cell r="I39" t="str">
            <v>Reguladores de paneles solares</v>
          </cell>
          <cell r="J39">
            <v>4</v>
          </cell>
        </row>
        <row r="40">
          <cell r="I40" t="str">
            <v>Extensiones eléctricas</v>
          </cell>
          <cell r="J40">
            <v>4</v>
          </cell>
        </row>
        <row r="41">
          <cell r="I41" t="str">
            <v>Cervezas enlatadas (Botellas de 750 ml)</v>
          </cell>
          <cell r="J41">
            <v>325</v>
          </cell>
        </row>
        <row r="42">
          <cell r="I42" t="str">
            <v>Champagñe (Botellas de 750 ml)</v>
          </cell>
          <cell r="J42">
            <v>2</v>
          </cell>
        </row>
        <row r="43">
          <cell r="I43" t="str">
            <v>Whisky Reserve7 (Botellas de 750 ml)</v>
          </cell>
          <cell r="J43">
            <v>2</v>
          </cell>
        </row>
        <row r="44">
          <cell r="I44" t="str">
            <v>Cigarrillos  Jailsalmer  (Paquetes  de 10 cajetillas de 20 unidades)</v>
          </cell>
          <cell r="J44">
            <v>724</v>
          </cell>
        </row>
      </sheetData>
      <sheetData sheetId="4" refreshError="1"/>
      <sheetData sheetId="5">
        <row r="2">
          <cell r="A2" t="str">
            <v>AUTOBUS</v>
          </cell>
          <cell r="B2">
            <v>4</v>
          </cell>
        </row>
        <row r="3">
          <cell r="A3" t="str">
            <v>CAMION</v>
          </cell>
          <cell r="B3">
            <v>8</v>
          </cell>
        </row>
        <row r="4">
          <cell r="A4" t="str">
            <v>CAMIONETA</v>
          </cell>
          <cell r="B4">
            <v>2</v>
          </cell>
        </row>
        <row r="5">
          <cell r="A5" t="str">
            <v>CARRO</v>
          </cell>
          <cell r="B5">
            <v>5</v>
          </cell>
        </row>
        <row r="6">
          <cell r="A6" t="str">
            <v>JEEPETA</v>
          </cell>
          <cell r="B6">
            <v>11</v>
          </cell>
        </row>
        <row r="7">
          <cell r="A7" t="str">
            <v>MOTOCICLETA</v>
          </cell>
          <cell r="B7">
            <v>93</v>
          </cell>
        </row>
      </sheetData>
      <sheetData sheetId="6" refreshError="1"/>
      <sheetData sheetId="7">
        <row r="2">
          <cell r="A2" t="str">
            <v>GRAMOS DE MARIHUANA</v>
          </cell>
          <cell r="B2">
            <v>36.299999999999997</v>
          </cell>
        </row>
        <row r="3">
          <cell r="A3" t="str">
            <v>GALONES DE GASOLINA</v>
          </cell>
          <cell r="B3">
            <v>888</v>
          </cell>
        </row>
        <row r="4">
          <cell r="A4" t="str">
            <v>GALONES DE GASOIL</v>
          </cell>
          <cell r="B4">
            <v>376</v>
          </cell>
        </row>
        <row r="5">
          <cell r="A5" t="str">
            <v>ARMA DE FUEGO</v>
          </cell>
          <cell r="B5">
            <v>1</v>
          </cell>
        </row>
        <row r="6">
          <cell r="A6" t="str">
            <v>LIBRAS DE MARIHUANA</v>
          </cell>
          <cell r="B6">
            <v>271.45</v>
          </cell>
        </row>
      </sheetData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ENTRADA DE BUQUES DE CRUCERO"/>
      <sheetName val="ENROLOS Y DESENROLOS"/>
      <sheetName val="PATRULLAS ACUATICAS"/>
      <sheetName val="PATRUL. MOT"/>
      <sheetName val="SALIDAD E BUQUES HACIA EEU"/>
      <sheetName val="GRAF EEUU"/>
      <sheetName val="DOLARES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>
        <row r="4">
          <cell r="J4" t="str">
            <v xml:space="preserve">Amber Cove </v>
          </cell>
          <cell r="K4">
            <v>152</v>
          </cell>
        </row>
        <row r="5">
          <cell r="J5" t="str">
            <v xml:space="preserve">Haina </v>
          </cell>
          <cell r="K5">
            <v>429</v>
          </cell>
        </row>
        <row r="6">
          <cell r="J6" t="str">
            <v xml:space="preserve">Punta Catalina </v>
          </cell>
          <cell r="K6">
            <v>42</v>
          </cell>
        </row>
        <row r="7">
          <cell r="J7" t="str">
            <v>Santo Domingo</v>
          </cell>
          <cell r="K7">
            <v>196</v>
          </cell>
        </row>
      </sheetData>
      <sheetData sheetId="4">
        <row r="5">
          <cell r="O5" t="str">
            <v xml:space="preserve">Caucedo </v>
          </cell>
          <cell r="P5">
            <v>270</v>
          </cell>
        </row>
        <row r="6">
          <cell r="O6" t="str">
            <v>Puerto Arroyo Barril</v>
          </cell>
          <cell r="P6">
            <v>180</v>
          </cell>
        </row>
        <row r="7">
          <cell r="O7" t="str">
            <v>Puerto Barahona</v>
          </cell>
          <cell r="P7">
            <v>54</v>
          </cell>
        </row>
        <row r="8">
          <cell r="O8" t="str">
            <v>Puerto Boca Chica</v>
          </cell>
          <cell r="P8">
            <v>165</v>
          </cell>
        </row>
        <row r="9">
          <cell r="O9" t="str">
            <v>Puerto de Azua</v>
          </cell>
          <cell r="P9">
            <v>60</v>
          </cell>
        </row>
        <row r="10">
          <cell r="O10" t="str">
            <v>Puerto de Santo Domingo</v>
          </cell>
          <cell r="P10">
            <v>134</v>
          </cell>
        </row>
        <row r="11">
          <cell r="O11" t="str">
            <v>Puerto Don Diego</v>
          </cell>
          <cell r="P11">
            <v>90</v>
          </cell>
        </row>
        <row r="12">
          <cell r="O12" t="str">
            <v>Puerto Haina Occidental</v>
          </cell>
          <cell r="P12">
            <v>193</v>
          </cell>
        </row>
        <row r="13">
          <cell r="O13" t="str">
            <v>Puerto Haina Oriental</v>
          </cell>
          <cell r="P13">
            <v>270</v>
          </cell>
        </row>
        <row r="14">
          <cell r="O14" t="str">
            <v>Puerto La Cana</v>
          </cell>
          <cell r="P14">
            <v>49</v>
          </cell>
        </row>
        <row r="15">
          <cell r="O15" t="str">
            <v>Puerto La Romana </v>
          </cell>
          <cell r="P15">
            <v>54</v>
          </cell>
        </row>
        <row r="16">
          <cell r="O16" t="str">
            <v>Puerto Manzanillo</v>
          </cell>
          <cell r="P16">
            <v>90</v>
          </cell>
        </row>
        <row r="17">
          <cell r="O17" t="str">
            <v>Puerto Puerto Plata</v>
          </cell>
          <cell r="P17">
            <v>85</v>
          </cell>
        </row>
        <row r="18">
          <cell r="O18" t="str">
            <v xml:space="preserve">Puerto Samana </v>
          </cell>
          <cell r="P18">
            <v>0</v>
          </cell>
        </row>
        <row r="19">
          <cell r="O19" t="str">
            <v>Puerto San Pedro de Macoris </v>
          </cell>
          <cell r="P19">
            <v>86</v>
          </cell>
        </row>
        <row r="20">
          <cell r="O20" t="str">
            <v>Punta Catalina</v>
          </cell>
          <cell r="P20">
            <v>48</v>
          </cell>
        </row>
        <row r="21">
          <cell r="O21" t="str">
            <v>Cabo Rojo</v>
          </cell>
          <cell r="P21">
            <v>180</v>
          </cell>
        </row>
        <row r="22">
          <cell r="O22" t="str">
            <v>Amber Cove</v>
          </cell>
          <cell r="P22">
            <v>59</v>
          </cell>
        </row>
      </sheetData>
      <sheetData sheetId="5" refreshError="1"/>
      <sheetData sheetId="6">
        <row r="2">
          <cell r="A2" t="str">
            <v>Barahona</v>
          </cell>
          <cell r="B2">
            <v>3</v>
          </cell>
        </row>
        <row r="3">
          <cell r="A3" t="str">
            <v>Boca Chica</v>
          </cell>
          <cell r="B3">
            <v>3</v>
          </cell>
        </row>
        <row r="4">
          <cell r="A4" t="str">
            <v>Caucedo</v>
          </cell>
          <cell r="B4">
            <v>24</v>
          </cell>
        </row>
        <row r="5">
          <cell r="A5" t="str">
            <v>La Romana</v>
          </cell>
          <cell r="B5">
            <v>2</v>
          </cell>
        </row>
        <row r="6">
          <cell r="A6" t="str">
            <v>Manzanillo</v>
          </cell>
          <cell r="B6">
            <v>3</v>
          </cell>
        </row>
        <row r="7">
          <cell r="A7" t="str">
            <v>Puerto Plata</v>
          </cell>
          <cell r="B7">
            <v>44</v>
          </cell>
        </row>
        <row r="8">
          <cell r="A8" t="str">
            <v>Punta Catalina</v>
          </cell>
          <cell r="B8">
            <v>4</v>
          </cell>
        </row>
        <row r="9">
          <cell r="A9" t="str">
            <v>San Pedro de Macorís</v>
          </cell>
          <cell r="B9">
            <v>10</v>
          </cell>
        </row>
        <row r="10">
          <cell r="A10" t="str">
            <v>Santo Domingo</v>
          </cell>
          <cell r="B10">
            <v>47</v>
          </cell>
        </row>
        <row r="11">
          <cell r="A11" t="str">
            <v>Haina Oriental</v>
          </cell>
          <cell r="B11">
            <v>101</v>
          </cell>
        </row>
        <row r="12">
          <cell r="A12" t="str">
            <v>Haina Occidental</v>
          </cell>
          <cell r="B12">
            <v>15</v>
          </cell>
        </row>
        <row r="13">
          <cell r="A13" t="str">
            <v>Sans Soucí</v>
          </cell>
          <cell r="B13">
            <v>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Azua</v>
          </cell>
          <cell r="B2">
            <v>9</v>
          </cell>
        </row>
        <row r="3">
          <cell r="A3" t="str">
            <v>Barahona</v>
          </cell>
          <cell r="B3">
            <v>9</v>
          </cell>
        </row>
        <row r="4">
          <cell r="A4" t="str">
            <v>Boca Chica</v>
          </cell>
          <cell r="B4">
            <v>15</v>
          </cell>
        </row>
        <row r="5">
          <cell r="A5" t="str">
            <v>Caucedo</v>
          </cell>
          <cell r="B5">
            <v>224</v>
          </cell>
        </row>
        <row r="6">
          <cell r="A6" t="str">
            <v>La Romana</v>
          </cell>
          <cell r="B6">
            <v>8</v>
          </cell>
        </row>
        <row r="7">
          <cell r="A7" t="str">
            <v>Manzanillo</v>
          </cell>
          <cell r="B7">
            <v>36</v>
          </cell>
        </row>
        <row r="8">
          <cell r="A8" t="str">
            <v>Puerto Plata</v>
          </cell>
          <cell r="B8">
            <v>115</v>
          </cell>
        </row>
        <row r="9">
          <cell r="A9" t="str">
            <v>Punta Catalina</v>
          </cell>
          <cell r="B9">
            <v>8</v>
          </cell>
        </row>
        <row r="10">
          <cell r="A10" t="str">
            <v>San Pedro de Macorís</v>
          </cell>
          <cell r="B10">
            <v>35</v>
          </cell>
        </row>
        <row r="11">
          <cell r="A11" t="str">
            <v>Santo Domingo</v>
          </cell>
          <cell r="B11">
            <v>45</v>
          </cell>
        </row>
        <row r="12">
          <cell r="A12" t="str">
            <v>Haina Oriental</v>
          </cell>
          <cell r="B12">
            <v>185</v>
          </cell>
        </row>
        <row r="13">
          <cell r="A13" t="str">
            <v>Haina Occidental</v>
          </cell>
          <cell r="B13">
            <v>108</v>
          </cell>
        </row>
        <row r="14">
          <cell r="A14" t="str">
            <v>La Cana</v>
          </cell>
          <cell r="B14">
            <v>67</v>
          </cell>
        </row>
        <row r="15">
          <cell r="A15" t="str">
            <v>Don Diego (IP)</v>
          </cell>
          <cell r="B15">
            <v>3</v>
          </cell>
        </row>
        <row r="16">
          <cell r="A16" t="str">
            <v>Sans Soucí</v>
          </cell>
          <cell r="B16">
            <v>66</v>
          </cell>
        </row>
        <row r="17">
          <cell r="A17" t="str">
            <v>Molinos Modernos (IP)</v>
          </cell>
          <cell r="B17">
            <v>1</v>
          </cell>
        </row>
        <row r="18">
          <cell r="A18" t="str">
            <v>Maimón</v>
          </cell>
          <cell r="B18">
            <v>9</v>
          </cell>
        </row>
      </sheetData>
      <sheetData sheetId="12" refreshError="1"/>
      <sheetData sheetId="13">
        <row r="2">
          <cell r="A2" t="str">
            <v>Azua</v>
          </cell>
          <cell r="B2">
            <v>6</v>
          </cell>
        </row>
        <row r="3">
          <cell r="A3" t="str">
            <v>Barahona</v>
          </cell>
          <cell r="B3">
            <v>9</v>
          </cell>
        </row>
        <row r="4">
          <cell r="A4" t="str">
            <v>Boca Chica</v>
          </cell>
          <cell r="B4">
            <v>14</v>
          </cell>
        </row>
        <row r="5">
          <cell r="A5" t="str">
            <v>Caucedo</v>
          </cell>
          <cell r="B5">
            <v>150</v>
          </cell>
        </row>
        <row r="6">
          <cell r="A6" t="str">
            <v>La Cana</v>
          </cell>
          <cell r="B6">
            <v>52</v>
          </cell>
        </row>
        <row r="7">
          <cell r="A7" t="str">
            <v>La Romana</v>
          </cell>
          <cell r="B7">
            <v>6</v>
          </cell>
        </row>
        <row r="8">
          <cell r="A8" t="str">
            <v>Manzanillo</v>
          </cell>
          <cell r="B8">
            <v>26</v>
          </cell>
        </row>
        <row r="9">
          <cell r="A9" t="str">
            <v>Puerto Plata</v>
          </cell>
          <cell r="B9">
            <v>103</v>
          </cell>
        </row>
        <row r="10">
          <cell r="A10" t="str">
            <v>Punta Catalina</v>
          </cell>
          <cell r="B10">
            <v>6</v>
          </cell>
        </row>
        <row r="11">
          <cell r="A11" t="str">
            <v>Samaná</v>
          </cell>
          <cell r="B11">
            <v>0</v>
          </cell>
        </row>
        <row r="12">
          <cell r="A12" t="str">
            <v>San Pedro de Macorís</v>
          </cell>
          <cell r="B12">
            <v>29</v>
          </cell>
        </row>
        <row r="13">
          <cell r="A13" t="str">
            <v>Santo Domingo</v>
          </cell>
          <cell r="B13">
            <v>46</v>
          </cell>
        </row>
        <row r="14">
          <cell r="A14" t="str">
            <v>Haina Oriental</v>
          </cell>
          <cell r="B14">
            <v>201</v>
          </cell>
        </row>
        <row r="15">
          <cell r="A15" t="str">
            <v>Haina Occidental</v>
          </cell>
          <cell r="B15">
            <v>75</v>
          </cell>
        </row>
        <row r="16">
          <cell r="A16" t="str">
            <v>Don Diego (IP)</v>
          </cell>
          <cell r="B16">
            <v>2</v>
          </cell>
        </row>
        <row r="17">
          <cell r="A17" t="str">
            <v>Sans Soucí</v>
          </cell>
          <cell r="B17">
            <v>50</v>
          </cell>
        </row>
        <row r="18">
          <cell r="A18" t="str">
            <v>Molinos Modernos (IP)</v>
          </cell>
          <cell r="B18">
            <v>1</v>
          </cell>
        </row>
        <row r="19">
          <cell r="A19" t="str">
            <v>Maimón</v>
          </cell>
          <cell r="B19">
            <v>6</v>
          </cell>
        </row>
      </sheetData>
      <sheetData sheetId="14" refreshError="1"/>
      <sheetData sheetId="15">
        <row r="2">
          <cell r="A2" t="str">
            <v>MUNICIONES 22MM</v>
          </cell>
          <cell r="B2">
            <v>4107</v>
          </cell>
        </row>
        <row r="3">
          <cell r="A3" t="str">
            <v>MUNICIONES 38MM</v>
          </cell>
          <cell r="B3">
            <v>5961</v>
          </cell>
        </row>
        <row r="4">
          <cell r="A4" t="str">
            <v>MUNICIONES 9MM</v>
          </cell>
          <cell r="B4">
            <v>5562</v>
          </cell>
        </row>
        <row r="5">
          <cell r="A5" t="str">
            <v>MUNICIONES 40MM</v>
          </cell>
          <cell r="B5">
            <v>3075</v>
          </cell>
        </row>
        <row r="6">
          <cell r="A6" t="str">
            <v>MUNICIONES 45MM</v>
          </cell>
          <cell r="B6">
            <v>3069</v>
          </cell>
        </row>
        <row r="7">
          <cell r="A7" t="str">
            <v xml:space="preserve"> CARTUCHOS 12MM</v>
          </cell>
          <cell r="B7">
            <v>4434</v>
          </cell>
        </row>
        <row r="8">
          <cell r="A8" t="str">
            <v xml:space="preserve">PERDIGON </v>
          </cell>
          <cell r="B8">
            <v>5955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2">
          <cell r="A2" t="str">
            <v>ARMAS DE FUEGO ILEGALES</v>
          </cell>
          <cell r="B2">
            <v>3735</v>
          </cell>
          <cell r="H2" t="str">
            <v xml:space="preserve"> DEPORTADOS, NO ADMITIDOS, DEVUELTOS, EXTRADITADOS,  INTENTOS DE SALIDA ILEGAL Y REPATRIADOS</v>
          </cell>
          <cell r="I2">
            <v>525</v>
          </cell>
          <cell r="M2" t="str">
            <v xml:space="preserve"> AEROPUERTO INTERNACIONAL DOCTOR JOAQUIN BALAGUER </v>
          </cell>
          <cell r="N2">
            <v>10</v>
          </cell>
        </row>
        <row r="3">
          <cell r="A3" t="str">
            <v>ARMAS DE FUEGO LEGALES</v>
          </cell>
          <cell r="B3">
            <v>24973</v>
          </cell>
          <cell r="H3" t="str">
            <v>ARMAS DE FUEGO ILEGALES</v>
          </cell>
          <cell r="I3">
            <v>3735</v>
          </cell>
          <cell r="M3" t="str">
            <v xml:space="preserve"> AEROPUERTO INTERNACIONALDE  LA ROMANA</v>
          </cell>
          <cell r="N3">
            <v>628</v>
          </cell>
        </row>
        <row r="4">
          <cell r="A4" t="str">
            <v>ARMAS BLANCAS ILEGALES</v>
          </cell>
          <cell r="B4">
            <v>4</v>
          </cell>
          <cell r="H4" t="str">
            <v>ARMAS DE FUEGO LEGALES</v>
          </cell>
          <cell r="I4">
            <v>24973</v>
          </cell>
          <cell r="M4" t="str">
            <v xml:space="preserve"> AEROPUERTO INTERNACIONAL DE PUNTA CANA</v>
          </cell>
          <cell r="N4">
            <v>7974</v>
          </cell>
        </row>
        <row r="5">
          <cell r="A5" t="str">
            <v>CASOS DE DROGAS</v>
          </cell>
          <cell r="B5">
            <v>20</v>
          </cell>
          <cell r="H5" t="str">
            <v>CASOS DE DROGAS, ROBO, DINERO INCAUTADOS, PASAJEROS PERTURBADOR Y ARMAS BLANCAS</v>
          </cell>
          <cell r="I5">
            <v>63</v>
          </cell>
          <cell r="M5" t="str">
            <v xml:space="preserve"> AEROPUERTO INTERNACIONAL GREGORIO LUPERÓN</v>
          </cell>
          <cell r="N5">
            <v>2511</v>
          </cell>
        </row>
        <row r="6">
          <cell r="A6" t="str">
            <v xml:space="preserve">DEPORTADOS </v>
          </cell>
          <cell r="B6">
            <v>454</v>
          </cell>
          <cell r="M6" t="str">
            <v xml:space="preserve"> AEROPUERTO INTERNACIONAL JOSÉ FRANCISCO PEÑA GÓMEZ </v>
          </cell>
          <cell r="N6">
            <v>15341</v>
          </cell>
        </row>
        <row r="7">
          <cell r="A7" t="str">
            <v>CASOS DE ROBO</v>
          </cell>
          <cell r="B7">
            <v>3</v>
          </cell>
          <cell r="M7" t="str">
            <v xml:space="preserve"> AEROPUERTO INTERNACIONAL CIBAO</v>
          </cell>
          <cell r="N7">
            <v>2832</v>
          </cell>
        </row>
        <row r="8">
          <cell r="A8" t="str">
            <v>DEVUELTOS</v>
          </cell>
          <cell r="B8">
            <v>6</v>
          </cell>
        </row>
        <row r="9">
          <cell r="A9" t="str">
            <v>DINERO INCAUTADO</v>
          </cell>
          <cell r="B9">
            <v>2</v>
          </cell>
        </row>
        <row r="10">
          <cell r="A10" t="str">
            <v>EXTRADITADOS</v>
          </cell>
          <cell r="B10">
            <v>15</v>
          </cell>
        </row>
        <row r="11">
          <cell r="A11" t="str">
            <v>INTENTO DE SALIDA ILEGAL</v>
          </cell>
          <cell r="B11">
            <v>110</v>
          </cell>
        </row>
        <row r="12">
          <cell r="A12" t="str">
            <v>NO AMITIDOS</v>
          </cell>
          <cell r="B12">
            <v>40</v>
          </cell>
        </row>
        <row r="13">
          <cell r="A13" t="str">
            <v>PASAJERO PERTURBADOR</v>
          </cell>
          <cell r="B13">
            <v>34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2005</v>
          </cell>
        </row>
        <row r="4">
          <cell r="A4" t="str">
            <v>OPERATIVOS EN COMISIÓN MIXTA INTERINSTITUCIONAL</v>
          </cell>
          <cell r="B4">
            <v>36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2</v>
          </cell>
        </row>
        <row r="6">
          <cell r="A6" t="str">
            <v xml:space="preserve">ALLANAMIENTOS </v>
          </cell>
          <cell r="B6">
            <v>9</v>
          </cell>
        </row>
        <row r="7">
          <cell r="A7" t="str">
            <v>INSPECCIÓN CAMIONES DE TRANSP. DE COMBUSTIBLES Y MERC.</v>
          </cell>
          <cell r="B7">
            <v>340</v>
          </cell>
        </row>
        <row r="8">
          <cell r="A8" t="str">
            <v xml:space="preserve">VIGILANCIA A PUNTOS DE INTERES </v>
          </cell>
          <cell r="B8">
            <v>76</v>
          </cell>
        </row>
        <row r="9">
          <cell r="A9" t="str">
            <v>INSPECCIÓN CAMIONES DE DESECHOS OLEOSOS</v>
          </cell>
          <cell r="B9">
            <v>242</v>
          </cell>
        </row>
        <row r="10">
          <cell r="A10" t="str">
            <v>INSPECCIÓN CAMIONES DE TRANSPORTAN DE COMBUSTIBLES Y MERCANCÍAS</v>
          </cell>
          <cell r="B10">
            <v>119</v>
          </cell>
        </row>
        <row r="11">
          <cell r="A11" t="str">
            <v>INSPECCIÓN CAMIONES DE DESECHOS OLEOSOS, SLOP, SLUDGE, Y AGUAS DE SENTINA EN LAS INSTALACIONES PORTUARIAS</v>
          </cell>
          <cell r="B11">
            <v>84</v>
          </cell>
        </row>
        <row r="12">
          <cell r="A12" t="str">
            <v xml:space="preserve">OPERATIVOS EN APOYO A LA DIRECCIÓN DE SUPERVISIÓN Y CONTROL DE ESTACIONES DE EXPENDIO DE COMBUSTIBLES 
</v>
          </cell>
          <cell r="B12">
            <v>12</v>
          </cell>
        </row>
        <row r="13">
          <cell r="A13" t="str">
            <v>ALLANAMIENTOS (DIR. OP. / DIR. INT.)</v>
          </cell>
          <cell r="B13">
            <v>29</v>
          </cell>
        </row>
      </sheetData>
      <sheetData sheetId="2" refreshError="1"/>
      <sheetData sheetId="3">
        <row r="3">
          <cell r="A3" t="str">
            <v xml:space="preserve">ALMACENAMIENTO ILEGAL DE COMBUSTIBLES </v>
          </cell>
          <cell r="B3">
            <v>3</v>
          </cell>
        </row>
        <row r="4">
          <cell r="A4" t="str">
            <v>FALTA DE FACTURA Y/O CONDUCE</v>
          </cell>
          <cell r="B4">
            <v>1</v>
          </cell>
        </row>
        <row r="5">
          <cell r="A5" t="str">
            <v>TRANSITAR CON STICKER VENCIDO</v>
          </cell>
          <cell r="B5">
            <v>5</v>
          </cell>
        </row>
        <row r="6">
          <cell r="A6" t="str">
            <v>TRANSITAR SIN STICKER</v>
          </cell>
          <cell r="B6">
            <v>3</v>
          </cell>
        </row>
        <row r="7">
          <cell r="A7" t="str">
            <v xml:space="preserve">TRASIEGO ILEGAL DE COMBUSTIBLES </v>
          </cell>
          <cell r="B7">
            <v>3</v>
          </cell>
        </row>
        <row r="8">
          <cell r="A8" t="str">
            <v xml:space="preserve">VENTA ILEGAL DE COMBUSTIBLES / MERCANCIAS </v>
          </cell>
          <cell r="B8">
            <v>5</v>
          </cell>
        </row>
      </sheetData>
      <sheetData sheetId="4" refreshError="1"/>
      <sheetData sheetId="5" refreshError="1"/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2009820</v>
          </cell>
        </row>
        <row r="3">
          <cell r="A3" t="str">
            <v>Tabaco y derivados (Unidad)</v>
          </cell>
          <cell r="B3">
            <v>15577196</v>
          </cell>
        </row>
        <row r="4">
          <cell r="A4" t="str">
            <v>Alcohol y derivados (Botellas)</v>
          </cell>
          <cell r="B4">
            <v>142769</v>
          </cell>
        </row>
        <row r="5">
          <cell r="A5" t="str">
            <v xml:space="preserve">Estimulante Sexual (Unidad / Frasco) </v>
          </cell>
          <cell r="B5">
            <v>18106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0:Q322"/>
  <sheetViews>
    <sheetView tabSelected="1" zoomScale="55" zoomScaleNormal="55" workbookViewId="0">
      <selection activeCell="T316" sqref="T316"/>
    </sheetView>
  </sheetViews>
  <sheetFormatPr baseColWidth="10" defaultColWidth="9.140625" defaultRowHeight="15" x14ac:dyDescent="0.25"/>
  <cols>
    <col min="2" max="2" width="60.140625" bestFit="1" customWidth="1"/>
    <col min="3" max="3" width="9.140625" customWidth="1"/>
    <col min="7" max="7" width="11.7109375" bestFit="1" customWidth="1"/>
    <col min="8" max="8" width="21.42578125" customWidth="1"/>
    <col min="9" max="9" width="9.7109375" bestFit="1" customWidth="1"/>
  </cols>
  <sheetData>
    <row r="50" spans="2:8" ht="15.75" thickBot="1" x14ac:dyDescent="0.3"/>
    <row r="51" spans="2:8" ht="32.25" thickBot="1" x14ac:dyDescent="0.3">
      <c r="B51" s="3" t="s">
        <v>0</v>
      </c>
      <c r="C51" s="3" t="s">
        <v>831</v>
      </c>
      <c r="D51" s="3" t="s">
        <v>832</v>
      </c>
      <c r="E51" s="3" t="s">
        <v>833</v>
      </c>
    </row>
    <row r="52" spans="2:8" ht="16.5" thickBot="1" x14ac:dyDescent="0.3">
      <c r="B52" s="4" t="s">
        <v>1</v>
      </c>
      <c r="C52" s="5">
        <v>1</v>
      </c>
      <c r="D52" s="5">
        <v>1</v>
      </c>
      <c r="E52" s="5">
        <v>1</v>
      </c>
      <c r="G52" t="s">
        <v>24</v>
      </c>
      <c r="H52" s="1">
        <v>26520</v>
      </c>
    </row>
    <row r="53" spans="2:8" ht="16.5" thickBot="1" x14ac:dyDescent="0.3">
      <c r="B53" s="4" t="s">
        <v>2</v>
      </c>
      <c r="C53" s="5">
        <v>16</v>
      </c>
      <c r="D53" s="5">
        <v>16</v>
      </c>
      <c r="E53" s="5">
        <v>15</v>
      </c>
      <c r="G53" t="s">
        <v>25</v>
      </c>
      <c r="H53" s="1">
        <v>4463</v>
      </c>
    </row>
    <row r="54" spans="2:8" ht="16.5" thickBot="1" x14ac:dyDescent="0.3">
      <c r="B54" s="4" t="s">
        <v>3</v>
      </c>
      <c r="C54" s="5">
        <v>41</v>
      </c>
      <c r="D54" s="5">
        <v>41</v>
      </c>
      <c r="E54" s="5">
        <v>42</v>
      </c>
      <c r="H54" s="1">
        <f>SUM(H52:H53)</f>
        <v>30983</v>
      </c>
    </row>
    <row r="55" spans="2:8" ht="16.5" thickBot="1" x14ac:dyDescent="0.3">
      <c r="B55" s="4" t="s">
        <v>4</v>
      </c>
      <c r="C55" s="5">
        <v>661</v>
      </c>
      <c r="D55" s="5">
        <v>687</v>
      </c>
      <c r="E55" s="5">
        <v>616</v>
      </c>
      <c r="H55" s="1"/>
    </row>
    <row r="56" spans="2:8" ht="16.5" thickBot="1" x14ac:dyDescent="0.3">
      <c r="B56" s="4" t="s">
        <v>5</v>
      </c>
      <c r="C56" s="5">
        <v>864</v>
      </c>
      <c r="D56" s="5">
        <v>897</v>
      </c>
      <c r="E56" s="5">
        <v>857</v>
      </c>
      <c r="H56" s="1"/>
    </row>
    <row r="57" spans="2:8" ht="16.5" thickBot="1" x14ac:dyDescent="0.3">
      <c r="B57" s="4" t="s">
        <v>6</v>
      </c>
      <c r="C57" s="5">
        <v>1221</v>
      </c>
      <c r="D57" s="5">
        <v>1227</v>
      </c>
      <c r="E57" s="5">
        <v>1192</v>
      </c>
      <c r="H57" s="1"/>
    </row>
    <row r="58" spans="2:8" ht="16.5" thickBot="1" x14ac:dyDescent="0.3">
      <c r="B58" s="4" t="s">
        <v>7</v>
      </c>
      <c r="C58" s="5">
        <v>1664</v>
      </c>
      <c r="D58" s="5">
        <v>1779</v>
      </c>
      <c r="E58" s="5">
        <v>1757</v>
      </c>
      <c r="H58" s="1"/>
    </row>
    <row r="59" spans="2:8" ht="16.5" thickBot="1" x14ac:dyDescent="0.3">
      <c r="B59" s="4" t="s">
        <v>8</v>
      </c>
      <c r="C59" s="5">
        <v>2304</v>
      </c>
      <c r="D59" s="5">
        <v>2499</v>
      </c>
      <c r="E59" s="5">
        <v>2486</v>
      </c>
      <c r="H59" s="1"/>
    </row>
    <row r="60" spans="2:8" ht="16.5" thickBot="1" x14ac:dyDescent="0.3">
      <c r="B60" s="4" t="s">
        <v>9</v>
      </c>
      <c r="C60" s="5">
        <v>3269</v>
      </c>
      <c r="D60" s="5">
        <v>3296</v>
      </c>
      <c r="E60" s="5">
        <v>3280</v>
      </c>
      <c r="H60" s="1"/>
    </row>
    <row r="61" spans="2:8" ht="16.5" thickBot="1" x14ac:dyDescent="0.3">
      <c r="B61" s="4" t="s">
        <v>10</v>
      </c>
      <c r="C61" s="5">
        <v>57</v>
      </c>
      <c r="D61" s="5">
        <v>57</v>
      </c>
      <c r="E61" s="5">
        <v>53</v>
      </c>
      <c r="H61" s="1"/>
    </row>
    <row r="62" spans="2:8" ht="16.5" thickBot="1" x14ac:dyDescent="0.3">
      <c r="B62" s="4" t="s">
        <v>11</v>
      </c>
      <c r="C62" s="5">
        <v>55</v>
      </c>
      <c r="D62" s="5">
        <v>55</v>
      </c>
      <c r="E62" s="5">
        <v>55</v>
      </c>
      <c r="H62" s="1"/>
    </row>
    <row r="63" spans="2:8" ht="16.5" thickBot="1" x14ac:dyDescent="0.3">
      <c r="B63" s="4" t="s">
        <v>12</v>
      </c>
      <c r="C63" s="5">
        <v>87</v>
      </c>
      <c r="D63" s="5">
        <v>86</v>
      </c>
      <c r="E63" s="5">
        <v>86</v>
      </c>
      <c r="H63" s="1"/>
    </row>
    <row r="64" spans="2:8" ht="16.5" thickBot="1" x14ac:dyDescent="0.3">
      <c r="B64" s="4" t="s">
        <v>13</v>
      </c>
      <c r="C64" s="5">
        <v>0</v>
      </c>
      <c r="D64" s="5">
        <v>0</v>
      </c>
      <c r="E64" s="5">
        <v>0</v>
      </c>
      <c r="H64" s="1"/>
    </row>
    <row r="65" spans="2:8" ht="16.5" thickBot="1" x14ac:dyDescent="0.3">
      <c r="B65" s="4" t="s">
        <v>14</v>
      </c>
      <c r="C65" s="5">
        <v>0</v>
      </c>
      <c r="D65" s="5">
        <v>0</v>
      </c>
      <c r="E65" s="5">
        <v>136</v>
      </c>
      <c r="H65" s="1"/>
    </row>
    <row r="66" spans="2:8" ht="16.5" thickBot="1" x14ac:dyDescent="0.3">
      <c r="B66" s="4" t="s">
        <v>15</v>
      </c>
      <c r="C66" s="5">
        <v>0</v>
      </c>
      <c r="D66" s="5">
        <v>0</v>
      </c>
      <c r="E66" s="5">
        <v>0</v>
      </c>
      <c r="H66" s="1"/>
    </row>
    <row r="67" spans="2:8" ht="16.5" thickBot="1" x14ac:dyDescent="0.3">
      <c r="B67" s="4" t="s">
        <v>16</v>
      </c>
      <c r="C67" s="5">
        <v>0</v>
      </c>
      <c r="D67" s="5">
        <v>11</v>
      </c>
      <c r="E67" s="5">
        <v>11</v>
      </c>
      <c r="H67" s="1"/>
    </row>
    <row r="68" spans="2:8" ht="16.5" thickBot="1" x14ac:dyDescent="0.3">
      <c r="B68" s="4" t="s">
        <v>17</v>
      </c>
      <c r="C68" s="5">
        <v>11</v>
      </c>
      <c r="D68" s="5">
        <v>13</v>
      </c>
      <c r="E68" s="5">
        <v>13</v>
      </c>
      <c r="H68" s="1"/>
    </row>
    <row r="69" spans="2:8" ht="16.5" thickBot="1" x14ac:dyDescent="0.3">
      <c r="B69" s="4" t="s">
        <v>18</v>
      </c>
      <c r="C69" s="5">
        <v>3020</v>
      </c>
      <c r="D69" s="5">
        <v>3307</v>
      </c>
      <c r="E69" s="5">
        <v>3254</v>
      </c>
      <c r="H69" s="1"/>
    </row>
    <row r="70" spans="2:8" ht="16.5" thickBot="1" x14ac:dyDescent="0.3">
      <c r="B70" s="4" t="s">
        <v>19</v>
      </c>
      <c r="C70" s="5">
        <v>4736</v>
      </c>
      <c r="D70" s="5">
        <v>5030</v>
      </c>
      <c r="E70" s="5">
        <v>5026</v>
      </c>
      <c r="H70" s="1"/>
    </row>
    <row r="71" spans="2:8" ht="16.5" thickBot="1" x14ac:dyDescent="0.3">
      <c r="B71" s="4" t="s">
        <v>20</v>
      </c>
      <c r="C71" s="5">
        <v>4342</v>
      </c>
      <c r="D71" s="5">
        <v>3966</v>
      </c>
      <c r="E71" s="5">
        <v>3953</v>
      </c>
      <c r="H71" s="1"/>
    </row>
    <row r="72" spans="2:8" ht="16.5" thickBot="1" x14ac:dyDescent="0.3">
      <c r="B72" s="4" t="s">
        <v>21</v>
      </c>
      <c r="C72" s="5">
        <v>7339</v>
      </c>
      <c r="D72" s="5">
        <v>6876</v>
      </c>
      <c r="E72" s="5">
        <v>6835</v>
      </c>
      <c r="H72" s="1"/>
    </row>
    <row r="73" spans="2:8" ht="16.5" thickBot="1" x14ac:dyDescent="0.3">
      <c r="B73" s="4" t="s">
        <v>22</v>
      </c>
      <c r="C73" s="5">
        <v>847</v>
      </c>
      <c r="D73" s="5">
        <v>565</v>
      </c>
      <c r="E73" s="5">
        <v>557</v>
      </c>
      <c r="H73" s="1"/>
    </row>
    <row r="74" spans="2:8" ht="16.5" thickBot="1" x14ac:dyDescent="0.3">
      <c r="B74" s="4" t="s">
        <v>513</v>
      </c>
      <c r="C74" s="5">
        <v>112</v>
      </c>
      <c r="D74" s="5">
        <v>111</v>
      </c>
      <c r="E74" s="5">
        <v>111</v>
      </c>
      <c r="H74" s="1"/>
    </row>
    <row r="75" spans="2:8" ht="16.5" thickBot="1" x14ac:dyDescent="0.3">
      <c r="B75" s="4" t="s">
        <v>514</v>
      </c>
      <c r="C75" s="5">
        <v>10</v>
      </c>
      <c r="D75" s="5">
        <v>10</v>
      </c>
      <c r="E75" s="5">
        <v>10</v>
      </c>
      <c r="H75" s="1"/>
    </row>
    <row r="76" spans="2:8" ht="16.5" thickBot="1" x14ac:dyDescent="0.3">
      <c r="B76" s="4" t="s">
        <v>515</v>
      </c>
      <c r="C76" s="5">
        <v>2</v>
      </c>
      <c r="D76" s="5">
        <v>2</v>
      </c>
      <c r="E76" s="5">
        <v>2</v>
      </c>
      <c r="H76" s="1"/>
    </row>
    <row r="77" spans="2:8" ht="16.5" thickBot="1" x14ac:dyDescent="0.3">
      <c r="B77" s="4" t="s">
        <v>516</v>
      </c>
      <c r="C77" s="5">
        <v>118</v>
      </c>
      <c r="D77" s="5">
        <v>118</v>
      </c>
      <c r="E77" s="5">
        <v>118</v>
      </c>
      <c r="H77" s="1"/>
    </row>
    <row r="78" spans="2:8" ht="16.5" thickBot="1" x14ac:dyDescent="0.3">
      <c r="B78" s="4" t="s">
        <v>517</v>
      </c>
      <c r="C78" s="5">
        <v>6</v>
      </c>
      <c r="D78" s="5">
        <v>6</v>
      </c>
      <c r="E78" s="5">
        <v>6</v>
      </c>
      <c r="H78" s="1"/>
    </row>
    <row r="79" spans="2:8" ht="16.5" thickBot="1" x14ac:dyDescent="0.3">
      <c r="B79" s="4" t="s">
        <v>518</v>
      </c>
      <c r="C79" s="5">
        <v>24</v>
      </c>
      <c r="D79" s="5">
        <v>24</v>
      </c>
      <c r="E79" s="5">
        <v>24</v>
      </c>
      <c r="H79" s="1"/>
    </row>
    <row r="80" spans="2:8" ht="16.5" thickBot="1" x14ac:dyDescent="0.3">
      <c r="B80" s="4" t="s">
        <v>519</v>
      </c>
      <c r="C80" s="5">
        <v>129</v>
      </c>
      <c r="D80" s="5">
        <v>129</v>
      </c>
      <c r="E80" s="5">
        <v>129</v>
      </c>
      <c r="H80" s="1"/>
    </row>
    <row r="81" spans="2:8" ht="16.5" thickBot="1" x14ac:dyDescent="0.3">
      <c r="B81" s="4" t="s">
        <v>520</v>
      </c>
      <c r="C81" s="5">
        <v>360</v>
      </c>
      <c r="D81" s="5">
        <v>359</v>
      </c>
      <c r="E81" s="5">
        <v>358</v>
      </c>
      <c r="H81" s="1"/>
    </row>
    <row r="82" spans="2:8" ht="16.5" thickBot="1" x14ac:dyDescent="0.3">
      <c r="B82" s="3"/>
      <c r="C82" s="6">
        <f>SUM(C52:C81)</f>
        <v>31296</v>
      </c>
      <c r="D82" s="6">
        <f>SUM(D52:D81)</f>
        <v>31168</v>
      </c>
      <c r="E82" s="6">
        <f>SUM(E52:E81)</f>
        <v>30983</v>
      </c>
      <c r="H82" s="1"/>
    </row>
    <row r="83" spans="2:8" ht="15.75" x14ac:dyDescent="0.25">
      <c r="B83" s="7"/>
      <c r="C83" s="7"/>
      <c r="D83" s="7"/>
      <c r="E83" s="7"/>
      <c r="H83" s="1"/>
    </row>
    <row r="84" spans="2:8" ht="15.75" x14ac:dyDescent="0.25">
      <c r="B84" s="7" t="s">
        <v>329</v>
      </c>
      <c r="C84" s="7"/>
      <c r="D84" s="7"/>
      <c r="E84" s="7"/>
      <c r="H84" s="1"/>
    </row>
    <row r="85" spans="2:8" ht="15.75" x14ac:dyDescent="0.25">
      <c r="B85" s="7"/>
      <c r="C85" s="7"/>
      <c r="D85" s="7"/>
      <c r="E85" s="7"/>
      <c r="H85" s="1"/>
    </row>
    <row r="86" spans="2:8" x14ac:dyDescent="0.25">
      <c r="B86" t="s">
        <v>0</v>
      </c>
      <c r="C86" t="s">
        <v>26</v>
      </c>
    </row>
    <row r="87" spans="2:8" x14ac:dyDescent="0.25">
      <c r="B87" s="2" t="s">
        <v>43</v>
      </c>
      <c r="C87">
        <v>1</v>
      </c>
    </row>
    <row r="88" spans="2:8" x14ac:dyDescent="0.25">
      <c r="B88" s="2" t="s">
        <v>558</v>
      </c>
      <c r="C88">
        <v>119</v>
      </c>
    </row>
    <row r="89" spans="2:8" x14ac:dyDescent="0.25">
      <c r="B89" s="2" t="s">
        <v>73</v>
      </c>
      <c r="C89">
        <v>3</v>
      </c>
    </row>
    <row r="90" spans="2:8" x14ac:dyDescent="0.25">
      <c r="B90" s="2" t="s">
        <v>27</v>
      </c>
      <c r="C90">
        <v>1</v>
      </c>
    </row>
    <row r="91" spans="2:8" x14ac:dyDescent="0.25">
      <c r="B91" s="2" t="s">
        <v>21</v>
      </c>
      <c r="C91">
        <v>25</v>
      </c>
    </row>
    <row r="92" spans="2:8" x14ac:dyDescent="0.25">
      <c r="B92" s="2" t="s">
        <v>520</v>
      </c>
      <c r="C92">
        <v>1</v>
      </c>
    </row>
    <row r="93" spans="2:8" x14ac:dyDescent="0.25">
      <c r="B93" s="2" t="s">
        <v>516</v>
      </c>
      <c r="C93">
        <v>1</v>
      </c>
    </row>
    <row r="94" spans="2:8" x14ac:dyDescent="0.25">
      <c r="C94">
        <f>SUM(C87:C93)</f>
        <v>151</v>
      </c>
    </row>
    <row r="95" spans="2:8" x14ac:dyDescent="0.25">
      <c r="B95" s="2"/>
    </row>
    <row r="96" spans="2:8" x14ac:dyDescent="0.25">
      <c r="B96" s="2"/>
    </row>
    <row r="103" spans="2:7" x14ac:dyDescent="0.25">
      <c r="B103" s="2"/>
    </row>
    <row r="106" spans="2:7" x14ac:dyDescent="0.25">
      <c r="B106" t="s">
        <v>30</v>
      </c>
      <c r="C106" t="s">
        <v>26</v>
      </c>
      <c r="F106" t="s">
        <v>30</v>
      </c>
      <c r="G106" t="s">
        <v>26</v>
      </c>
    </row>
    <row r="107" spans="2:7" x14ac:dyDescent="0.25">
      <c r="B107" s="2" t="s">
        <v>31</v>
      </c>
      <c r="C107">
        <v>19</v>
      </c>
    </row>
    <row r="108" spans="2:7" x14ac:dyDescent="0.25">
      <c r="B108" s="2" t="s">
        <v>35</v>
      </c>
      <c r="C108">
        <v>10</v>
      </c>
      <c r="F108" s="2" t="s">
        <v>6</v>
      </c>
      <c r="G108">
        <v>1</v>
      </c>
    </row>
    <row r="109" spans="2:7" x14ac:dyDescent="0.25">
      <c r="B109" s="2" t="s">
        <v>32</v>
      </c>
      <c r="C109">
        <v>82</v>
      </c>
      <c r="F109" s="2" t="s">
        <v>7</v>
      </c>
      <c r="G109">
        <v>6</v>
      </c>
    </row>
    <row r="110" spans="2:7" x14ac:dyDescent="0.25">
      <c r="B110" s="2" t="s">
        <v>33</v>
      </c>
      <c r="C110">
        <v>121</v>
      </c>
      <c r="F110" s="2" t="s">
        <v>8</v>
      </c>
      <c r="G110">
        <v>7</v>
      </c>
    </row>
    <row r="111" spans="2:7" x14ac:dyDescent="0.25">
      <c r="B111" s="2" t="s">
        <v>36</v>
      </c>
      <c r="C111">
        <v>2</v>
      </c>
      <c r="F111" s="2" t="s">
        <v>9</v>
      </c>
      <c r="G111">
        <v>13</v>
      </c>
    </row>
    <row r="112" spans="2:7" x14ac:dyDescent="0.25">
      <c r="B112" s="2" t="s">
        <v>834</v>
      </c>
      <c r="C112">
        <v>13</v>
      </c>
      <c r="F112" s="2" t="s">
        <v>542</v>
      </c>
      <c r="G112">
        <v>6</v>
      </c>
    </row>
    <row r="113" spans="2:9" x14ac:dyDescent="0.25">
      <c r="B113" s="2" t="s">
        <v>523</v>
      </c>
      <c r="C113">
        <v>76</v>
      </c>
      <c r="F113" s="2" t="s">
        <v>543</v>
      </c>
      <c r="G113">
        <v>3</v>
      </c>
    </row>
    <row r="114" spans="2:9" x14ac:dyDescent="0.25">
      <c r="B114" s="2" t="s">
        <v>34</v>
      </c>
      <c r="C114">
        <v>28</v>
      </c>
      <c r="F114" s="2" t="s">
        <v>18</v>
      </c>
      <c r="G114">
        <v>82</v>
      </c>
    </row>
    <row r="115" spans="2:9" x14ac:dyDescent="0.25">
      <c r="B115" s="2" t="s">
        <v>541</v>
      </c>
      <c r="C115">
        <v>12</v>
      </c>
      <c r="F115" s="2" t="s">
        <v>39</v>
      </c>
      <c r="G115">
        <v>27</v>
      </c>
    </row>
    <row r="116" spans="2:9" x14ac:dyDescent="0.25">
      <c r="C116">
        <f>SUM(C107:C115)</f>
        <v>363</v>
      </c>
      <c r="F116" s="2" t="s">
        <v>27</v>
      </c>
      <c r="G116">
        <v>30</v>
      </c>
    </row>
    <row r="117" spans="2:9" x14ac:dyDescent="0.25">
      <c r="B117" s="2"/>
      <c r="F117" s="2" t="s">
        <v>21</v>
      </c>
      <c r="G117">
        <v>149</v>
      </c>
    </row>
    <row r="118" spans="2:9" x14ac:dyDescent="0.25">
      <c r="F118" s="2" t="s">
        <v>22</v>
      </c>
      <c r="G118">
        <v>35</v>
      </c>
    </row>
    <row r="119" spans="2:9" x14ac:dyDescent="0.25">
      <c r="F119" s="2" t="s">
        <v>23</v>
      </c>
      <c r="G119">
        <v>4</v>
      </c>
    </row>
    <row r="120" spans="2:9" x14ac:dyDescent="0.25">
      <c r="G120">
        <f>SUM(G108:G119)</f>
        <v>363</v>
      </c>
      <c r="I120" s="2"/>
    </row>
    <row r="121" spans="2:9" x14ac:dyDescent="0.25">
      <c r="F121" s="2"/>
    </row>
    <row r="122" spans="2:9" x14ac:dyDescent="0.25">
      <c r="F122" s="2"/>
    </row>
    <row r="123" spans="2:9" x14ac:dyDescent="0.25">
      <c r="F123" s="2"/>
    </row>
    <row r="124" spans="2:9" x14ac:dyDescent="0.25">
      <c r="F124" s="2"/>
    </row>
    <row r="144" spans="2:2" x14ac:dyDescent="0.25">
      <c r="B144" t="s">
        <v>619</v>
      </c>
    </row>
    <row r="145" spans="2:12" x14ac:dyDescent="0.25">
      <c r="B145" s="2"/>
      <c r="C145" s="2"/>
    </row>
    <row r="146" spans="2:12" x14ac:dyDescent="0.25">
      <c r="B146" s="2"/>
      <c r="C146" s="2"/>
    </row>
    <row r="147" spans="2:12" x14ac:dyDescent="0.25">
      <c r="B147" t="s">
        <v>37</v>
      </c>
      <c r="H147" t="s">
        <v>38</v>
      </c>
    </row>
    <row r="148" spans="2:12" x14ac:dyDescent="0.25">
      <c r="B148" s="2" t="s">
        <v>56</v>
      </c>
      <c r="C148">
        <v>1</v>
      </c>
      <c r="H148" s="2" t="s">
        <v>8</v>
      </c>
      <c r="I148">
        <v>1</v>
      </c>
    </row>
    <row r="149" spans="2:12" x14ac:dyDescent="0.25">
      <c r="B149" s="2" t="s">
        <v>8</v>
      </c>
      <c r="C149">
        <v>3</v>
      </c>
      <c r="H149" s="2" t="s">
        <v>9</v>
      </c>
      <c r="I149">
        <v>6</v>
      </c>
    </row>
    <row r="150" spans="2:12" x14ac:dyDescent="0.25">
      <c r="B150" s="2" t="s">
        <v>9</v>
      </c>
      <c r="C150">
        <v>3</v>
      </c>
      <c r="H150" s="2" t="s">
        <v>18</v>
      </c>
      <c r="I150">
        <v>6</v>
      </c>
      <c r="L150" s="2"/>
    </row>
    <row r="151" spans="2:12" x14ac:dyDescent="0.25">
      <c r="B151" s="2" t="s">
        <v>18</v>
      </c>
      <c r="C151">
        <v>3</v>
      </c>
      <c r="H151" s="2" t="s">
        <v>39</v>
      </c>
      <c r="I151">
        <v>12</v>
      </c>
      <c r="L151" s="2"/>
    </row>
    <row r="152" spans="2:12" x14ac:dyDescent="0.25">
      <c r="B152" s="2" t="s">
        <v>73</v>
      </c>
      <c r="C152">
        <v>10</v>
      </c>
      <c r="H152" s="2" t="s">
        <v>27</v>
      </c>
      <c r="I152">
        <v>13</v>
      </c>
      <c r="L152" s="2"/>
    </row>
    <row r="153" spans="2:12" x14ac:dyDescent="0.25">
      <c r="B153" s="2" t="s">
        <v>27</v>
      </c>
      <c r="C153">
        <v>12</v>
      </c>
      <c r="H153" s="2" t="s">
        <v>21</v>
      </c>
      <c r="I153">
        <v>47</v>
      </c>
      <c r="L153" s="2"/>
    </row>
    <row r="154" spans="2:12" x14ac:dyDescent="0.25">
      <c r="B154" s="2" t="s">
        <v>464</v>
      </c>
      <c r="C154">
        <v>34</v>
      </c>
      <c r="H154" s="2" t="s">
        <v>22</v>
      </c>
      <c r="I154">
        <v>4</v>
      </c>
      <c r="L154" s="2"/>
    </row>
    <row r="155" spans="2:12" x14ac:dyDescent="0.25">
      <c r="B155" s="2" t="s">
        <v>22</v>
      </c>
      <c r="C155">
        <v>2</v>
      </c>
      <c r="I155">
        <f>SUM(I148:I154)</f>
        <v>89</v>
      </c>
      <c r="L155" s="2"/>
    </row>
    <row r="156" spans="2:12" x14ac:dyDescent="0.25">
      <c r="C156">
        <f>SUM(C148:C155)</f>
        <v>68</v>
      </c>
      <c r="L156" s="2"/>
    </row>
    <row r="157" spans="2:12" x14ac:dyDescent="0.25">
      <c r="L157" s="2"/>
    </row>
    <row r="161" spans="14:14" x14ac:dyDescent="0.25">
      <c r="N161" s="2"/>
    </row>
    <row r="162" spans="14:14" x14ac:dyDescent="0.25">
      <c r="N162" s="2"/>
    </row>
    <row r="163" spans="14:14" x14ac:dyDescent="0.25">
      <c r="N163" s="2"/>
    </row>
    <row r="164" spans="14:14" x14ac:dyDescent="0.25">
      <c r="N164" s="2"/>
    </row>
    <row r="165" spans="14:14" x14ac:dyDescent="0.25">
      <c r="N165" s="2"/>
    </row>
    <row r="166" spans="14:14" x14ac:dyDescent="0.25">
      <c r="N166" s="2"/>
    </row>
    <row r="167" spans="14:14" x14ac:dyDescent="0.25">
      <c r="N167" s="2"/>
    </row>
    <row r="168" spans="14:14" x14ac:dyDescent="0.25">
      <c r="N168" s="2"/>
    </row>
    <row r="169" spans="14:14" x14ac:dyDescent="0.25">
      <c r="N169" s="2"/>
    </row>
    <row r="170" spans="14:14" x14ac:dyDescent="0.25">
      <c r="N170" s="2"/>
    </row>
    <row r="171" spans="14:14" x14ac:dyDescent="0.25">
      <c r="N171" s="2"/>
    </row>
    <row r="172" spans="14:14" x14ac:dyDescent="0.25">
      <c r="N172" s="2"/>
    </row>
    <row r="175" spans="14:14" ht="22.15" customHeight="1" x14ac:dyDescent="0.25"/>
    <row r="176" spans="14:14" ht="22.15" customHeight="1" x14ac:dyDescent="0.25"/>
    <row r="177" spans="2:3" ht="22.15" customHeight="1" x14ac:dyDescent="0.25"/>
    <row r="178" spans="2:3" ht="22.15" customHeight="1" x14ac:dyDescent="0.25">
      <c r="B178" t="s">
        <v>620</v>
      </c>
    </row>
    <row r="179" spans="2:3" ht="22.15" customHeight="1" x14ac:dyDescent="0.25"/>
    <row r="180" spans="2:3" ht="22.15" customHeight="1" x14ac:dyDescent="0.25">
      <c r="B180" t="s">
        <v>0</v>
      </c>
      <c r="C180" t="s">
        <v>26</v>
      </c>
    </row>
    <row r="181" spans="2:3" ht="22.15" customHeight="1" x14ac:dyDescent="0.25">
      <c r="B181" t="s">
        <v>3</v>
      </c>
      <c r="C181">
        <v>2</v>
      </c>
    </row>
    <row r="182" spans="2:3" ht="22.15" customHeight="1" x14ac:dyDescent="0.25">
      <c r="B182" t="s">
        <v>4</v>
      </c>
      <c r="C182">
        <v>81</v>
      </c>
    </row>
    <row r="183" spans="2:3" ht="22.15" customHeight="1" x14ac:dyDescent="0.25">
      <c r="B183" t="s">
        <v>56</v>
      </c>
      <c r="C183">
        <v>129</v>
      </c>
    </row>
    <row r="184" spans="2:3" ht="22.15" customHeight="1" x14ac:dyDescent="0.25">
      <c r="B184" t="s">
        <v>6</v>
      </c>
      <c r="C184">
        <v>203</v>
      </c>
    </row>
    <row r="185" spans="2:3" ht="22.15" customHeight="1" x14ac:dyDescent="0.25">
      <c r="B185" t="s">
        <v>7</v>
      </c>
      <c r="C185">
        <v>268</v>
      </c>
    </row>
    <row r="186" spans="2:3" ht="22.15" customHeight="1" x14ac:dyDescent="0.25">
      <c r="B186" t="s">
        <v>524</v>
      </c>
      <c r="C186">
        <v>317</v>
      </c>
    </row>
    <row r="187" spans="2:3" ht="22.15" customHeight="1" x14ac:dyDescent="0.25">
      <c r="B187" t="s">
        <v>525</v>
      </c>
      <c r="C187">
        <v>504</v>
      </c>
    </row>
    <row r="188" spans="2:3" ht="22.15" customHeight="1" x14ac:dyDescent="0.25">
      <c r="B188" t="s">
        <v>18</v>
      </c>
      <c r="C188">
        <v>590</v>
      </c>
    </row>
    <row r="189" spans="2:3" ht="22.15" customHeight="1" x14ac:dyDescent="0.25">
      <c r="B189" t="s">
        <v>73</v>
      </c>
      <c r="C189">
        <v>852</v>
      </c>
    </row>
    <row r="190" spans="2:3" ht="22.15" customHeight="1" x14ac:dyDescent="0.25">
      <c r="B190" t="s">
        <v>27</v>
      </c>
      <c r="C190">
        <v>637</v>
      </c>
    </row>
    <row r="191" spans="2:3" ht="22.15" customHeight="1" x14ac:dyDescent="0.25">
      <c r="B191" t="s">
        <v>21</v>
      </c>
      <c r="C191">
        <v>259</v>
      </c>
    </row>
    <row r="192" spans="2:3" ht="22.15" customHeight="1" x14ac:dyDescent="0.25">
      <c r="B192" t="s">
        <v>513</v>
      </c>
      <c r="C192">
        <v>4</v>
      </c>
    </row>
    <row r="193" spans="2:17" ht="22.15" customHeight="1" x14ac:dyDescent="0.25">
      <c r="B193" t="s">
        <v>516</v>
      </c>
      <c r="C193">
        <v>6</v>
      </c>
    </row>
    <row r="194" spans="2:17" ht="22.15" customHeight="1" x14ac:dyDescent="0.25">
      <c r="B194" t="s">
        <v>520</v>
      </c>
      <c r="C194">
        <v>8</v>
      </c>
    </row>
    <row r="195" spans="2:17" ht="22.15" customHeight="1" x14ac:dyDescent="0.25">
      <c r="C195">
        <v>3860</v>
      </c>
    </row>
    <row r="196" spans="2:17" ht="22.15" customHeight="1" x14ac:dyDescent="0.25"/>
    <row r="197" spans="2:17" ht="22.15" customHeight="1" x14ac:dyDescent="0.25"/>
    <row r="198" spans="2:17" ht="22.15" customHeight="1" x14ac:dyDescent="0.25"/>
    <row r="201" spans="2:17" x14ac:dyDescent="0.25">
      <c r="B201" t="s">
        <v>695</v>
      </c>
    </row>
    <row r="206" spans="2:17" x14ac:dyDescent="0.25">
      <c r="B206" s="175" t="s">
        <v>41</v>
      </c>
      <c r="C206" s="175"/>
      <c r="P206" s="2"/>
      <c r="Q206" s="2"/>
    </row>
    <row r="207" spans="2:17" x14ac:dyDescent="0.25">
      <c r="B207" t="s">
        <v>0</v>
      </c>
      <c r="C207" t="s">
        <v>26</v>
      </c>
      <c r="G207" s="2"/>
      <c r="P207" s="2"/>
    </row>
    <row r="208" spans="2:17" x14ac:dyDescent="0.25">
      <c r="B208" s="2" t="s">
        <v>6</v>
      </c>
      <c r="C208">
        <v>1</v>
      </c>
      <c r="M208" s="2"/>
      <c r="P208" s="2"/>
    </row>
    <row r="209" spans="2:16" x14ac:dyDescent="0.25">
      <c r="B209" s="2" t="s">
        <v>7</v>
      </c>
      <c r="C209">
        <v>4</v>
      </c>
      <c r="M209" s="2"/>
      <c r="P209" s="2"/>
    </row>
    <row r="210" spans="2:16" x14ac:dyDescent="0.25">
      <c r="B210" s="2" t="s">
        <v>8</v>
      </c>
      <c r="C210">
        <v>2</v>
      </c>
      <c r="P210" s="2"/>
    </row>
    <row r="211" spans="2:16" x14ac:dyDescent="0.25">
      <c r="B211" s="2" t="s">
        <v>9</v>
      </c>
      <c r="C211">
        <v>4</v>
      </c>
      <c r="J211" s="2"/>
      <c r="P211" s="2"/>
    </row>
    <row r="212" spans="2:16" x14ac:dyDescent="0.25">
      <c r="B212" s="2" t="s">
        <v>18</v>
      </c>
      <c r="C212">
        <v>5</v>
      </c>
      <c r="G212" s="2"/>
      <c r="P212" s="2"/>
    </row>
    <row r="213" spans="2:16" x14ac:dyDescent="0.25">
      <c r="B213" s="2" t="s">
        <v>39</v>
      </c>
      <c r="C213">
        <v>3</v>
      </c>
    </row>
    <row r="214" spans="2:16" x14ac:dyDescent="0.25">
      <c r="B214" s="2" t="s">
        <v>27</v>
      </c>
      <c r="C214">
        <v>5</v>
      </c>
    </row>
    <row r="215" spans="2:16" x14ac:dyDescent="0.25">
      <c r="B215" s="2" t="s">
        <v>21</v>
      </c>
      <c r="C215">
        <v>3</v>
      </c>
    </row>
    <row r="216" spans="2:16" x14ac:dyDescent="0.25">
      <c r="B216" s="2"/>
      <c r="C216">
        <f>SUM(C208:C215)</f>
        <v>27</v>
      </c>
    </row>
    <row r="217" spans="2:16" x14ac:dyDescent="0.25">
      <c r="B217" s="2"/>
      <c r="J217" s="2"/>
    </row>
    <row r="218" spans="2:16" x14ac:dyDescent="0.25">
      <c r="B218" s="2"/>
      <c r="J218" s="2"/>
    </row>
    <row r="219" spans="2:16" x14ac:dyDescent="0.25">
      <c r="B219" s="2"/>
      <c r="J219" s="2"/>
    </row>
    <row r="220" spans="2:16" x14ac:dyDescent="0.25">
      <c r="J220" s="2"/>
    </row>
    <row r="221" spans="2:16" x14ac:dyDescent="0.25">
      <c r="J221" s="2"/>
    </row>
    <row r="222" spans="2:16" x14ac:dyDescent="0.25">
      <c r="E222" s="2"/>
      <c r="J222" s="2"/>
    </row>
    <row r="223" spans="2:16" x14ac:dyDescent="0.25">
      <c r="E223" s="2"/>
      <c r="J223" s="2"/>
    </row>
    <row r="224" spans="2:16" x14ac:dyDescent="0.25">
      <c r="D224" s="2"/>
      <c r="J224" s="2"/>
    </row>
    <row r="225" spans="2:4" x14ac:dyDescent="0.25">
      <c r="D225" s="2"/>
    </row>
    <row r="226" spans="2:4" x14ac:dyDescent="0.25">
      <c r="D226" s="2"/>
    </row>
    <row r="227" spans="2:4" x14ac:dyDescent="0.25">
      <c r="D227" s="2"/>
    </row>
    <row r="228" spans="2:4" x14ac:dyDescent="0.25">
      <c r="D228" s="2"/>
    </row>
    <row r="229" spans="2:4" x14ac:dyDescent="0.25">
      <c r="B229" s="2"/>
      <c r="D229" s="2"/>
    </row>
    <row r="230" spans="2:4" x14ac:dyDescent="0.25">
      <c r="B230" s="2"/>
      <c r="D230" s="2"/>
    </row>
    <row r="231" spans="2:4" x14ac:dyDescent="0.25">
      <c r="D231" s="2"/>
    </row>
    <row r="232" spans="2:4" x14ac:dyDescent="0.25">
      <c r="D232" s="2"/>
    </row>
    <row r="233" spans="2:4" x14ac:dyDescent="0.25">
      <c r="B233" s="2"/>
    </row>
    <row r="236" spans="2:4" x14ac:dyDescent="0.25">
      <c r="B236" t="s">
        <v>521</v>
      </c>
    </row>
    <row r="239" spans="2:4" x14ac:dyDescent="0.25">
      <c r="B239" t="s">
        <v>44</v>
      </c>
      <c r="C239" t="s">
        <v>45</v>
      </c>
    </row>
    <row r="240" spans="2:4" x14ac:dyDescent="0.25">
      <c r="B240" s="2" t="s">
        <v>835</v>
      </c>
      <c r="C240">
        <v>30</v>
      </c>
    </row>
    <row r="241" spans="2:3" x14ac:dyDescent="0.25">
      <c r="B241" s="2" t="s">
        <v>787</v>
      </c>
      <c r="C241">
        <v>2</v>
      </c>
    </row>
    <row r="242" spans="2:3" x14ac:dyDescent="0.25">
      <c r="B242" s="2" t="s">
        <v>836</v>
      </c>
      <c r="C242">
        <v>2</v>
      </c>
    </row>
    <row r="243" spans="2:3" x14ac:dyDescent="0.25">
      <c r="B243" s="2" t="s">
        <v>837</v>
      </c>
      <c r="C243">
        <v>3</v>
      </c>
    </row>
    <row r="244" spans="2:3" x14ac:dyDescent="0.25">
      <c r="B244" s="2" t="s">
        <v>838</v>
      </c>
      <c r="C244">
        <v>3</v>
      </c>
    </row>
    <row r="256" spans="2:3" x14ac:dyDescent="0.25">
      <c r="B256" t="s">
        <v>522</v>
      </c>
    </row>
    <row r="260" spans="2:3" x14ac:dyDescent="0.25">
      <c r="B260" t="s">
        <v>26</v>
      </c>
    </row>
    <row r="261" spans="2:3" x14ac:dyDescent="0.25">
      <c r="B261" s="2" t="s">
        <v>555</v>
      </c>
      <c r="C261">
        <v>1</v>
      </c>
    </row>
    <row r="262" spans="2:3" x14ac:dyDescent="0.25">
      <c r="B262" s="2" t="s">
        <v>839</v>
      </c>
      <c r="C262">
        <v>12</v>
      </c>
    </row>
    <row r="263" spans="2:3" x14ac:dyDescent="0.25">
      <c r="B263" s="2"/>
    </row>
    <row r="274" spans="2:3" x14ac:dyDescent="0.25">
      <c r="B274" t="s">
        <v>44</v>
      </c>
      <c r="C274" t="s">
        <v>26</v>
      </c>
    </row>
    <row r="275" spans="2:3" x14ac:dyDescent="0.25">
      <c r="B275" s="2" t="s">
        <v>46</v>
      </c>
      <c r="C275">
        <v>25</v>
      </c>
    </row>
    <row r="276" spans="2:3" x14ac:dyDescent="0.25">
      <c r="B276" s="2" t="s">
        <v>47</v>
      </c>
      <c r="C276">
        <v>20</v>
      </c>
    </row>
    <row r="277" spans="2:3" x14ac:dyDescent="0.25">
      <c r="B277" s="41" t="s">
        <v>48</v>
      </c>
      <c r="C277" s="42">
        <v>45</v>
      </c>
    </row>
    <row r="278" spans="2:3" x14ac:dyDescent="0.25">
      <c r="B278" s="41" t="s">
        <v>49</v>
      </c>
      <c r="C278" s="42">
        <v>13</v>
      </c>
    </row>
    <row r="279" spans="2:3" x14ac:dyDescent="0.25">
      <c r="B279" s="41" t="s">
        <v>840</v>
      </c>
      <c r="C279" s="42">
        <v>555</v>
      </c>
    </row>
    <row r="280" spans="2:3" x14ac:dyDescent="0.25">
      <c r="B280" s="41" t="s">
        <v>50</v>
      </c>
      <c r="C280" s="42">
        <v>48</v>
      </c>
    </row>
    <row r="281" spans="2:3" x14ac:dyDescent="0.25">
      <c r="B281" s="41" t="s">
        <v>51</v>
      </c>
      <c r="C281" s="42">
        <v>20</v>
      </c>
    </row>
    <row r="282" spans="2:3" x14ac:dyDescent="0.25">
      <c r="B282" s="2" t="s">
        <v>788</v>
      </c>
      <c r="C282">
        <v>3</v>
      </c>
    </row>
    <row r="283" spans="2:3" x14ac:dyDescent="0.25">
      <c r="C283">
        <f>SUM(C275:C282)</f>
        <v>729</v>
      </c>
    </row>
    <row r="294" spans="2:9" x14ac:dyDescent="0.25">
      <c r="I294" s="1"/>
    </row>
    <row r="295" spans="2:9" x14ac:dyDescent="0.25">
      <c r="B295" t="s">
        <v>52</v>
      </c>
      <c r="C295" t="s">
        <v>26</v>
      </c>
      <c r="H295" t="s">
        <v>556</v>
      </c>
      <c r="I295" s="1" t="s">
        <v>26</v>
      </c>
    </row>
    <row r="296" spans="2:9" x14ac:dyDescent="0.25">
      <c r="B296" s="2" t="s">
        <v>53</v>
      </c>
      <c r="C296" s="1">
        <v>691</v>
      </c>
      <c r="H296" s="2" t="s">
        <v>696</v>
      </c>
      <c r="I296" s="1">
        <v>64</v>
      </c>
    </row>
    <row r="297" spans="2:9" x14ac:dyDescent="0.25">
      <c r="B297" s="2" t="s">
        <v>54</v>
      </c>
      <c r="C297" s="1">
        <v>321</v>
      </c>
      <c r="H297" s="2" t="s">
        <v>697</v>
      </c>
      <c r="I297" s="1">
        <v>245</v>
      </c>
    </row>
    <row r="298" spans="2:9" x14ac:dyDescent="0.25">
      <c r="B298" s="2" t="s">
        <v>55</v>
      </c>
      <c r="C298" s="1">
        <v>10905</v>
      </c>
      <c r="H298" s="2" t="s">
        <v>842</v>
      </c>
      <c r="I298" s="1">
        <v>14</v>
      </c>
    </row>
    <row r="299" spans="2:9" x14ac:dyDescent="0.25">
      <c r="B299" s="2" t="s">
        <v>841</v>
      </c>
      <c r="C299" s="1">
        <v>1499</v>
      </c>
      <c r="H299" s="2" t="s">
        <v>698</v>
      </c>
      <c r="I299" s="1">
        <v>5</v>
      </c>
    </row>
    <row r="300" spans="2:9" x14ac:dyDescent="0.25">
      <c r="B300" s="2"/>
      <c r="C300" s="1"/>
      <c r="H300" s="2" t="s">
        <v>699</v>
      </c>
      <c r="I300" s="1">
        <v>6690</v>
      </c>
    </row>
    <row r="301" spans="2:9" x14ac:dyDescent="0.25">
      <c r="H301" s="2" t="s">
        <v>789</v>
      </c>
      <c r="I301" s="1">
        <v>105</v>
      </c>
    </row>
    <row r="302" spans="2:9" x14ac:dyDescent="0.25">
      <c r="H302" s="2" t="s">
        <v>700</v>
      </c>
      <c r="I302" s="1">
        <v>634</v>
      </c>
    </row>
    <row r="303" spans="2:9" x14ac:dyDescent="0.25">
      <c r="H303" s="2" t="s">
        <v>790</v>
      </c>
      <c r="I303" s="1">
        <v>7</v>
      </c>
    </row>
    <row r="304" spans="2:9" x14ac:dyDescent="0.25">
      <c r="H304" s="2" t="s">
        <v>701</v>
      </c>
      <c r="I304" s="1">
        <v>819</v>
      </c>
    </row>
    <row r="305" spans="8:9" x14ac:dyDescent="0.25">
      <c r="H305" s="2" t="s">
        <v>702</v>
      </c>
      <c r="I305" s="1">
        <v>1295</v>
      </c>
    </row>
    <row r="306" spans="8:9" x14ac:dyDescent="0.25">
      <c r="H306" s="2" t="s">
        <v>703</v>
      </c>
      <c r="I306" s="1">
        <v>1341</v>
      </c>
    </row>
    <row r="307" spans="8:9" x14ac:dyDescent="0.25">
      <c r="H307" s="2" t="s">
        <v>557</v>
      </c>
      <c r="I307" s="1">
        <v>4226426</v>
      </c>
    </row>
    <row r="308" spans="8:9" x14ac:dyDescent="0.25">
      <c r="H308" s="2" t="s">
        <v>843</v>
      </c>
      <c r="I308" s="1">
        <v>129</v>
      </c>
    </row>
    <row r="309" spans="8:9" x14ac:dyDescent="0.25">
      <c r="H309" s="2"/>
      <c r="I309" s="1"/>
    </row>
    <row r="310" spans="8:9" x14ac:dyDescent="0.25">
      <c r="H310" s="2"/>
      <c r="I310" s="1"/>
    </row>
    <row r="311" spans="8:9" x14ac:dyDescent="0.25">
      <c r="H311" s="2"/>
      <c r="I311" s="1"/>
    </row>
    <row r="312" spans="8:9" x14ac:dyDescent="0.25">
      <c r="H312" s="2"/>
      <c r="I312" s="1"/>
    </row>
    <row r="313" spans="8:9" x14ac:dyDescent="0.25">
      <c r="H313" s="2"/>
      <c r="I313" s="1"/>
    </row>
    <row r="314" spans="8:9" x14ac:dyDescent="0.25">
      <c r="H314" s="2"/>
      <c r="I314" s="1"/>
    </row>
    <row r="315" spans="8:9" x14ac:dyDescent="0.25">
      <c r="H315" s="2"/>
      <c r="I315" s="1"/>
    </row>
    <row r="316" spans="8:9" x14ac:dyDescent="0.25">
      <c r="H316" s="2"/>
      <c r="I316" s="1"/>
    </row>
    <row r="317" spans="8:9" x14ac:dyDescent="0.25">
      <c r="H317" s="2"/>
      <c r="I317" s="1"/>
    </row>
    <row r="318" spans="8:9" x14ac:dyDescent="0.25">
      <c r="I318" s="1"/>
    </row>
    <row r="319" spans="8:9" x14ac:dyDescent="0.25">
      <c r="I319" s="1"/>
    </row>
    <row r="320" spans="8:9" x14ac:dyDescent="0.25">
      <c r="I320" s="1"/>
    </row>
    <row r="321" spans="9:9" x14ac:dyDescent="0.25">
      <c r="I321" s="1"/>
    </row>
    <row r="322" spans="9:9" x14ac:dyDescent="0.25">
      <c r="I322" s="1"/>
    </row>
  </sheetData>
  <mergeCells count="1">
    <mergeCell ref="B206:C20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8:W104"/>
  <sheetViews>
    <sheetView topLeftCell="A25" zoomScale="70" zoomScaleNormal="70" workbookViewId="0">
      <selection activeCell="W19" sqref="W19"/>
    </sheetView>
  </sheetViews>
  <sheetFormatPr baseColWidth="10" defaultRowHeight="15" x14ac:dyDescent="0.25"/>
  <sheetData>
    <row r="18" spans="1:23" x14ac:dyDescent="0.25">
      <c r="T18" s="21" t="s">
        <v>44</v>
      </c>
      <c r="U18" s="21" t="s">
        <v>26</v>
      </c>
    </row>
    <row r="19" spans="1:23" x14ac:dyDescent="0.25">
      <c r="A19" s="176"/>
      <c r="B19" s="176"/>
      <c r="T19" s="2" t="s">
        <v>585</v>
      </c>
      <c r="U19" s="1">
        <v>4556</v>
      </c>
      <c r="W19" s="2"/>
    </row>
    <row r="20" spans="1:23" x14ac:dyDescent="0.25">
      <c r="A20" s="21" t="s">
        <v>194</v>
      </c>
      <c r="B20" s="22" t="s">
        <v>26</v>
      </c>
      <c r="G20" s="2"/>
      <c r="K20" s="2"/>
      <c r="T20" s="2" t="s">
        <v>586</v>
      </c>
      <c r="U20" s="1">
        <v>32441.05</v>
      </c>
      <c r="W20" s="2"/>
    </row>
    <row r="21" spans="1:23" x14ac:dyDescent="0.25">
      <c r="A21" s="2" t="s">
        <v>145</v>
      </c>
      <c r="B21" s="1">
        <v>2338.2200000000003</v>
      </c>
      <c r="G21" s="2"/>
      <c r="K21" s="2"/>
      <c r="T21" s="2" t="s">
        <v>587</v>
      </c>
      <c r="U21" s="1">
        <v>10141</v>
      </c>
      <c r="W21" s="2"/>
    </row>
    <row r="22" spans="1:23" x14ac:dyDescent="0.25">
      <c r="A22" s="2" t="s">
        <v>195</v>
      </c>
      <c r="B22" s="1">
        <v>1096</v>
      </c>
      <c r="G22" s="2"/>
      <c r="K22" s="2"/>
      <c r="T22" s="2" t="s">
        <v>588</v>
      </c>
      <c r="U22" s="1">
        <v>1140</v>
      </c>
      <c r="W22" s="2"/>
    </row>
    <row r="23" spans="1:23" x14ac:dyDescent="0.25">
      <c r="A23" s="2" t="s">
        <v>146</v>
      </c>
      <c r="B23" s="1">
        <v>1675.75</v>
      </c>
      <c r="G23" s="2"/>
      <c r="K23" s="2"/>
      <c r="T23" s="2" t="s">
        <v>589</v>
      </c>
      <c r="U23" s="1">
        <v>1736</v>
      </c>
      <c r="W23" s="2"/>
    </row>
    <row r="24" spans="1:23" x14ac:dyDescent="0.25">
      <c r="A24" s="2" t="s">
        <v>196</v>
      </c>
      <c r="B24" s="1">
        <v>4579</v>
      </c>
      <c r="G24" s="2"/>
      <c r="K24" s="2"/>
      <c r="T24" s="2" t="s">
        <v>590</v>
      </c>
      <c r="U24" s="1">
        <v>585</v>
      </c>
      <c r="W24" s="2"/>
    </row>
    <row r="25" spans="1:23" x14ac:dyDescent="0.25">
      <c r="A25" s="2" t="s">
        <v>197</v>
      </c>
      <c r="B25" s="1">
        <v>422</v>
      </c>
      <c r="G25" s="2"/>
      <c r="K25" s="2"/>
      <c r="T25" t="s">
        <v>144</v>
      </c>
      <c r="U25" s="1">
        <f>SUM(U19:U24)</f>
        <v>50599.05</v>
      </c>
      <c r="W25" s="2"/>
    </row>
    <row r="26" spans="1:23" x14ac:dyDescent="0.25">
      <c r="A26" s="2" t="s">
        <v>198</v>
      </c>
      <c r="B26" s="1">
        <v>651.34</v>
      </c>
      <c r="G26" s="2"/>
      <c r="K26" s="2"/>
      <c r="T26" t="s">
        <v>144</v>
      </c>
    </row>
    <row r="27" spans="1:23" x14ac:dyDescent="0.25">
      <c r="A27" s="2" t="s">
        <v>199</v>
      </c>
      <c r="B27" s="1">
        <v>90</v>
      </c>
      <c r="T27" t="s">
        <v>144</v>
      </c>
    </row>
    <row r="28" spans="1:23" x14ac:dyDescent="0.25">
      <c r="A28" s="2" t="s">
        <v>200</v>
      </c>
      <c r="B28" s="1">
        <v>1584</v>
      </c>
      <c r="T28" t="s">
        <v>144</v>
      </c>
    </row>
    <row r="29" spans="1:23" x14ac:dyDescent="0.25">
      <c r="A29" s="2" t="s">
        <v>201</v>
      </c>
      <c r="B29" s="1">
        <v>475</v>
      </c>
      <c r="D29" t="s">
        <v>144</v>
      </c>
      <c r="T29" t="s">
        <v>144</v>
      </c>
    </row>
    <row r="30" spans="1:23" x14ac:dyDescent="0.25">
      <c r="A30" s="2" t="s">
        <v>202</v>
      </c>
      <c r="B30" s="1">
        <v>954.96</v>
      </c>
      <c r="D30" t="s">
        <v>144</v>
      </c>
      <c r="T30" t="s">
        <v>144</v>
      </c>
    </row>
    <row r="31" spans="1:23" x14ac:dyDescent="0.25">
      <c r="A31" s="2" t="s">
        <v>203</v>
      </c>
      <c r="B31" s="1">
        <v>250</v>
      </c>
      <c r="D31" t="s">
        <v>144</v>
      </c>
      <c r="T31" t="s">
        <v>144</v>
      </c>
    </row>
    <row r="32" spans="1:23" x14ac:dyDescent="0.25">
      <c r="A32" s="2" t="s">
        <v>204</v>
      </c>
      <c r="B32" s="1">
        <v>641</v>
      </c>
      <c r="D32" t="s">
        <v>144</v>
      </c>
      <c r="T32" t="s">
        <v>144</v>
      </c>
    </row>
    <row r="33" spans="1:20" x14ac:dyDescent="0.25">
      <c r="A33" s="2" t="s">
        <v>205</v>
      </c>
      <c r="B33" s="1">
        <v>541.18000000000006</v>
      </c>
      <c r="D33" t="s">
        <v>144</v>
      </c>
      <c r="T33" t="s">
        <v>144</v>
      </c>
    </row>
    <row r="34" spans="1:20" x14ac:dyDescent="0.25">
      <c r="A34" s="2" t="s">
        <v>206</v>
      </c>
      <c r="B34" s="1">
        <v>385</v>
      </c>
      <c r="D34" t="s">
        <v>144</v>
      </c>
      <c r="T34" t="s">
        <v>144</v>
      </c>
    </row>
    <row r="35" spans="1:20" x14ac:dyDescent="0.25">
      <c r="A35" s="2" t="s">
        <v>207</v>
      </c>
      <c r="B35" s="1">
        <v>802</v>
      </c>
      <c r="D35" t="s">
        <v>144</v>
      </c>
      <c r="T35" t="s">
        <v>144</v>
      </c>
    </row>
    <row r="36" spans="1:20" x14ac:dyDescent="0.25">
      <c r="A36" s="2" t="s">
        <v>208</v>
      </c>
      <c r="B36" s="1">
        <v>128</v>
      </c>
      <c r="D36" t="s">
        <v>144</v>
      </c>
      <c r="T36" t="s">
        <v>144</v>
      </c>
    </row>
    <row r="37" spans="1:20" x14ac:dyDescent="0.25">
      <c r="A37" s="2" t="s">
        <v>209</v>
      </c>
      <c r="B37" s="1">
        <v>180</v>
      </c>
      <c r="D37" t="s">
        <v>144</v>
      </c>
      <c r="T37" t="s">
        <v>144</v>
      </c>
    </row>
    <row r="38" spans="1:20" x14ac:dyDescent="0.25">
      <c r="A38" s="2" t="s">
        <v>210</v>
      </c>
      <c r="B38" s="1">
        <v>1569.43</v>
      </c>
      <c r="D38" t="s">
        <v>144</v>
      </c>
      <c r="T38" t="s">
        <v>144</v>
      </c>
    </row>
    <row r="39" spans="1:20" x14ac:dyDescent="0.25">
      <c r="A39" s="2" t="s">
        <v>211</v>
      </c>
      <c r="B39" s="1">
        <v>695</v>
      </c>
      <c r="D39" t="s">
        <v>144</v>
      </c>
    </row>
    <row r="40" spans="1:20" x14ac:dyDescent="0.25">
      <c r="A40" s="2" t="s">
        <v>150</v>
      </c>
      <c r="B40" s="1">
        <v>294</v>
      </c>
      <c r="D40" t="s">
        <v>144</v>
      </c>
    </row>
    <row r="41" spans="1:20" x14ac:dyDescent="0.25">
      <c r="A41" s="2" t="s">
        <v>212</v>
      </c>
      <c r="B41" s="1">
        <v>1892</v>
      </c>
      <c r="D41" t="s">
        <v>144</v>
      </c>
    </row>
    <row r="42" spans="1:20" x14ac:dyDescent="0.25">
      <c r="A42" s="2" t="s">
        <v>213</v>
      </c>
      <c r="B42" s="1">
        <v>191</v>
      </c>
      <c r="D42" t="s">
        <v>144</v>
      </c>
    </row>
    <row r="43" spans="1:20" x14ac:dyDescent="0.25">
      <c r="A43" s="2" t="s">
        <v>214</v>
      </c>
      <c r="B43" s="1">
        <v>206</v>
      </c>
      <c r="D43" t="s">
        <v>144</v>
      </c>
    </row>
    <row r="44" spans="1:20" x14ac:dyDescent="0.25">
      <c r="A44" s="2" t="s">
        <v>215</v>
      </c>
      <c r="B44" s="1">
        <v>120</v>
      </c>
      <c r="D44" t="s">
        <v>144</v>
      </c>
    </row>
    <row r="45" spans="1:20" x14ac:dyDescent="0.25">
      <c r="A45" s="2" t="s">
        <v>216</v>
      </c>
      <c r="B45" s="1">
        <v>6834.02</v>
      </c>
      <c r="D45" t="s">
        <v>144</v>
      </c>
    </row>
    <row r="46" spans="1:20" x14ac:dyDescent="0.25">
      <c r="A46" s="2" t="s">
        <v>217</v>
      </c>
      <c r="B46" s="1">
        <v>1334.16</v>
      </c>
      <c r="D46" t="s">
        <v>144</v>
      </c>
    </row>
    <row r="47" spans="1:20" x14ac:dyDescent="0.25">
      <c r="A47" s="2" t="s">
        <v>218</v>
      </c>
      <c r="B47" s="1">
        <v>1156.25</v>
      </c>
      <c r="D47" t="s">
        <v>144</v>
      </c>
    </row>
    <row r="48" spans="1:20" x14ac:dyDescent="0.25">
      <c r="A48" s="2" t="s">
        <v>219</v>
      </c>
      <c r="B48" s="1">
        <v>716</v>
      </c>
    </row>
    <row r="49" spans="1:2" x14ac:dyDescent="0.25">
      <c r="A49" s="2" t="s">
        <v>220</v>
      </c>
      <c r="B49" s="1">
        <v>639</v>
      </c>
    </row>
    <row r="50" spans="1:2" x14ac:dyDescent="0.25">
      <c r="A50" s="2" t="s">
        <v>152</v>
      </c>
      <c r="B50" s="1">
        <v>871.2</v>
      </c>
    </row>
    <row r="51" spans="1:2" x14ac:dyDescent="0.25">
      <c r="A51" s="2" t="s">
        <v>221</v>
      </c>
      <c r="B51" s="1">
        <v>342</v>
      </c>
    </row>
    <row r="52" spans="1:2" x14ac:dyDescent="0.25">
      <c r="A52" s="2" t="s">
        <v>222</v>
      </c>
      <c r="B52" s="1">
        <v>211</v>
      </c>
    </row>
    <row r="53" spans="1:2" x14ac:dyDescent="0.25">
      <c r="A53" s="2" t="s">
        <v>154</v>
      </c>
      <c r="B53" s="1">
        <v>184</v>
      </c>
    </row>
    <row r="54" spans="1:2" x14ac:dyDescent="0.25">
      <c r="A54" s="2" t="s">
        <v>223</v>
      </c>
      <c r="B54" s="1">
        <v>7333.7199999999993</v>
      </c>
    </row>
    <row r="55" spans="1:2" x14ac:dyDescent="0.25">
      <c r="A55" s="2" t="s">
        <v>224</v>
      </c>
      <c r="B55" s="1">
        <v>501</v>
      </c>
    </row>
    <row r="56" spans="1:2" x14ac:dyDescent="0.25">
      <c r="A56" s="2" t="s">
        <v>225</v>
      </c>
      <c r="B56" s="1">
        <v>253</v>
      </c>
    </row>
    <row r="57" spans="1:2" x14ac:dyDescent="0.25">
      <c r="A57" s="2" t="s">
        <v>226</v>
      </c>
      <c r="B57" s="1">
        <v>823.5</v>
      </c>
    </row>
    <row r="58" spans="1:2" x14ac:dyDescent="0.25">
      <c r="A58" s="2" t="s">
        <v>155</v>
      </c>
      <c r="B58" s="1">
        <v>353</v>
      </c>
    </row>
    <row r="59" spans="1:2" x14ac:dyDescent="0.25">
      <c r="A59" s="2" t="s">
        <v>227</v>
      </c>
      <c r="B59" s="1">
        <v>817.5</v>
      </c>
    </row>
    <row r="60" spans="1:2" x14ac:dyDescent="0.25">
      <c r="A60" s="2" t="s">
        <v>228</v>
      </c>
      <c r="B60" s="1">
        <v>1743.82</v>
      </c>
    </row>
    <row r="61" spans="1:2" x14ac:dyDescent="0.25">
      <c r="A61" s="2" t="s">
        <v>229</v>
      </c>
      <c r="B61" s="1">
        <v>1567</v>
      </c>
    </row>
    <row r="62" spans="1:2" x14ac:dyDescent="0.25">
      <c r="A62" s="2" t="s">
        <v>156</v>
      </c>
      <c r="B62" s="1">
        <v>1155</v>
      </c>
    </row>
    <row r="63" spans="1:2" x14ac:dyDescent="0.25">
      <c r="A63" s="2" t="s">
        <v>230</v>
      </c>
      <c r="B63" s="1">
        <v>253</v>
      </c>
    </row>
    <row r="64" spans="1:2" x14ac:dyDescent="0.25">
      <c r="A64" s="2" t="s">
        <v>231</v>
      </c>
      <c r="B64" s="1">
        <v>350</v>
      </c>
    </row>
    <row r="65" spans="1:2" x14ac:dyDescent="0.25">
      <c r="A65" s="2" t="s">
        <v>232</v>
      </c>
      <c r="B65" s="1">
        <v>959</v>
      </c>
    </row>
    <row r="66" spans="1:2" x14ac:dyDescent="0.25">
      <c r="A66" s="2" t="s">
        <v>233</v>
      </c>
      <c r="B66" s="1">
        <v>441</v>
      </c>
    </row>
    <row r="67" spans="1:2" x14ac:dyDescent="0.25">
      <c r="B67" s="1">
        <f>SUM(B21:B66)</f>
        <v>50599.05</v>
      </c>
    </row>
    <row r="68" spans="1:2" x14ac:dyDescent="0.25">
      <c r="B68" s="1"/>
    </row>
    <row r="69" spans="1:2" x14ac:dyDescent="0.25">
      <c r="B69" s="1"/>
    </row>
    <row r="70" spans="1:2" x14ac:dyDescent="0.25">
      <c r="B70" s="1"/>
    </row>
    <row r="71" spans="1:2" x14ac:dyDescent="0.25">
      <c r="B71" s="1"/>
    </row>
    <row r="72" spans="1:2" x14ac:dyDescent="0.25">
      <c r="B72" s="1"/>
    </row>
    <row r="73" spans="1:2" x14ac:dyDescent="0.25">
      <c r="B73" s="1"/>
    </row>
    <row r="74" spans="1:2" x14ac:dyDescent="0.25">
      <c r="B74" s="1"/>
    </row>
    <row r="75" spans="1:2" x14ac:dyDescent="0.25">
      <c r="B75" s="1"/>
    </row>
    <row r="76" spans="1:2" x14ac:dyDescent="0.25">
      <c r="B76" s="1"/>
    </row>
    <row r="77" spans="1:2" x14ac:dyDescent="0.25">
      <c r="B77" s="1"/>
    </row>
    <row r="78" spans="1:2" x14ac:dyDescent="0.25">
      <c r="B78" s="1"/>
    </row>
    <row r="79" spans="1:2" x14ac:dyDescent="0.25">
      <c r="B79" s="1"/>
    </row>
    <row r="80" spans="1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</sheetData>
  <mergeCells count="1">
    <mergeCell ref="A19:B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9:J42"/>
  <sheetViews>
    <sheetView topLeftCell="A18" workbookViewId="0">
      <selection activeCell="J22" sqref="J22:J29"/>
    </sheetView>
  </sheetViews>
  <sheetFormatPr baseColWidth="10" defaultRowHeight="15" x14ac:dyDescent="0.2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  <col min="8" max="8" width="22.85546875" customWidth="1"/>
  </cols>
  <sheetData>
    <row r="19" spans="1:10" ht="15.75" thickBot="1" x14ac:dyDescent="0.3"/>
    <row r="20" spans="1:10" ht="18" customHeight="1" thickBot="1" x14ac:dyDescent="0.3">
      <c r="A20" s="176"/>
      <c r="B20" s="176"/>
      <c r="D20" s="177" t="s">
        <v>239</v>
      </c>
      <c r="E20" s="177" t="s">
        <v>240</v>
      </c>
      <c r="F20" s="179" t="s">
        <v>241</v>
      </c>
      <c r="G20" s="180"/>
      <c r="H20" s="180"/>
      <c r="I20" s="181"/>
      <c r="J20" s="177" t="s">
        <v>242</v>
      </c>
    </row>
    <row r="21" spans="1:10" ht="52.5" thickBot="1" x14ac:dyDescent="0.3">
      <c r="A21" s="176"/>
      <c r="B21" s="176"/>
      <c r="D21" s="178"/>
      <c r="E21" s="178"/>
      <c r="F21" s="23" t="s">
        <v>724</v>
      </c>
      <c r="G21" s="23" t="s">
        <v>725</v>
      </c>
      <c r="H21" s="23" t="s">
        <v>243</v>
      </c>
      <c r="I21" s="23" t="s">
        <v>79</v>
      </c>
      <c r="J21" s="178"/>
    </row>
    <row r="22" spans="1:10" ht="18" customHeight="1" thickBot="1" x14ac:dyDescent="0.35">
      <c r="A22" s="21" t="s">
        <v>44</v>
      </c>
      <c r="B22" s="21" t="s">
        <v>26</v>
      </c>
      <c r="D22" s="78" t="s">
        <v>244</v>
      </c>
      <c r="E22" s="24">
        <v>1394</v>
      </c>
      <c r="F22" s="24">
        <v>1350</v>
      </c>
      <c r="G22" s="24">
        <v>4536</v>
      </c>
      <c r="H22" s="24">
        <v>33774</v>
      </c>
      <c r="I22" s="79">
        <f>+SUM(F22:H22)</f>
        <v>39660</v>
      </c>
      <c r="J22" s="79">
        <f>+I22/$I$30*100</f>
        <v>23.144662896759396</v>
      </c>
    </row>
    <row r="23" spans="1:10" ht="18" thickBot="1" x14ac:dyDescent="0.35">
      <c r="A23" s="2" t="s">
        <v>715</v>
      </c>
      <c r="B23" s="1">
        <v>37</v>
      </c>
      <c r="D23" s="25" t="s">
        <v>245</v>
      </c>
      <c r="E23" s="26">
        <v>879</v>
      </c>
      <c r="F23" s="26">
        <v>1614</v>
      </c>
      <c r="G23" s="26">
        <v>2034</v>
      </c>
      <c r="H23" s="26">
        <v>19173</v>
      </c>
      <c r="I23" s="79">
        <f t="shared" ref="I23:I29" si="0">+SUM(F23:H23)</f>
        <v>22821</v>
      </c>
      <c r="J23" s="79">
        <f t="shared" ref="J23:J29" si="1">+I23/$I$30*100</f>
        <v>13.317810185752551</v>
      </c>
    </row>
    <row r="24" spans="1:10" ht="18" thickBot="1" x14ac:dyDescent="0.35">
      <c r="A24" s="2" t="s">
        <v>716</v>
      </c>
      <c r="B24" s="1">
        <v>773</v>
      </c>
      <c r="D24" s="25" t="s">
        <v>246</v>
      </c>
      <c r="E24" s="26">
        <v>1821</v>
      </c>
      <c r="F24" s="25">
        <v>1764</v>
      </c>
      <c r="G24" s="26">
        <v>5076</v>
      </c>
      <c r="H24" s="26">
        <v>27057</v>
      </c>
      <c r="I24" s="79">
        <f t="shared" si="0"/>
        <v>33897</v>
      </c>
      <c r="J24" s="79">
        <f t="shared" si="1"/>
        <v>19.781508779915615</v>
      </c>
    </row>
    <row r="25" spans="1:10" ht="18" thickBot="1" x14ac:dyDescent="0.35">
      <c r="A25" s="2" t="s">
        <v>810</v>
      </c>
      <c r="B25" s="1">
        <v>3</v>
      </c>
      <c r="D25" s="25" t="s">
        <v>726</v>
      </c>
      <c r="E25" s="25">
        <v>130</v>
      </c>
      <c r="F25" s="25">
        <v>45</v>
      </c>
      <c r="G25" s="25">
        <v>33</v>
      </c>
      <c r="H25" s="26">
        <v>510</v>
      </c>
      <c r="I25" s="79">
        <f t="shared" si="0"/>
        <v>588</v>
      </c>
      <c r="J25" s="79">
        <f t="shared" si="1"/>
        <v>0.34314326231201525</v>
      </c>
    </row>
    <row r="26" spans="1:10" ht="35.25" thickBot="1" x14ac:dyDescent="0.35">
      <c r="A26" s="2" t="s">
        <v>717</v>
      </c>
      <c r="B26" s="1">
        <v>49</v>
      </c>
      <c r="D26" s="25" t="s">
        <v>727</v>
      </c>
      <c r="E26" s="26">
        <v>2547</v>
      </c>
      <c r="F26" s="26">
        <v>3369</v>
      </c>
      <c r="G26" s="26">
        <v>891</v>
      </c>
      <c r="H26" s="26">
        <v>26979</v>
      </c>
      <c r="I26" s="79">
        <f t="shared" si="0"/>
        <v>31239</v>
      </c>
      <c r="J26" s="79">
        <f t="shared" si="1"/>
        <v>18.230361175790893</v>
      </c>
    </row>
    <row r="27" spans="1:10" ht="18" thickBot="1" x14ac:dyDescent="0.35">
      <c r="A27" s="2" t="s">
        <v>718</v>
      </c>
      <c r="B27" s="1">
        <v>12</v>
      </c>
      <c r="D27" s="25" t="s">
        <v>728</v>
      </c>
      <c r="E27" s="26">
        <v>6699</v>
      </c>
      <c r="F27" s="25">
        <v>3915</v>
      </c>
      <c r="G27" s="26">
        <v>3306</v>
      </c>
      <c r="H27" s="26">
        <v>35931</v>
      </c>
      <c r="I27" s="79">
        <f t="shared" si="0"/>
        <v>43152</v>
      </c>
      <c r="J27" s="79">
        <f t="shared" si="1"/>
        <v>25.182513699469528</v>
      </c>
    </row>
    <row r="28" spans="1:10" ht="18" thickBot="1" x14ac:dyDescent="0.35">
      <c r="A28" s="2" t="s">
        <v>234</v>
      </c>
      <c r="B28" s="1">
        <v>762101</v>
      </c>
      <c r="D28" s="25" t="s">
        <v>729</v>
      </c>
      <c r="E28" s="26">
        <v>0</v>
      </c>
      <c r="F28" s="25">
        <v>0</v>
      </c>
      <c r="G28" s="25">
        <v>0</v>
      </c>
      <c r="H28" s="26">
        <v>0</v>
      </c>
      <c r="I28" s="79">
        <f t="shared" si="0"/>
        <v>0</v>
      </c>
      <c r="J28" s="79">
        <f t="shared" si="1"/>
        <v>0</v>
      </c>
    </row>
    <row r="29" spans="1:10" ht="35.25" thickBot="1" x14ac:dyDescent="0.35">
      <c r="A29" s="2" t="s">
        <v>235</v>
      </c>
      <c r="B29" s="1">
        <v>56289</v>
      </c>
      <c r="D29" s="80" t="s">
        <v>730</v>
      </c>
      <c r="E29" s="80">
        <v>0</v>
      </c>
      <c r="F29" s="80">
        <v>0</v>
      </c>
      <c r="G29" s="80">
        <v>0</v>
      </c>
      <c r="H29" s="80">
        <v>0</v>
      </c>
      <c r="I29" s="79">
        <f t="shared" si="0"/>
        <v>0</v>
      </c>
      <c r="J29" s="79">
        <f t="shared" si="1"/>
        <v>0</v>
      </c>
    </row>
    <row r="30" spans="1:10" ht="35.25" thickBot="1" x14ac:dyDescent="0.35">
      <c r="A30" s="2" t="s">
        <v>811</v>
      </c>
      <c r="B30" s="1">
        <v>22</v>
      </c>
      <c r="D30" s="27" t="s">
        <v>247</v>
      </c>
      <c r="E30" s="28">
        <f>SUM(E22:E29)</f>
        <v>13470</v>
      </c>
      <c r="F30" s="28">
        <f t="shared" ref="F30:J30" si="2">SUM(F22:F29)</f>
        <v>12057</v>
      </c>
      <c r="G30" s="28">
        <f t="shared" si="2"/>
        <v>15876</v>
      </c>
      <c r="H30" s="28">
        <f t="shared" si="2"/>
        <v>143424</v>
      </c>
      <c r="I30" s="28">
        <f t="shared" si="2"/>
        <v>171357</v>
      </c>
      <c r="J30" s="28">
        <f t="shared" si="2"/>
        <v>100</v>
      </c>
    </row>
    <row r="31" spans="1:10" x14ac:dyDescent="0.25">
      <c r="A31" s="2" t="s">
        <v>719</v>
      </c>
      <c r="B31" s="1">
        <v>1165</v>
      </c>
    </row>
    <row r="32" spans="1:10" x14ac:dyDescent="0.25">
      <c r="A32" s="2" t="s">
        <v>236</v>
      </c>
      <c r="B32" s="1">
        <v>21745</v>
      </c>
    </row>
    <row r="33" spans="1:2" x14ac:dyDescent="0.25">
      <c r="A33" s="2" t="s">
        <v>237</v>
      </c>
      <c r="B33" s="1">
        <v>1498402</v>
      </c>
    </row>
    <row r="34" spans="1:2" ht="18" customHeight="1" x14ac:dyDescent="0.25">
      <c r="A34" s="2" t="s">
        <v>720</v>
      </c>
      <c r="B34" s="1">
        <v>8687</v>
      </c>
    </row>
    <row r="35" spans="1:2" x14ac:dyDescent="0.25">
      <c r="A35" s="2" t="s">
        <v>721</v>
      </c>
      <c r="B35" s="1">
        <v>3527</v>
      </c>
    </row>
    <row r="36" spans="1:2" x14ac:dyDescent="0.25">
      <c r="A36" s="2" t="s">
        <v>722</v>
      </c>
      <c r="B36" s="1">
        <v>14738</v>
      </c>
    </row>
    <row r="37" spans="1:2" x14ac:dyDescent="0.25">
      <c r="A37" s="2" t="s">
        <v>812</v>
      </c>
      <c r="B37" s="1">
        <v>54</v>
      </c>
    </row>
    <row r="38" spans="1:2" x14ac:dyDescent="0.25">
      <c r="A38" s="2" t="s">
        <v>238</v>
      </c>
      <c r="B38" s="1">
        <v>586249</v>
      </c>
    </row>
    <row r="39" spans="1:2" x14ac:dyDescent="0.25">
      <c r="A39" s="2" t="s">
        <v>723</v>
      </c>
      <c r="B39" s="1">
        <v>3677</v>
      </c>
    </row>
    <row r="40" spans="1:2" x14ac:dyDescent="0.25">
      <c r="A40" s="2" t="s">
        <v>813</v>
      </c>
      <c r="B40" s="1">
        <v>913</v>
      </c>
    </row>
    <row r="41" spans="1:2" x14ac:dyDescent="0.25">
      <c r="A41" s="2" t="s">
        <v>814</v>
      </c>
      <c r="B41" s="1">
        <v>1522</v>
      </c>
    </row>
    <row r="42" spans="1:2" x14ac:dyDescent="0.25">
      <c r="A42" s="2" t="s">
        <v>733</v>
      </c>
      <c r="B42" s="1">
        <v>93225</v>
      </c>
    </row>
  </sheetData>
  <mergeCells count="6">
    <mergeCell ref="D20:D21"/>
    <mergeCell ref="E20:E21"/>
    <mergeCell ref="F20:I20"/>
    <mergeCell ref="J20:J21"/>
    <mergeCell ref="A20:B20"/>
    <mergeCell ref="A21:B2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0:H36"/>
  <sheetViews>
    <sheetView topLeftCell="A13" workbookViewId="0">
      <selection activeCell="H33" sqref="H33:H35"/>
    </sheetView>
  </sheetViews>
  <sheetFormatPr baseColWidth="10" defaultRowHeight="15" x14ac:dyDescent="0.2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  <col min="8" max="8" width="22.85546875" customWidth="1"/>
  </cols>
  <sheetData>
    <row r="20" spans="1:8" x14ac:dyDescent="0.25">
      <c r="A20" s="176"/>
      <c r="B20" s="176"/>
    </row>
    <row r="21" spans="1:8" x14ac:dyDescent="0.25">
      <c r="A21" s="176"/>
      <c r="B21" s="176"/>
    </row>
    <row r="22" spans="1:8" x14ac:dyDescent="0.25">
      <c r="A22" s="21" t="s">
        <v>44</v>
      </c>
      <c r="B22" s="21" t="s">
        <v>26</v>
      </c>
    </row>
    <row r="23" spans="1:8" x14ac:dyDescent="0.25">
      <c r="A23" s="2" t="s">
        <v>234</v>
      </c>
      <c r="B23" s="1">
        <v>57302</v>
      </c>
    </row>
    <row r="24" spans="1:8" x14ac:dyDescent="0.25">
      <c r="A24" s="2" t="s">
        <v>235</v>
      </c>
      <c r="B24" s="1">
        <v>14157</v>
      </c>
    </row>
    <row r="25" spans="1:8" x14ac:dyDescent="0.25">
      <c r="A25" s="2" t="s">
        <v>236</v>
      </c>
      <c r="B25" s="1">
        <v>27989</v>
      </c>
    </row>
    <row r="26" spans="1:8" x14ac:dyDescent="0.25">
      <c r="A26" s="2" t="s">
        <v>237</v>
      </c>
      <c r="B26" s="1">
        <v>130953</v>
      </c>
    </row>
    <row r="27" spans="1:8" x14ac:dyDescent="0.25">
      <c r="A27" s="2" t="s">
        <v>238</v>
      </c>
      <c r="B27" s="1">
        <v>47020</v>
      </c>
    </row>
    <row r="28" spans="1:8" x14ac:dyDescent="0.25">
      <c r="A28" s="2" t="s">
        <v>248</v>
      </c>
      <c r="B28" s="1">
        <v>3279</v>
      </c>
    </row>
    <row r="30" spans="1:8" ht="15.75" thickBot="1" x14ac:dyDescent="0.3"/>
    <row r="31" spans="1:8" ht="18" customHeight="1" thickBot="1" x14ac:dyDescent="0.3">
      <c r="A31" s="177" t="s">
        <v>239</v>
      </c>
      <c r="B31" s="177" t="s">
        <v>240</v>
      </c>
      <c r="C31" s="179" t="s">
        <v>241</v>
      </c>
      <c r="D31" s="180"/>
      <c r="E31" s="180"/>
      <c r="F31" s="180"/>
      <c r="G31" s="180"/>
      <c r="H31" s="182" t="s">
        <v>242</v>
      </c>
    </row>
    <row r="32" spans="1:8" ht="35.25" thickBot="1" x14ac:dyDescent="0.3">
      <c r="A32" s="178"/>
      <c r="B32" s="178"/>
      <c r="C32" s="23" t="s">
        <v>249</v>
      </c>
      <c r="D32" s="23" t="s">
        <v>243</v>
      </c>
      <c r="E32" s="23" t="s">
        <v>250</v>
      </c>
      <c r="F32" s="23" t="s">
        <v>251</v>
      </c>
      <c r="G32" s="23" t="s">
        <v>252</v>
      </c>
      <c r="H32" s="183"/>
    </row>
    <row r="33" spans="1:8" ht="18" thickBot="1" x14ac:dyDescent="0.35">
      <c r="A33" s="29" t="s">
        <v>244</v>
      </c>
      <c r="B33" s="30">
        <v>54</v>
      </c>
      <c r="C33" s="24">
        <v>2580</v>
      </c>
      <c r="D33" s="24">
        <v>14199</v>
      </c>
      <c r="E33" s="24">
        <v>1420</v>
      </c>
      <c r="F33" s="24">
        <v>2865</v>
      </c>
      <c r="G33" s="24">
        <f>+SUM(C33:D33)</f>
        <v>16779</v>
      </c>
      <c r="H33" s="24">
        <f>+G33/$G$36*100</f>
        <v>51.289967597970289</v>
      </c>
    </row>
    <row r="34" spans="1:8" ht="18" thickBot="1" x14ac:dyDescent="0.35">
      <c r="A34" s="31" t="s">
        <v>245</v>
      </c>
      <c r="B34" s="30">
        <v>21</v>
      </c>
      <c r="C34" s="25">
        <v>1820</v>
      </c>
      <c r="D34" s="26">
        <v>3865</v>
      </c>
      <c r="E34" s="26">
        <v>1340</v>
      </c>
      <c r="F34" s="26">
        <v>883</v>
      </c>
      <c r="G34" s="24">
        <f t="shared" ref="G34:G35" si="0">+SUM(C34:D34)</f>
        <v>5685</v>
      </c>
      <c r="H34" s="24">
        <f t="shared" ref="H34:H35" si="1">+G34/$G$36*100</f>
        <v>17.377881029528641</v>
      </c>
    </row>
    <row r="35" spans="1:8" ht="18" thickBot="1" x14ac:dyDescent="0.35">
      <c r="A35" s="31" t="s">
        <v>246</v>
      </c>
      <c r="B35" s="30">
        <v>21</v>
      </c>
      <c r="C35" s="25">
        <v>1998</v>
      </c>
      <c r="D35" s="26">
        <v>8252</v>
      </c>
      <c r="E35" s="26">
        <v>180</v>
      </c>
      <c r="F35" s="26">
        <v>93</v>
      </c>
      <c r="G35" s="24">
        <f t="shared" si="0"/>
        <v>10250</v>
      </c>
      <c r="H35" s="24">
        <f t="shared" si="1"/>
        <v>31.332151372501073</v>
      </c>
    </row>
    <row r="36" spans="1:8" ht="18" thickBot="1" x14ac:dyDescent="0.35">
      <c r="A36" s="27" t="s">
        <v>247</v>
      </c>
      <c r="B36" s="28">
        <f>SUM(B33:B35)</f>
        <v>96</v>
      </c>
      <c r="C36" s="28">
        <f t="shared" ref="C36:G36" si="2">SUM(C33:C35)</f>
        <v>6398</v>
      </c>
      <c r="D36" s="28">
        <f t="shared" si="2"/>
        <v>26316</v>
      </c>
      <c r="E36" s="28">
        <f t="shared" si="2"/>
        <v>2940</v>
      </c>
      <c r="F36" s="28">
        <f t="shared" si="2"/>
        <v>3841</v>
      </c>
      <c r="G36" s="28">
        <f t="shared" si="2"/>
        <v>32714</v>
      </c>
      <c r="H36" s="28">
        <f>+SUM(H33:H35)</f>
        <v>100</v>
      </c>
    </row>
  </sheetData>
  <mergeCells count="6">
    <mergeCell ref="H31:H32"/>
    <mergeCell ref="A20:B20"/>
    <mergeCell ref="A21:B21"/>
    <mergeCell ref="A31:A32"/>
    <mergeCell ref="B31:B32"/>
    <mergeCell ref="C31:G3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0:L54"/>
  <sheetViews>
    <sheetView topLeftCell="A25" zoomScale="70" zoomScaleNormal="70" workbookViewId="0">
      <selection activeCell="L26" sqref="L26:L29"/>
    </sheetView>
  </sheetViews>
  <sheetFormatPr baseColWidth="10" defaultRowHeight="15" x14ac:dyDescent="0.2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  <col min="8" max="8" width="22.85546875" customWidth="1"/>
  </cols>
  <sheetData>
    <row r="20" spans="1:12" x14ac:dyDescent="0.25">
      <c r="A20" s="187"/>
      <c r="B20" s="187"/>
    </row>
    <row r="21" spans="1:12" x14ac:dyDescent="0.25">
      <c r="A21" s="187"/>
      <c r="B21" s="187"/>
    </row>
    <row r="22" spans="1:12" x14ac:dyDescent="0.25">
      <c r="A22" s="87" t="s">
        <v>44</v>
      </c>
      <c r="B22" s="87" t="s">
        <v>26</v>
      </c>
    </row>
    <row r="23" spans="1:12" ht="15.75" thickBot="1" x14ac:dyDescent="0.3">
      <c r="A23" s="2" t="s">
        <v>765</v>
      </c>
      <c r="B23" s="1">
        <v>14</v>
      </c>
    </row>
    <row r="24" spans="1:12" ht="18" customHeight="1" thickBot="1" x14ac:dyDescent="0.3">
      <c r="A24" s="2" t="s">
        <v>928</v>
      </c>
      <c r="B24" s="1">
        <v>12</v>
      </c>
      <c r="E24" s="184" t="s">
        <v>827</v>
      </c>
      <c r="F24" s="184" t="s">
        <v>754</v>
      </c>
      <c r="G24" s="188" t="s">
        <v>241</v>
      </c>
      <c r="H24" s="189"/>
      <c r="I24" s="190"/>
      <c r="J24" s="184" t="s">
        <v>828</v>
      </c>
      <c r="K24" s="184" t="s">
        <v>251</v>
      </c>
      <c r="L24" s="184" t="s">
        <v>242</v>
      </c>
    </row>
    <row r="25" spans="1:12" ht="52.5" thickBot="1" x14ac:dyDescent="0.3">
      <c r="A25" s="2" t="s">
        <v>764</v>
      </c>
      <c r="B25" s="1">
        <v>11</v>
      </c>
      <c r="E25" s="185"/>
      <c r="F25" s="185"/>
      <c r="G25" s="106" t="s">
        <v>249</v>
      </c>
      <c r="H25" s="106" t="s">
        <v>243</v>
      </c>
      <c r="I25" s="107" t="s">
        <v>829</v>
      </c>
      <c r="J25" s="185"/>
      <c r="K25" s="186"/>
      <c r="L25" s="185"/>
    </row>
    <row r="26" spans="1:12" ht="15.75" thickBot="1" x14ac:dyDescent="0.3">
      <c r="A26" s="2" t="s">
        <v>758</v>
      </c>
      <c r="B26" s="1">
        <v>19302</v>
      </c>
      <c r="E26" s="108" t="s">
        <v>244</v>
      </c>
      <c r="F26" s="108">
        <v>180</v>
      </c>
      <c r="G26" s="108">
        <v>1092</v>
      </c>
      <c r="H26" s="109">
        <v>8270</v>
      </c>
      <c r="I26" s="110">
        <f>SUM(F26:H26)</f>
        <v>9542</v>
      </c>
      <c r="J26" s="108">
        <v>0</v>
      </c>
      <c r="K26" s="111">
        <v>186</v>
      </c>
      <c r="L26" s="112">
        <f>+I26/$I$30*100</f>
        <v>39.071329129473426</v>
      </c>
    </row>
    <row r="27" spans="1:12" ht="15.75" thickBot="1" x14ac:dyDescent="0.3">
      <c r="A27" s="2" t="s">
        <v>759</v>
      </c>
      <c r="B27" s="1">
        <v>3959</v>
      </c>
      <c r="E27" s="111" t="s">
        <v>245</v>
      </c>
      <c r="F27" s="111">
        <v>430</v>
      </c>
      <c r="G27" s="111">
        <v>1053</v>
      </c>
      <c r="H27" s="110">
        <v>6737</v>
      </c>
      <c r="I27" s="110">
        <f t="shared" ref="I27:I29" si="0">SUM(F27:H27)</f>
        <v>8220</v>
      </c>
      <c r="J27" s="111">
        <v>0</v>
      </c>
      <c r="K27" s="111">
        <v>186</v>
      </c>
      <c r="L27" s="112">
        <f t="shared" ref="L27:L29" si="1">+I27/$I$30*100</f>
        <v>33.658177053476372</v>
      </c>
    </row>
    <row r="28" spans="1:12" ht="15.75" thickBot="1" x14ac:dyDescent="0.3">
      <c r="A28" s="2" t="s">
        <v>760</v>
      </c>
      <c r="B28" s="1">
        <v>6708</v>
      </c>
      <c r="E28" s="111" t="s">
        <v>246</v>
      </c>
      <c r="F28" s="111">
        <v>174</v>
      </c>
      <c r="G28" s="111">
        <v>88</v>
      </c>
      <c r="H28" s="111">
        <v>350</v>
      </c>
      <c r="I28" s="110">
        <f t="shared" si="0"/>
        <v>612</v>
      </c>
      <c r="J28" s="111">
        <v>0</v>
      </c>
      <c r="K28" s="111">
        <v>12</v>
      </c>
      <c r="L28" s="112">
        <f t="shared" si="1"/>
        <v>2.5059372696748832</v>
      </c>
    </row>
    <row r="29" spans="1:12" ht="15.75" thickBot="1" x14ac:dyDescent="0.3">
      <c r="A29" s="2" t="s">
        <v>761</v>
      </c>
      <c r="B29" s="1">
        <v>59165</v>
      </c>
      <c r="E29" s="111" t="s">
        <v>830</v>
      </c>
      <c r="F29" s="111">
        <v>504</v>
      </c>
      <c r="G29" s="111">
        <v>1140</v>
      </c>
      <c r="H29" s="110">
        <v>4404</v>
      </c>
      <c r="I29" s="110">
        <f t="shared" si="0"/>
        <v>6048</v>
      </c>
      <c r="J29" s="111">
        <v>0</v>
      </c>
      <c r="K29" s="111">
        <v>540</v>
      </c>
      <c r="L29" s="112">
        <f t="shared" si="1"/>
        <v>24.764556547375317</v>
      </c>
    </row>
    <row r="30" spans="1:12" ht="30.75" thickBot="1" x14ac:dyDescent="0.3">
      <c r="A30" s="2" t="s">
        <v>762</v>
      </c>
      <c r="B30" s="1">
        <v>7816</v>
      </c>
      <c r="E30" s="113" t="s">
        <v>247</v>
      </c>
      <c r="F30" s="114">
        <f>SUM(F26:F29)</f>
        <v>1288</v>
      </c>
      <c r="G30" s="114">
        <f t="shared" ref="G30:L30" si="2">SUM(G26:G29)</f>
        <v>3373</v>
      </c>
      <c r="H30" s="114">
        <f t="shared" si="2"/>
        <v>19761</v>
      </c>
      <c r="I30" s="114">
        <f t="shared" si="2"/>
        <v>24422</v>
      </c>
      <c r="J30" s="114">
        <f t="shared" si="2"/>
        <v>0</v>
      </c>
      <c r="K30" s="114">
        <f t="shared" si="2"/>
        <v>924</v>
      </c>
      <c r="L30" s="114">
        <f t="shared" si="2"/>
        <v>100</v>
      </c>
    </row>
    <row r="31" spans="1:12" x14ac:dyDescent="0.25">
      <c r="A31" s="2" t="s">
        <v>763</v>
      </c>
      <c r="B31" s="1">
        <v>24</v>
      </c>
    </row>
    <row r="32" spans="1:12" x14ac:dyDescent="0.25">
      <c r="A32" s="2"/>
      <c r="B32" s="1"/>
    </row>
    <row r="33" spans="1:2" x14ac:dyDescent="0.25">
      <c r="A33" s="2"/>
      <c r="B33" s="1"/>
    </row>
    <row r="34" spans="1:2" x14ac:dyDescent="0.25">
      <c r="A34" s="2"/>
      <c r="B34" s="1"/>
    </row>
    <row r="35" spans="1:2" x14ac:dyDescent="0.25">
      <c r="A35" s="2"/>
      <c r="B35" s="1"/>
    </row>
    <row r="36" spans="1:2" x14ac:dyDescent="0.25">
      <c r="A36" s="2"/>
      <c r="B36" s="1"/>
    </row>
    <row r="37" spans="1:2" x14ac:dyDescent="0.25">
      <c r="A37" s="2"/>
      <c r="B37" s="1"/>
    </row>
    <row r="38" spans="1:2" x14ac:dyDescent="0.25">
      <c r="A38" s="2"/>
      <c r="B38" s="1"/>
    </row>
    <row r="39" spans="1:2" x14ac:dyDescent="0.25">
      <c r="A39" s="32"/>
      <c r="B39" s="1"/>
    </row>
    <row r="40" spans="1:2" x14ac:dyDescent="0.25">
      <c r="A40" s="32"/>
      <c r="B40" s="1"/>
    </row>
    <row r="41" spans="1:2" x14ac:dyDescent="0.25">
      <c r="A41" s="32"/>
      <c r="B41" s="1"/>
    </row>
    <row r="42" spans="1:2" x14ac:dyDescent="0.25">
      <c r="A42" s="32"/>
      <c r="B42" s="1"/>
    </row>
    <row r="43" spans="1:2" x14ac:dyDescent="0.25">
      <c r="A43" s="32"/>
      <c r="B43" s="1"/>
    </row>
    <row r="44" spans="1:2" x14ac:dyDescent="0.25">
      <c r="A44" s="32"/>
      <c r="B44" s="1"/>
    </row>
    <row r="45" spans="1:2" x14ac:dyDescent="0.25">
      <c r="A45" s="32"/>
      <c r="B45" s="1"/>
    </row>
    <row r="46" spans="1:2" x14ac:dyDescent="0.25">
      <c r="A46" s="32"/>
      <c r="B46" s="1"/>
    </row>
    <row r="47" spans="1:2" x14ac:dyDescent="0.25">
      <c r="A47" s="32"/>
      <c r="B47" s="1"/>
    </row>
    <row r="48" spans="1:2" x14ac:dyDescent="0.25">
      <c r="A48" s="32"/>
      <c r="B48" s="1"/>
    </row>
    <row r="49" spans="1:2" x14ac:dyDescent="0.25">
      <c r="A49" s="32"/>
      <c r="B49" s="1"/>
    </row>
    <row r="50" spans="1:2" x14ac:dyDescent="0.25">
      <c r="A50" s="32"/>
      <c r="B50" s="1"/>
    </row>
    <row r="51" spans="1:2" x14ac:dyDescent="0.25">
      <c r="A51" s="32"/>
      <c r="B51" s="1"/>
    </row>
    <row r="52" spans="1:2" x14ac:dyDescent="0.25">
      <c r="A52" s="32"/>
      <c r="B52" s="1"/>
    </row>
    <row r="53" spans="1:2" x14ac:dyDescent="0.25">
      <c r="A53" s="32"/>
      <c r="B53" s="1"/>
    </row>
    <row r="54" spans="1:2" x14ac:dyDescent="0.25">
      <c r="A54" s="32"/>
      <c r="B54" s="1"/>
    </row>
  </sheetData>
  <mergeCells count="8">
    <mergeCell ref="J24:J25"/>
    <mergeCell ref="K24:K25"/>
    <mergeCell ref="L24:L25"/>
    <mergeCell ref="A20:B20"/>
    <mergeCell ref="A21:B21"/>
    <mergeCell ref="E24:E25"/>
    <mergeCell ref="F24:F25"/>
    <mergeCell ref="G24:I2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2068F-2E17-4806-A0F9-D4523D441C28}">
  <dimension ref="A20:B24"/>
  <sheetViews>
    <sheetView topLeftCell="A19" zoomScale="85" zoomScaleNormal="85" workbookViewId="0">
      <selection activeCell="F24" sqref="F24"/>
    </sheetView>
  </sheetViews>
  <sheetFormatPr baseColWidth="10" defaultRowHeight="15" x14ac:dyDescent="0.25"/>
  <sheetData>
    <row r="20" spans="1:2" x14ac:dyDescent="0.25">
      <c r="A20" t="s">
        <v>44</v>
      </c>
      <c r="B20" t="s">
        <v>26</v>
      </c>
    </row>
    <row r="21" spans="1:2" x14ac:dyDescent="0.25">
      <c r="A21" s="2" t="s">
        <v>929</v>
      </c>
      <c r="B21" s="1">
        <v>71</v>
      </c>
    </row>
    <row r="22" spans="1:2" x14ac:dyDescent="0.25">
      <c r="A22" s="2" t="s">
        <v>930</v>
      </c>
      <c r="B22" s="1">
        <v>61</v>
      </c>
    </row>
    <row r="23" spans="1:2" x14ac:dyDescent="0.25">
      <c r="A23" s="2" t="s">
        <v>931</v>
      </c>
      <c r="B23" s="1">
        <v>3279</v>
      </c>
    </row>
    <row r="24" spans="1:2" x14ac:dyDescent="0.25">
      <c r="B24" s="1">
        <f>SUM(B21:B23)</f>
        <v>3411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0:M55"/>
  <sheetViews>
    <sheetView topLeftCell="A13" workbookViewId="0">
      <selection activeCell="M25" sqref="M25:M30"/>
    </sheetView>
  </sheetViews>
  <sheetFormatPr baseColWidth="10" defaultRowHeight="15" x14ac:dyDescent="0.2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  <col min="8" max="8" width="22.85546875" customWidth="1"/>
  </cols>
  <sheetData>
    <row r="20" spans="1:13" x14ac:dyDescent="0.25">
      <c r="A20" s="191"/>
      <c r="B20" s="191"/>
    </row>
    <row r="21" spans="1:13" x14ac:dyDescent="0.25">
      <c r="A21" s="191"/>
      <c r="B21" s="191"/>
    </row>
    <row r="22" spans="1:13" ht="15.75" thickBot="1" x14ac:dyDescent="0.3">
      <c r="A22" s="86" t="s">
        <v>44</v>
      </c>
      <c r="B22" s="86" t="s">
        <v>26</v>
      </c>
    </row>
    <row r="23" spans="1:13" ht="16.149999999999999" customHeight="1" thickBot="1" x14ac:dyDescent="0.3">
      <c r="A23" s="32" t="s">
        <v>159</v>
      </c>
      <c r="B23" s="1">
        <v>64</v>
      </c>
      <c r="E23" s="195" t="s">
        <v>239</v>
      </c>
      <c r="F23" s="193" t="s">
        <v>750</v>
      </c>
      <c r="G23" s="197" t="s">
        <v>751</v>
      </c>
      <c r="H23" s="193" t="s">
        <v>752</v>
      </c>
      <c r="I23" s="193" t="s">
        <v>753</v>
      </c>
      <c r="J23" s="193" t="s">
        <v>754</v>
      </c>
      <c r="K23" s="192" t="s">
        <v>183</v>
      </c>
      <c r="L23" s="192"/>
      <c r="M23" s="193" t="s">
        <v>755</v>
      </c>
    </row>
    <row r="24" spans="1:13" ht="32.25" thickBot="1" x14ac:dyDescent="0.3">
      <c r="A24" s="32" t="s">
        <v>731</v>
      </c>
      <c r="B24" s="1">
        <v>5</v>
      </c>
      <c r="E24" s="196"/>
      <c r="F24" s="194"/>
      <c r="G24" s="198"/>
      <c r="H24" s="194"/>
      <c r="I24" s="194"/>
      <c r="J24" s="194"/>
      <c r="K24" s="120" t="s">
        <v>250</v>
      </c>
      <c r="L24" s="121" t="s">
        <v>251</v>
      </c>
      <c r="M24" s="194"/>
    </row>
    <row r="25" spans="1:13" ht="15.75" x14ac:dyDescent="0.25">
      <c r="A25" s="32" t="s">
        <v>737</v>
      </c>
      <c r="B25" s="1">
        <v>10</v>
      </c>
      <c r="E25" s="81" t="s">
        <v>244</v>
      </c>
      <c r="F25" s="82">
        <v>123</v>
      </c>
      <c r="G25" s="82">
        <v>60</v>
      </c>
      <c r="H25" s="82">
        <v>60</v>
      </c>
      <c r="I25" s="82">
        <f>+SUM(G25:H25)</f>
        <v>120</v>
      </c>
      <c r="J25" s="82">
        <v>15</v>
      </c>
      <c r="K25" s="82">
        <v>0</v>
      </c>
      <c r="L25" s="82">
        <v>6</v>
      </c>
      <c r="M25" s="83">
        <f>+I25/$I$31*100</f>
        <v>19.047619047619047</v>
      </c>
    </row>
    <row r="26" spans="1:13" ht="15.75" x14ac:dyDescent="0.25">
      <c r="A26" s="32" t="s">
        <v>815</v>
      </c>
      <c r="B26" s="1">
        <v>3</v>
      </c>
      <c r="E26" s="81" t="s">
        <v>245</v>
      </c>
      <c r="F26" s="81">
        <v>30</v>
      </c>
      <c r="G26" s="81">
        <v>15</v>
      </c>
      <c r="H26" s="81">
        <v>18</v>
      </c>
      <c r="I26" s="82">
        <f t="shared" ref="I26:I30" si="0">+SUM(G26:H26)</f>
        <v>33</v>
      </c>
      <c r="J26" s="81">
        <v>9</v>
      </c>
      <c r="K26" s="81">
        <v>0</v>
      </c>
      <c r="L26" s="81">
        <v>21</v>
      </c>
      <c r="M26" s="83">
        <f t="shared" ref="M26:M30" si="1">+I26/$I$31*100</f>
        <v>5.2380952380952381</v>
      </c>
    </row>
    <row r="27" spans="1:13" ht="15.75" x14ac:dyDescent="0.25">
      <c r="A27" s="32" t="s">
        <v>732</v>
      </c>
      <c r="B27" s="1">
        <v>59</v>
      </c>
      <c r="E27" s="81" t="s">
        <v>246</v>
      </c>
      <c r="F27" s="81">
        <v>0</v>
      </c>
      <c r="G27" s="81">
        <v>0</v>
      </c>
      <c r="H27" s="81">
        <v>0</v>
      </c>
      <c r="I27" s="82">
        <f t="shared" si="0"/>
        <v>0</v>
      </c>
      <c r="J27" s="81">
        <v>0</v>
      </c>
      <c r="K27" s="81">
        <v>0</v>
      </c>
      <c r="L27" s="81">
        <v>0</v>
      </c>
      <c r="M27" s="83">
        <f t="shared" si="1"/>
        <v>0</v>
      </c>
    </row>
    <row r="28" spans="1:13" ht="31.5" x14ac:dyDescent="0.25">
      <c r="A28" s="32" t="s">
        <v>738</v>
      </c>
      <c r="B28" s="1">
        <v>2</v>
      </c>
      <c r="E28" s="81" t="s">
        <v>727</v>
      </c>
      <c r="F28" s="84">
        <v>0</v>
      </c>
      <c r="G28" s="84">
        <v>96</v>
      </c>
      <c r="H28" s="84">
        <v>99</v>
      </c>
      <c r="I28" s="82">
        <f t="shared" si="0"/>
        <v>195</v>
      </c>
      <c r="J28" s="84">
        <v>6</v>
      </c>
      <c r="K28" s="84">
        <v>0</v>
      </c>
      <c r="L28" s="84">
        <v>24</v>
      </c>
      <c r="M28" s="83">
        <f t="shared" si="1"/>
        <v>30.952380952380953</v>
      </c>
    </row>
    <row r="29" spans="1:13" ht="15.75" x14ac:dyDescent="0.25">
      <c r="A29" s="32" t="s">
        <v>739</v>
      </c>
      <c r="B29" s="1">
        <v>4</v>
      </c>
      <c r="E29" s="85" t="s">
        <v>756</v>
      </c>
      <c r="F29" s="85">
        <v>15</v>
      </c>
      <c r="G29" s="85">
        <v>12</v>
      </c>
      <c r="H29" s="85">
        <v>0</v>
      </c>
      <c r="I29" s="82">
        <f t="shared" si="0"/>
        <v>12</v>
      </c>
      <c r="J29" s="85">
        <v>3</v>
      </c>
      <c r="K29" s="85">
        <v>0</v>
      </c>
      <c r="L29" s="85">
        <v>21</v>
      </c>
      <c r="M29" s="83">
        <f t="shared" si="1"/>
        <v>1.9047619047619049</v>
      </c>
    </row>
    <row r="30" spans="1:13" ht="15.75" x14ac:dyDescent="0.25">
      <c r="A30" s="32" t="s">
        <v>733</v>
      </c>
      <c r="B30" s="1">
        <v>500</v>
      </c>
      <c r="E30" s="85" t="s">
        <v>757</v>
      </c>
      <c r="F30" s="85">
        <v>0</v>
      </c>
      <c r="G30" s="85">
        <v>135</v>
      </c>
      <c r="H30" s="85">
        <v>135</v>
      </c>
      <c r="I30" s="82">
        <f t="shared" si="0"/>
        <v>270</v>
      </c>
      <c r="J30" s="85">
        <v>111</v>
      </c>
      <c r="K30" s="85">
        <v>0</v>
      </c>
      <c r="L30" s="85">
        <v>0</v>
      </c>
      <c r="M30" s="83">
        <f t="shared" si="1"/>
        <v>42.857142857142854</v>
      </c>
    </row>
    <row r="31" spans="1:13" ht="16.5" thickBot="1" x14ac:dyDescent="0.3">
      <c r="A31" s="32" t="s">
        <v>734</v>
      </c>
      <c r="B31" s="1">
        <v>16756</v>
      </c>
      <c r="E31" s="122" t="s">
        <v>79</v>
      </c>
      <c r="F31" s="123">
        <f>SUM(F25:F30)</f>
        <v>168</v>
      </c>
      <c r="G31" s="123">
        <f t="shared" ref="G31:L31" si="2">SUM(G25:G30)</f>
        <v>318</v>
      </c>
      <c r="H31" s="123">
        <f t="shared" si="2"/>
        <v>312</v>
      </c>
      <c r="I31" s="123">
        <f t="shared" si="2"/>
        <v>630</v>
      </c>
      <c r="J31" s="123">
        <f t="shared" si="2"/>
        <v>144</v>
      </c>
      <c r="K31" s="123">
        <f t="shared" si="2"/>
        <v>0</v>
      </c>
      <c r="L31" s="123">
        <f t="shared" si="2"/>
        <v>72</v>
      </c>
      <c r="M31" s="124">
        <f>SUM(M25:M30)</f>
        <v>100</v>
      </c>
    </row>
    <row r="32" spans="1:13" x14ac:dyDescent="0.25">
      <c r="A32" s="32" t="s">
        <v>735</v>
      </c>
      <c r="B32" s="1">
        <v>12</v>
      </c>
    </row>
    <row r="33" spans="1:2" x14ac:dyDescent="0.25">
      <c r="A33" s="32" t="s">
        <v>736</v>
      </c>
      <c r="B33" s="1">
        <v>3463</v>
      </c>
    </row>
    <row r="34" spans="1:2" x14ac:dyDescent="0.25">
      <c r="A34" s="32" t="s">
        <v>740</v>
      </c>
      <c r="B34" s="1">
        <v>5</v>
      </c>
    </row>
    <row r="35" spans="1:2" x14ac:dyDescent="0.25">
      <c r="A35" s="32" t="s">
        <v>234</v>
      </c>
      <c r="B35" s="1">
        <v>86095</v>
      </c>
    </row>
    <row r="36" spans="1:2" x14ac:dyDescent="0.25">
      <c r="A36" s="32" t="s">
        <v>932</v>
      </c>
      <c r="B36" s="1">
        <v>4</v>
      </c>
    </row>
    <row r="37" spans="1:2" x14ac:dyDescent="0.25">
      <c r="A37" s="32" t="s">
        <v>933</v>
      </c>
      <c r="B37" s="1">
        <v>1</v>
      </c>
    </row>
    <row r="38" spans="1:2" x14ac:dyDescent="0.25">
      <c r="A38" s="32" t="s">
        <v>741</v>
      </c>
      <c r="B38" s="1">
        <v>171</v>
      </c>
    </row>
    <row r="39" spans="1:2" x14ac:dyDescent="0.25">
      <c r="A39" s="32" t="s">
        <v>742</v>
      </c>
      <c r="B39" s="1">
        <v>27</v>
      </c>
    </row>
    <row r="40" spans="1:2" x14ac:dyDescent="0.25">
      <c r="A40" s="32" t="s">
        <v>743</v>
      </c>
      <c r="B40" s="1">
        <v>142787</v>
      </c>
    </row>
    <row r="41" spans="1:2" x14ac:dyDescent="0.25">
      <c r="A41" s="32" t="s">
        <v>744</v>
      </c>
      <c r="B41" s="1">
        <v>2646</v>
      </c>
    </row>
    <row r="42" spans="1:2" x14ac:dyDescent="0.25">
      <c r="A42" s="32" t="s">
        <v>745</v>
      </c>
      <c r="B42" s="1">
        <v>15</v>
      </c>
    </row>
    <row r="43" spans="1:2" x14ac:dyDescent="0.25">
      <c r="A43" s="32" t="s">
        <v>746</v>
      </c>
      <c r="B43" s="1">
        <v>317</v>
      </c>
    </row>
    <row r="44" spans="1:2" x14ac:dyDescent="0.25">
      <c r="A44" s="32" t="s">
        <v>816</v>
      </c>
      <c r="B44" s="1">
        <v>68</v>
      </c>
    </row>
    <row r="45" spans="1:2" x14ac:dyDescent="0.25">
      <c r="A45" s="32" t="s">
        <v>747</v>
      </c>
      <c r="B45" s="1">
        <v>122</v>
      </c>
    </row>
    <row r="46" spans="1:2" x14ac:dyDescent="0.25">
      <c r="A46" s="32" t="s">
        <v>934</v>
      </c>
      <c r="B46" s="1">
        <v>608</v>
      </c>
    </row>
    <row r="47" spans="1:2" x14ac:dyDescent="0.25">
      <c r="A47" s="32" t="s">
        <v>748</v>
      </c>
      <c r="B47" s="1">
        <v>145</v>
      </c>
    </row>
    <row r="48" spans="1:2" x14ac:dyDescent="0.25">
      <c r="A48" s="32" t="s">
        <v>749</v>
      </c>
      <c r="B48" s="1">
        <v>69028</v>
      </c>
    </row>
    <row r="49" spans="1:2" x14ac:dyDescent="0.25">
      <c r="A49" s="32"/>
      <c r="B49" s="1"/>
    </row>
    <row r="50" spans="1:2" x14ac:dyDescent="0.25">
      <c r="A50" s="32"/>
      <c r="B50" s="1"/>
    </row>
    <row r="51" spans="1:2" x14ac:dyDescent="0.25">
      <c r="A51" s="32"/>
      <c r="B51" s="1"/>
    </row>
    <row r="52" spans="1:2" x14ac:dyDescent="0.25">
      <c r="A52" s="32"/>
      <c r="B52" s="1"/>
    </row>
    <row r="53" spans="1:2" x14ac:dyDescent="0.25">
      <c r="A53" s="32"/>
      <c r="B53" s="1"/>
    </row>
    <row r="54" spans="1:2" x14ac:dyDescent="0.25">
      <c r="A54" s="32"/>
      <c r="B54" s="1"/>
    </row>
    <row r="55" spans="1:2" x14ac:dyDescent="0.25">
      <c r="A55" s="32"/>
      <c r="B55" s="1"/>
    </row>
  </sheetData>
  <mergeCells count="10">
    <mergeCell ref="A20:B20"/>
    <mergeCell ref="A21:B21"/>
    <mergeCell ref="K23:L23"/>
    <mergeCell ref="M23:M24"/>
    <mergeCell ref="E23:E24"/>
    <mergeCell ref="F23:F24"/>
    <mergeCell ref="G23:G24"/>
    <mergeCell ref="H23:H24"/>
    <mergeCell ref="I23:I24"/>
    <mergeCell ref="J23:J2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2:C30"/>
  <sheetViews>
    <sheetView topLeftCell="A13" workbookViewId="0">
      <selection activeCell="E21" sqref="E21"/>
    </sheetView>
  </sheetViews>
  <sheetFormatPr baseColWidth="10" defaultRowHeight="15" x14ac:dyDescent="0.25"/>
  <sheetData>
    <row r="22" spans="2:3" x14ac:dyDescent="0.25">
      <c r="B22" t="s">
        <v>44</v>
      </c>
      <c r="C22" t="s">
        <v>26</v>
      </c>
    </row>
    <row r="23" spans="2:3" x14ac:dyDescent="0.25">
      <c r="B23" s="2" t="s">
        <v>648</v>
      </c>
      <c r="C23">
        <v>1</v>
      </c>
    </row>
    <row r="24" spans="2:3" x14ac:dyDescent="0.25">
      <c r="B24" s="2" t="s">
        <v>191</v>
      </c>
      <c r="C24">
        <v>2</v>
      </c>
    </row>
    <row r="25" spans="2:3" x14ac:dyDescent="0.25">
      <c r="B25" s="2" t="s">
        <v>935</v>
      </c>
      <c r="C25">
        <v>1</v>
      </c>
    </row>
    <row r="26" spans="2:3" x14ac:dyDescent="0.25">
      <c r="B26" s="2" t="s">
        <v>817</v>
      </c>
      <c r="C26">
        <v>1</v>
      </c>
    </row>
    <row r="27" spans="2:3" x14ac:dyDescent="0.25">
      <c r="B27" s="2" t="s">
        <v>818</v>
      </c>
      <c r="C27">
        <v>1</v>
      </c>
    </row>
    <row r="28" spans="2:3" x14ac:dyDescent="0.25">
      <c r="B28" s="2" t="s">
        <v>649</v>
      </c>
      <c r="C28">
        <v>2</v>
      </c>
    </row>
    <row r="29" spans="2:3" x14ac:dyDescent="0.25">
      <c r="B29" s="2" t="s">
        <v>766</v>
      </c>
      <c r="C29">
        <v>1</v>
      </c>
    </row>
    <row r="30" spans="2:3" x14ac:dyDescent="0.25">
      <c r="B30" s="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2:V43"/>
  <sheetViews>
    <sheetView topLeftCell="A16" zoomScale="55" zoomScaleNormal="55" workbookViewId="0">
      <selection activeCell="O35" sqref="O35"/>
    </sheetView>
  </sheetViews>
  <sheetFormatPr baseColWidth="10" defaultRowHeight="15" x14ac:dyDescent="0.25"/>
  <cols>
    <col min="2" max="2" width="22.42578125" customWidth="1"/>
  </cols>
  <sheetData>
    <row r="22" spans="2:22" ht="15.6" customHeight="1" x14ac:dyDescent="0.25"/>
    <row r="23" spans="2:22" ht="19.5" x14ac:dyDescent="0.35">
      <c r="B23" s="209" t="s">
        <v>936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 ht="18.75" x14ac:dyDescent="0.3">
      <c r="B24" s="210" t="s">
        <v>965</v>
      </c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</row>
    <row r="25" spans="2:22" ht="15.75" thickBot="1" x14ac:dyDescent="0.3"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</row>
    <row r="26" spans="2:22" ht="19.5" thickBot="1" x14ac:dyDescent="0.35">
      <c r="B26" s="212" t="s">
        <v>937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4"/>
    </row>
    <row r="27" spans="2:22" ht="16.5" thickTop="1" x14ac:dyDescent="0.25">
      <c r="B27" s="215" t="s">
        <v>938</v>
      </c>
      <c r="C27" s="217" t="s">
        <v>939</v>
      </c>
      <c r="D27" s="203" t="s">
        <v>244</v>
      </c>
      <c r="E27" s="204"/>
      <c r="F27" s="219"/>
      <c r="G27" s="203" t="s">
        <v>245</v>
      </c>
      <c r="H27" s="204"/>
      <c r="I27" s="219"/>
      <c r="J27" s="203" t="s">
        <v>246</v>
      </c>
      <c r="K27" s="204"/>
      <c r="L27" s="219"/>
      <c r="M27" s="203" t="s">
        <v>940</v>
      </c>
      <c r="N27" s="204"/>
      <c r="O27" s="219"/>
      <c r="P27" s="203" t="s">
        <v>941</v>
      </c>
      <c r="Q27" s="204"/>
      <c r="R27" s="219"/>
      <c r="S27" s="203" t="s">
        <v>942</v>
      </c>
      <c r="T27" s="204"/>
      <c r="U27" s="204"/>
      <c r="V27" s="205" t="s">
        <v>943</v>
      </c>
    </row>
    <row r="28" spans="2:22" ht="15.75" x14ac:dyDescent="0.25">
      <c r="B28" s="216"/>
      <c r="C28" s="218"/>
      <c r="D28" s="126" t="s">
        <v>944</v>
      </c>
      <c r="E28" s="126" t="s">
        <v>945</v>
      </c>
      <c r="F28" s="127" t="s">
        <v>946</v>
      </c>
      <c r="G28" s="128" t="s">
        <v>947</v>
      </c>
      <c r="H28" s="128" t="s">
        <v>945</v>
      </c>
      <c r="I28" s="127" t="s">
        <v>946</v>
      </c>
      <c r="J28" s="128" t="s">
        <v>944</v>
      </c>
      <c r="K28" s="128" t="s">
        <v>945</v>
      </c>
      <c r="L28" s="127" t="s">
        <v>946</v>
      </c>
      <c r="M28" s="128" t="s">
        <v>944</v>
      </c>
      <c r="N28" s="128" t="s">
        <v>945</v>
      </c>
      <c r="O28" s="127" t="s">
        <v>946</v>
      </c>
      <c r="P28" s="128" t="s">
        <v>944</v>
      </c>
      <c r="Q28" s="128" t="s">
        <v>945</v>
      </c>
      <c r="R28" s="127" t="s">
        <v>946</v>
      </c>
      <c r="S28" s="128" t="s">
        <v>944</v>
      </c>
      <c r="T28" s="128" t="s">
        <v>945</v>
      </c>
      <c r="U28" s="129" t="s">
        <v>946</v>
      </c>
      <c r="V28" s="206"/>
    </row>
    <row r="29" spans="2:22" ht="15.75" x14ac:dyDescent="0.25">
      <c r="B29" s="207" t="s">
        <v>948</v>
      </c>
      <c r="C29" s="130" t="s">
        <v>949</v>
      </c>
      <c r="D29" s="131">
        <v>13</v>
      </c>
      <c r="E29" s="131">
        <v>0</v>
      </c>
      <c r="F29" s="132">
        <f>SUM(D29:E29)</f>
        <v>13</v>
      </c>
      <c r="G29" s="133">
        <v>4</v>
      </c>
      <c r="H29" s="133">
        <v>0</v>
      </c>
      <c r="I29" s="132">
        <f>SUM(G29:H29)</f>
        <v>4</v>
      </c>
      <c r="J29" s="133">
        <v>11</v>
      </c>
      <c r="K29" s="133">
        <v>1</v>
      </c>
      <c r="L29" s="132">
        <f>SUM(J29:K29)</f>
        <v>12</v>
      </c>
      <c r="M29" s="134">
        <v>0</v>
      </c>
      <c r="N29" s="133">
        <v>1</v>
      </c>
      <c r="O29" s="132">
        <f>SUM(M29:N29)</f>
        <v>1</v>
      </c>
      <c r="P29" s="133">
        <v>4</v>
      </c>
      <c r="Q29" s="133">
        <v>0</v>
      </c>
      <c r="R29" s="132">
        <f>SUM(P29:Q29)</f>
        <v>4</v>
      </c>
      <c r="S29" s="133">
        <v>12</v>
      </c>
      <c r="T29" s="133">
        <v>21</v>
      </c>
      <c r="U29" s="135">
        <v>69</v>
      </c>
      <c r="V29" s="136">
        <v>103</v>
      </c>
    </row>
    <row r="30" spans="2:22" ht="15.75" x14ac:dyDescent="0.25">
      <c r="B30" s="207"/>
      <c r="C30" s="130" t="s">
        <v>950</v>
      </c>
      <c r="D30" s="131">
        <v>2</v>
      </c>
      <c r="E30" s="131">
        <v>3</v>
      </c>
      <c r="F30" s="132">
        <f t="shared" ref="F30:F37" si="0">SUM(D30:E30)</f>
        <v>5</v>
      </c>
      <c r="G30" s="133">
        <v>0</v>
      </c>
      <c r="H30" s="133">
        <v>2</v>
      </c>
      <c r="I30" s="132">
        <f t="shared" ref="I30:I37" si="1">SUM(G30:H30)</f>
        <v>2</v>
      </c>
      <c r="J30" s="133">
        <v>3</v>
      </c>
      <c r="K30" s="133">
        <v>1</v>
      </c>
      <c r="L30" s="132">
        <f t="shared" ref="L30:L37" si="2">SUM(J30:K30)</f>
        <v>4</v>
      </c>
      <c r="M30" s="133">
        <v>2</v>
      </c>
      <c r="N30" s="133">
        <v>3</v>
      </c>
      <c r="O30" s="132">
        <f t="shared" ref="O30:O37" si="3">SUM(M30:N30)</f>
        <v>5</v>
      </c>
      <c r="P30" s="133">
        <v>5</v>
      </c>
      <c r="Q30" s="133">
        <v>1</v>
      </c>
      <c r="R30" s="132">
        <f t="shared" ref="R30:R37" si="4">SUM(P30:Q30)</f>
        <v>6</v>
      </c>
      <c r="S30" s="133">
        <v>13</v>
      </c>
      <c r="T30" s="133">
        <v>19</v>
      </c>
      <c r="U30" s="135">
        <f t="shared" ref="U30:U37" si="5">SUM(S30:T30)</f>
        <v>32</v>
      </c>
      <c r="V30" s="136">
        <v>54</v>
      </c>
    </row>
    <row r="31" spans="2:22" ht="15.75" x14ac:dyDescent="0.25">
      <c r="B31" s="207"/>
      <c r="C31" s="130" t="s">
        <v>951</v>
      </c>
      <c r="D31" s="137">
        <v>18</v>
      </c>
      <c r="E31" s="137">
        <v>2</v>
      </c>
      <c r="F31" s="132">
        <f t="shared" si="0"/>
        <v>20</v>
      </c>
      <c r="G31" s="134">
        <v>2</v>
      </c>
      <c r="H31" s="134">
        <v>0</v>
      </c>
      <c r="I31" s="132">
        <f t="shared" si="1"/>
        <v>2</v>
      </c>
      <c r="J31" s="134">
        <v>1</v>
      </c>
      <c r="K31" s="134">
        <v>0</v>
      </c>
      <c r="L31" s="132">
        <f t="shared" si="2"/>
        <v>1</v>
      </c>
      <c r="M31" s="134">
        <v>1</v>
      </c>
      <c r="N31" s="134">
        <v>0</v>
      </c>
      <c r="O31" s="132">
        <f t="shared" si="3"/>
        <v>1</v>
      </c>
      <c r="P31" s="134">
        <v>4</v>
      </c>
      <c r="Q31" s="134">
        <v>0</v>
      </c>
      <c r="R31" s="132">
        <f t="shared" si="4"/>
        <v>4</v>
      </c>
      <c r="S31" s="134">
        <v>0</v>
      </c>
      <c r="T31" s="134">
        <v>0</v>
      </c>
      <c r="U31" s="135">
        <f t="shared" si="5"/>
        <v>0</v>
      </c>
      <c r="V31" s="136">
        <v>28</v>
      </c>
    </row>
    <row r="32" spans="2:22" ht="15.75" x14ac:dyDescent="0.25">
      <c r="B32" s="207" t="s">
        <v>952</v>
      </c>
      <c r="C32" s="130" t="s">
        <v>953</v>
      </c>
      <c r="D32" s="131">
        <v>268</v>
      </c>
      <c r="E32" s="131">
        <v>56</v>
      </c>
      <c r="F32" s="132">
        <f t="shared" si="0"/>
        <v>324</v>
      </c>
      <c r="G32" s="133">
        <v>0</v>
      </c>
      <c r="H32" s="133">
        <v>0</v>
      </c>
      <c r="I32" s="132">
        <f t="shared" si="1"/>
        <v>0</v>
      </c>
      <c r="J32" s="133">
        <v>0</v>
      </c>
      <c r="K32" s="133">
        <v>0</v>
      </c>
      <c r="L32" s="132">
        <f t="shared" si="2"/>
        <v>0</v>
      </c>
      <c r="M32" s="133">
        <v>0</v>
      </c>
      <c r="N32" s="133">
        <v>0</v>
      </c>
      <c r="O32" s="132">
        <f t="shared" si="3"/>
        <v>0</v>
      </c>
      <c r="P32" s="133">
        <v>0</v>
      </c>
      <c r="Q32" s="133">
        <v>0</v>
      </c>
      <c r="R32" s="132">
        <f t="shared" si="4"/>
        <v>0</v>
      </c>
      <c r="S32" s="133">
        <v>0</v>
      </c>
      <c r="T32" s="133">
        <v>0</v>
      </c>
      <c r="U32" s="135">
        <f t="shared" si="5"/>
        <v>0</v>
      </c>
      <c r="V32" s="136">
        <v>324</v>
      </c>
    </row>
    <row r="33" spans="2:22" ht="15.75" x14ac:dyDescent="0.25">
      <c r="B33" s="207"/>
      <c r="C33" s="130" t="s">
        <v>954</v>
      </c>
      <c r="D33" s="131">
        <v>24</v>
      </c>
      <c r="E33" s="131">
        <v>0</v>
      </c>
      <c r="F33" s="132">
        <f t="shared" si="0"/>
        <v>24</v>
      </c>
      <c r="G33" s="133">
        <v>0</v>
      </c>
      <c r="H33" s="133">
        <v>0</v>
      </c>
      <c r="I33" s="132">
        <f t="shared" si="1"/>
        <v>0</v>
      </c>
      <c r="J33" s="133">
        <v>1</v>
      </c>
      <c r="K33" s="133">
        <v>0</v>
      </c>
      <c r="L33" s="132">
        <f t="shared" si="2"/>
        <v>1</v>
      </c>
      <c r="M33" s="133">
        <v>1</v>
      </c>
      <c r="N33" s="133">
        <v>0</v>
      </c>
      <c r="O33" s="132">
        <f t="shared" si="3"/>
        <v>1</v>
      </c>
      <c r="P33" s="133">
        <v>0</v>
      </c>
      <c r="Q33" s="133">
        <v>0</v>
      </c>
      <c r="R33" s="132">
        <f t="shared" si="4"/>
        <v>0</v>
      </c>
      <c r="S33" s="133">
        <v>0</v>
      </c>
      <c r="T33" s="133">
        <v>0</v>
      </c>
      <c r="U33" s="135">
        <f t="shared" si="5"/>
        <v>0</v>
      </c>
      <c r="V33" s="136">
        <v>24</v>
      </c>
    </row>
    <row r="34" spans="2:22" ht="15.75" x14ac:dyDescent="0.25">
      <c r="B34" s="207" t="s">
        <v>955</v>
      </c>
      <c r="C34" s="130" t="s">
        <v>956</v>
      </c>
      <c r="D34" s="131">
        <v>0</v>
      </c>
      <c r="E34" s="131">
        <v>0</v>
      </c>
      <c r="F34" s="132">
        <f t="shared" si="0"/>
        <v>0</v>
      </c>
      <c r="G34" s="133">
        <v>116</v>
      </c>
      <c r="H34" s="133">
        <v>32</v>
      </c>
      <c r="I34" s="132">
        <f t="shared" si="1"/>
        <v>148</v>
      </c>
      <c r="J34" s="133">
        <v>0</v>
      </c>
      <c r="K34" s="133">
        <v>0</v>
      </c>
      <c r="L34" s="132">
        <f t="shared" si="2"/>
        <v>0</v>
      </c>
      <c r="M34" s="133">
        <v>0</v>
      </c>
      <c r="N34" s="133">
        <v>0</v>
      </c>
      <c r="O34" s="132">
        <f t="shared" si="3"/>
        <v>0</v>
      </c>
      <c r="P34" s="133">
        <v>7</v>
      </c>
      <c r="Q34" s="133">
        <v>2</v>
      </c>
      <c r="R34" s="132">
        <f t="shared" si="4"/>
        <v>9</v>
      </c>
      <c r="S34" s="133">
        <v>0</v>
      </c>
      <c r="T34" s="133">
        <v>0</v>
      </c>
      <c r="U34" s="135">
        <f t="shared" si="5"/>
        <v>0</v>
      </c>
      <c r="V34" s="136">
        <v>157</v>
      </c>
    </row>
    <row r="35" spans="2:22" ht="15.75" x14ac:dyDescent="0.25">
      <c r="B35" s="207"/>
      <c r="C35" s="130" t="s">
        <v>957</v>
      </c>
      <c r="D35" s="131">
        <v>0</v>
      </c>
      <c r="E35" s="131">
        <v>0</v>
      </c>
      <c r="F35" s="132">
        <f t="shared" si="0"/>
        <v>0</v>
      </c>
      <c r="G35" s="133">
        <v>11</v>
      </c>
      <c r="H35" s="133">
        <v>1</v>
      </c>
      <c r="I35" s="132">
        <f t="shared" si="1"/>
        <v>12</v>
      </c>
      <c r="J35" s="133">
        <v>1</v>
      </c>
      <c r="K35" s="133">
        <v>0</v>
      </c>
      <c r="L35" s="132">
        <f t="shared" si="2"/>
        <v>1</v>
      </c>
      <c r="M35" s="133">
        <v>0</v>
      </c>
      <c r="N35" s="133">
        <v>0</v>
      </c>
      <c r="O35" s="132">
        <f t="shared" si="3"/>
        <v>0</v>
      </c>
      <c r="P35" s="133">
        <v>3</v>
      </c>
      <c r="Q35" s="133">
        <v>0</v>
      </c>
      <c r="R35" s="132">
        <f t="shared" si="4"/>
        <v>3</v>
      </c>
      <c r="S35" s="133">
        <v>0</v>
      </c>
      <c r="T35" s="133">
        <v>0</v>
      </c>
      <c r="U35" s="135">
        <f t="shared" si="5"/>
        <v>0</v>
      </c>
      <c r="V35" s="136">
        <v>16</v>
      </c>
    </row>
    <row r="36" spans="2:22" ht="15.75" x14ac:dyDescent="0.25">
      <c r="B36" s="207" t="s">
        <v>958</v>
      </c>
      <c r="C36" s="130" t="s">
        <v>959</v>
      </c>
      <c r="D36" s="131">
        <v>0</v>
      </c>
      <c r="E36" s="131">
        <v>0</v>
      </c>
      <c r="F36" s="132">
        <f t="shared" si="0"/>
        <v>0</v>
      </c>
      <c r="G36" s="133">
        <v>0</v>
      </c>
      <c r="H36" s="133">
        <v>0</v>
      </c>
      <c r="I36" s="132">
        <f t="shared" si="1"/>
        <v>0</v>
      </c>
      <c r="J36" s="133">
        <v>147</v>
      </c>
      <c r="K36" s="133">
        <v>41</v>
      </c>
      <c r="L36" s="132">
        <v>188</v>
      </c>
      <c r="M36" s="133">
        <v>0</v>
      </c>
      <c r="N36" s="133">
        <v>0</v>
      </c>
      <c r="O36" s="132">
        <f t="shared" si="3"/>
        <v>0</v>
      </c>
      <c r="P36" s="133">
        <v>9</v>
      </c>
      <c r="Q36" s="133">
        <v>0</v>
      </c>
      <c r="R36" s="132">
        <f t="shared" si="4"/>
        <v>9</v>
      </c>
      <c r="S36" s="133">
        <v>0</v>
      </c>
      <c r="T36" s="133">
        <v>0</v>
      </c>
      <c r="U36" s="135">
        <f t="shared" si="5"/>
        <v>0</v>
      </c>
      <c r="V36" s="136">
        <v>197</v>
      </c>
    </row>
    <row r="37" spans="2:22" ht="16.5" thickBot="1" x14ac:dyDescent="0.3">
      <c r="B37" s="208"/>
      <c r="C37" s="138" t="s">
        <v>960</v>
      </c>
      <c r="D37" s="139">
        <v>0</v>
      </c>
      <c r="E37" s="139">
        <v>0</v>
      </c>
      <c r="F37" s="132">
        <f t="shared" si="0"/>
        <v>0</v>
      </c>
      <c r="G37" s="140">
        <v>1</v>
      </c>
      <c r="H37" s="140">
        <v>0</v>
      </c>
      <c r="I37" s="132">
        <f t="shared" si="1"/>
        <v>1</v>
      </c>
      <c r="J37" s="141">
        <v>10</v>
      </c>
      <c r="K37" s="141">
        <v>1</v>
      </c>
      <c r="L37" s="132">
        <f t="shared" si="2"/>
        <v>11</v>
      </c>
      <c r="M37" s="140">
        <v>0</v>
      </c>
      <c r="N37" s="140">
        <v>0</v>
      </c>
      <c r="O37" s="132">
        <f t="shared" si="3"/>
        <v>0</v>
      </c>
      <c r="P37" s="140">
        <v>1</v>
      </c>
      <c r="Q37" s="140">
        <v>0</v>
      </c>
      <c r="R37" s="132">
        <f t="shared" si="4"/>
        <v>1</v>
      </c>
      <c r="S37" s="140">
        <v>0</v>
      </c>
      <c r="T37" s="140">
        <v>0</v>
      </c>
      <c r="U37" s="135">
        <f t="shared" si="5"/>
        <v>0</v>
      </c>
      <c r="V37" s="136">
        <v>13</v>
      </c>
    </row>
    <row r="38" spans="2:22" ht="18" thickBot="1" x14ac:dyDescent="0.3">
      <c r="B38" s="142"/>
      <c r="C38" s="143" t="s">
        <v>943</v>
      </c>
      <c r="D38" s="144">
        <f t="shared" ref="D38:U38" si="6">SUM(D29:D37)</f>
        <v>325</v>
      </c>
      <c r="E38" s="144">
        <f t="shared" si="6"/>
        <v>61</v>
      </c>
      <c r="F38" s="145">
        <f t="shared" si="6"/>
        <v>386</v>
      </c>
      <c r="G38" s="144">
        <f t="shared" si="6"/>
        <v>134</v>
      </c>
      <c r="H38" s="144">
        <f t="shared" si="6"/>
        <v>35</v>
      </c>
      <c r="I38" s="145">
        <f t="shared" si="6"/>
        <v>169</v>
      </c>
      <c r="J38" s="144">
        <f t="shared" si="6"/>
        <v>174</v>
      </c>
      <c r="K38" s="144">
        <f t="shared" si="6"/>
        <v>44</v>
      </c>
      <c r="L38" s="145">
        <v>248</v>
      </c>
      <c r="M38" s="144">
        <f t="shared" si="6"/>
        <v>4</v>
      </c>
      <c r="N38" s="146">
        <f t="shared" si="6"/>
        <v>4</v>
      </c>
      <c r="O38" s="145">
        <f t="shared" si="6"/>
        <v>8</v>
      </c>
      <c r="P38" s="147">
        <f>SUM(P29:P37)</f>
        <v>33</v>
      </c>
      <c r="Q38" s="147">
        <f>SUM(Q29:Q37)</f>
        <v>3</v>
      </c>
      <c r="R38" s="145">
        <f>SUM(R29:R37)</f>
        <v>36</v>
      </c>
      <c r="S38" s="144">
        <f t="shared" si="6"/>
        <v>25</v>
      </c>
      <c r="T38" s="144">
        <f t="shared" si="6"/>
        <v>40</v>
      </c>
      <c r="U38" s="148">
        <f t="shared" si="6"/>
        <v>101</v>
      </c>
      <c r="V38" s="149">
        <f>SUM(V29:V37)</f>
        <v>916</v>
      </c>
    </row>
    <row r="39" spans="2:22" x14ac:dyDescent="0.25"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</row>
    <row r="40" spans="2:22" ht="15.75" thickBot="1" x14ac:dyDescent="0.3"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</row>
    <row r="41" spans="2:22" ht="15.75" thickBot="1" x14ac:dyDescent="0.3">
      <c r="B41" s="125"/>
      <c r="C41" s="150" t="s">
        <v>961</v>
      </c>
      <c r="D41" s="151">
        <f>SUM(E38,H38,K38,N38,Q38,T38)</f>
        <v>187</v>
      </c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</row>
    <row r="42" spans="2:22" x14ac:dyDescent="0.25">
      <c r="B42" s="125"/>
      <c r="C42" s="152" t="s">
        <v>962</v>
      </c>
      <c r="D42" s="153">
        <f>SUM(D38,G38,J38,M38,P38,S38)</f>
        <v>695</v>
      </c>
      <c r="E42" s="125"/>
      <c r="F42" s="125"/>
      <c r="G42" s="199" t="s">
        <v>963</v>
      </c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201">
        <f>SUM(D43,'[17]Educ_Cont. Graduado_Postgr. '!E62,'[17]Educ_Continua Esc_Especializada'!F80)</f>
        <v>882</v>
      </c>
    </row>
    <row r="43" spans="2:22" ht="15.75" thickBot="1" x14ac:dyDescent="0.3">
      <c r="B43" s="125"/>
      <c r="C43" s="154" t="s">
        <v>964</v>
      </c>
      <c r="D43" s="155">
        <f>SUM(D41:D42)</f>
        <v>882</v>
      </c>
      <c r="E43" s="125"/>
      <c r="F43" s="125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200"/>
      <c r="V43" s="202"/>
    </row>
  </sheetData>
  <mergeCells count="18">
    <mergeCell ref="B23:V23"/>
    <mergeCell ref="B24:V24"/>
    <mergeCell ref="B26:V26"/>
    <mergeCell ref="B27:B28"/>
    <mergeCell ref="C27:C28"/>
    <mergeCell ref="D27:F27"/>
    <mergeCell ref="G27:I27"/>
    <mergeCell ref="J27:L27"/>
    <mergeCell ref="M27:O27"/>
    <mergeCell ref="P27:R27"/>
    <mergeCell ref="G42:U43"/>
    <mergeCell ref="V42:V43"/>
    <mergeCell ref="S27:U27"/>
    <mergeCell ref="V27:V28"/>
    <mergeCell ref="B29:B31"/>
    <mergeCell ref="B32:B33"/>
    <mergeCell ref="B34:B35"/>
    <mergeCell ref="B36:B3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5:Q171"/>
  <sheetViews>
    <sheetView zoomScale="70" zoomScaleNormal="70" workbookViewId="0">
      <selection activeCell="S138" sqref="S138"/>
    </sheetView>
  </sheetViews>
  <sheetFormatPr baseColWidth="10" defaultRowHeight="15" x14ac:dyDescent="0.25"/>
  <sheetData>
    <row r="25" spans="1:17" x14ac:dyDescent="0.25">
      <c r="A25" s="220" t="s">
        <v>653</v>
      </c>
      <c r="B25" s="220"/>
      <c r="C25" s="220"/>
    </row>
    <row r="26" spans="1:17" x14ac:dyDescent="0.25">
      <c r="O26" s="220" t="s">
        <v>654</v>
      </c>
      <c r="P26" s="220"/>
      <c r="Q26" s="220"/>
    </row>
    <row r="28" spans="1:17" x14ac:dyDescent="0.25">
      <c r="A28" t="s">
        <v>478</v>
      </c>
      <c r="B28" t="s">
        <v>26</v>
      </c>
    </row>
    <row r="29" spans="1:17" ht="18.75" x14ac:dyDescent="0.25">
      <c r="A29" s="73" t="s">
        <v>253</v>
      </c>
      <c r="B29" s="88">
        <v>26</v>
      </c>
    </row>
    <row r="30" spans="1:17" ht="18.75" x14ac:dyDescent="0.25">
      <c r="A30" s="73" t="s">
        <v>254</v>
      </c>
      <c r="B30" s="88">
        <v>15</v>
      </c>
      <c r="O30" t="s">
        <v>652</v>
      </c>
      <c r="P30" t="s">
        <v>26</v>
      </c>
    </row>
    <row r="31" spans="1:17" ht="18.75" x14ac:dyDescent="0.3">
      <c r="A31" s="73" t="s">
        <v>255</v>
      </c>
      <c r="B31" s="88">
        <v>2</v>
      </c>
      <c r="O31" s="91" t="s">
        <v>769</v>
      </c>
      <c r="P31" s="92">
        <v>4</v>
      </c>
    </row>
    <row r="32" spans="1:17" ht="18.75" x14ac:dyDescent="0.3">
      <c r="A32" s="73" t="s">
        <v>256</v>
      </c>
      <c r="B32" s="88">
        <v>25</v>
      </c>
      <c r="O32" s="93" t="s">
        <v>770</v>
      </c>
      <c r="P32" s="92">
        <v>1</v>
      </c>
    </row>
    <row r="33" spans="1:16" ht="18.75" x14ac:dyDescent="0.3">
      <c r="A33" s="73" t="s">
        <v>257</v>
      </c>
      <c r="B33" s="88">
        <v>18</v>
      </c>
      <c r="O33" s="93" t="s">
        <v>771</v>
      </c>
      <c r="P33" s="92">
        <v>6</v>
      </c>
    </row>
    <row r="34" spans="1:16" ht="18.75" x14ac:dyDescent="0.3">
      <c r="A34" s="74" t="s">
        <v>258</v>
      </c>
      <c r="B34" s="88">
        <v>5</v>
      </c>
      <c r="O34" s="93" t="s">
        <v>972</v>
      </c>
      <c r="P34" s="92">
        <v>1</v>
      </c>
    </row>
    <row r="35" spans="1:16" ht="18.75" x14ac:dyDescent="0.3">
      <c r="A35" s="73" t="s">
        <v>259</v>
      </c>
      <c r="B35" s="89">
        <v>3</v>
      </c>
      <c r="O35" s="93" t="s">
        <v>973</v>
      </c>
      <c r="P35" s="92">
        <v>1</v>
      </c>
    </row>
    <row r="36" spans="1:16" ht="18.75" x14ac:dyDescent="0.3">
      <c r="A36" s="73" t="s">
        <v>260</v>
      </c>
      <c r="B36" s="89">
        <v>7</v>
      </c>
      <c r="O36" s="93" t="s">
        <v>819</v>
      </c>
      <c r="P36" s="92">
        <v>1</v>
      </c>
    </row>
    <row r="37" spans="1:16" ht="18.75" x14ac:dyDescent="0.3">
      <c r="A37" s="73" t="s">
        <v>261</v>
      </c>
      <c r="B37" s="89">
        <v>5</v>
      </c>
      <c r="O37" s="93" t="s">
        <v>772</v>
      </c>
      <c r="P37" s="92">
        <v>1</v>
      </c>
    </row>
    <row r="38" spans="1:16" ht="18.75" x14ac:dyDescent="0.3">
      <c r="A38" s="73" t="s">
        <v>262</v>
      </c>
      <c r="B38" s="89">
        <v>1</v>
      </c>
      <c r="O38" s="156" t="s">
        <v>974</v>
      </c>
      <c r="P38" s="92">
        <v>1</v>
      </c>
    </row>
    <row r="39" spans="1:16" ht="18.75" x14ac:dyDescent="0.25">
      <c r="A39" s="73" t="s">
        <v>650</v>
      </c>
      <c r="B39" s="89">
        <v>5</v>
      </c>
      <c r="P39">
        <f>SUM(P31:P38)</f>
        <v>16</v>
      </c>
    </row>
    <row r="40" spans="1:16" ht="18.75" x14ac:dyDescent="0.25">
      <c r="A40" s="73" t="s">
        <v>477</v>
      </c>
      <c r="B40" s="89">
        <v>11</v>
      </c>
    </row>
    <row r="41" spans="1:16" ht="18.75" x14ac:dyDescent="0.25">
      <c r="A41" s="75" t="s">
        <v>768</v>
      </c>
      <c r="B41" s="90">
        <v>2</v>
      </c>
    </row>
    <row r="42" spans="1:16" ht="18.75" x14ac:dyDescent="0.25">
      <c r="A42" s="75" t="s">
        <v>966</v>
      </c>
      <c r="B42" s="90">
        <v>2</v>
      </c>
    </row>
    <row r="43" spans="1:16" ht="18.75" x14ac:dyDescent="0.25">
      <c r="A43" s="75" t="s">
        <v>767</v>
      </c>
      <c r="B43" s="90">
        <v>2</v>
      </c>
    </row>
    <row r="44" spans="1:16" ht="18.75" x14ac:dyDescent="0.25">
      <c r="A44" s="75" t="s">
        <v>651</v>
      </c>
      <c r="B44" s="90">
        <v>1</v>
      </c>
    </row>
    <row r="45" spans="1:16" ht="18.75" x14ac:dyDescent="0.25">
      <c r="A45" s="75" t="s">
        <v>967</v>
      </c>
      <c r="B45" s="90">
        <v>1</v>
      </c>
    </row>
    <row r="46" spans="1:16" ht="18.75" x14ac:dyDescent="0.25">
      <c r="A46" s="75" t="s">
        <v>968</v>
      </c>
      <c r="B46" s="90">
        <v>1</v>
      </c>
    </row>
    <row r="47" spans="1:16" ht="18.75" x14ac:dyDescent="0.25">
      <c r="A47" s="75" t="s">
        <v>969</v>
      </c>
      <c r="B47" s="90">
        <v>1</v>
      </c>
    </row>
    <row r="48" spans="1:16" ht="18.75" x14ac:dyDescent="0.25">
      <c r="A48" s="75" t="s">
        <v>970</v>
      </c>
      <c r="B48" s="90">
        <v>2</v>
      </c>
    </row>
    <row r="49" spans="1:2" ht="18.75" x14ac:dyDescent="0.25">
      <c r="A49" s="75" t="s">
        <v>971</v>
      </c>
      <c r="B49" s="90">
        <v>1</v>
      </c>
    </row>
    <row r="50" spans="1:2" ht="18.75" x14ac:dyDescent="0.25">
      <c r="A50" s="75"/>
      <c r="B50" s="90">
        <v>136</v>
      </c>
    </row>
    <row r="51" spans="1:2" ht="18.75" x14ac:dyDescent="0.25">
      <c r="A51" s="75"/>
      <c r="B51" s="90"/>
    </row>
    <row r="52" spans="1:2" ht="18.75" x14ac:dyDescent="0.25">
      <c r="A52" s="75"/>
      <c r="B52" s="90"/>
    </row>
    <row r="53" spans="1:2" x14ac:dyDescent="0.25">
      <c r="B53">
        <f>SUM(B29:B52)</f>
        <v>272</v>
      </c>
    </row>
    <row r="78" spans="1:13" x14ac:dyDescent="0.25">
      <c r="A78" t="s">
        <v>527</v>
      </c>
      <c r="B78" t="s">
        <v>26</v>
      </c>
    </row>
    <row r="79" spans="1:13" x14ac:dyDescent="0.25">
      <c r="A79" t="s">
        <v>24</v>
      </c>
      <c r="B79">
        <v>97</v>
      </c>
      <c r="L79" t="s">
        <v>527</v>
      </c>
      <c r="M79" t="s">
        <v>26</v>
      </c>
    </row>
    <row r="80" spans="1:13" x14ac:dyDescent="0.25">
      <c r="A80" t="s">
        <v>25</v>
      </c>
      <c r="B80">
        <v>39</v>
      </c>
      <c r="L80" t="s">
        <v>24</v>
      </c>
      <c r="M80">
        <v>13</v>
      </c>
    </row>
    <row r="81" spans="2:13" x14ac:dyDescent="0.25">
      <c r="B81">
        <f>SUM(B79:B80)</f>
        <v>136</v>
      </c>
      <c r="L81" t="s">
        <v>25</v>
      </c>
      <c r="M81">
        <v>3</v>
      </c>
    </row>
    <row r="82" spans="2:13" x14ac:dyDescent="0.25">
      <c r="M82">
        <f>SUM(M80:M81)</f>
        <v>16</v>
      </c>
    </row>
    <row r="104" spans="1:12" x14ac:dyDescent="0.25">
      <c r="A104" t="s">
        <v>548</v>
      </c>
      <c r="B104" t="s">
        <v>26</v>
      </c>
      <c r="K104" t="s">
        <v>548</v>
      </c>
      <c r="L104" t="s">
        <v>26</v>
      </c>
    </row>
    <row r="105" spans="1:12" x14ac:dyDescent="0.25">
      <c r="A105" t="s">
        <v>263</v>
      </c>
      <c r="B105">
        <v>1</v>
      </c>
      <c r="K105" t="s">
        <v>263</v>
      </c>
      <c r="L105">
        <v>0</v>
      </c>
    </row>
    <row r="106" spans="1:12" x14ac:dyDescent="0.25">
      <c r="A106" t="s">
        <v>244</v>
      </c>
      <c r="B106">
        <v>58</v>
      </c>
      <c r="K106" t="s">
        <v>244</v>
      </c>
      <c r="L106">
        <v>7</v>
      </c>
    </row>
    <row r="107" spans="1:12" x14ac:dyDescent="0.25">
      <c r="A107" t="s">
        <v>245</v>
      </c>
      <c r="B107">
        <v>37</v>
      </c>
      <c r="K107" t="s">
        <v>245</v>
      </c>
      <c r="L107">
        <v>4</v>
      </c>
    </row>
    <row r="108" spans="1:12" x14ac:dyDescent="0.25">
      <c r="A108" t="s">
        <v>246</v>
      </c>
      <c r="B108">
        <v>40</v>
      </c>
      <c r="K108" t="s">
        <v>246</v>
      </c>
      <c r="L108">
        <v>1</v>
      </c>
    </row>
    <row r="109" spans="1:12" x14ac:dyDescent="0.25">
      <c r="B109">
        <f>SUM(B105:B108)</f>
        <v>136</v>
      </c>
      <c r="K109" t="s">
        <v>320</v>
      </c>
      <c r="L109">
        <v>4</v>
      </c>
    </row>
    <row r="110" spans="1:12" x14ac:dyDescent="0.25">
      <c r="L110">
        <f>SUM(L105:L109)</f>
        <v>16</v>
      </c>
    </row>
    <row r="113" ht="13.9" customHeight="1" x14ac:dyDescent="0.25"/>
    <row r="133" spans="1:16" x14ac:dyDescent="0.25">
      <c r="A133" s="175" t="s">
        <v>655</v>
      </c>
      <c r="B133" s="175"/>
      <c r="C133" s="175"/>
    </row>
    <row r="136" spans="1:16" x14ac:dyDescent="0.25">
      <c r="O136" t="s">
        <v>548</v>
      </c>
      <c r="P136" t="s">
        <v>26</v>
      </c>
    </row>
    <row r="137" spans="1:16" ht="15.75" x14ac:dyDescent="0.25">
      <c r="O137" s="73" t="s">
        <v>263</v>
      </c>
      <c r="P137">
        <v>37</v>
      </c>
    </row>
    <row r="138" spans="1:16" ht="15.75" x14ac:dyDescent="0.25">
      <c r="O138" s="73" t="s">
        <v>244</v>
      </c>
      <c r="P138">
        <v>50</v>
      </c>
    </row>
    <row r="139" spans="1:16" ht="15.75" x14ac:dyDescent="0.25">
      <c r="A139" t="s">
        <v>478</v>
      </c>
      <c r="B139" t="s">
        <v>26</v>
      </c>
      <c r="K139" t="s">
        <v>527</v>
      </c>
      <c r="L139" t="s">
        <v>26</v>
      </c>
      <c r="O139" s="73" t="s">
        <v>245</v>
      </c>
      <c r="P139">
        <v>28</v>
      </c>
    </row>
    <row r="140" spans="1:16" ht="15.75" x14ac:dyDescent="0.25">
      <c r="A140" t="s">
        <v>656</v>
      </c>
      <c r="B140">
        <v>1</v>
      </c>
      <c r="K140" t="s">
        <v>24</v>
      </c>
      <c r="L140">
        <v>44</v>
      </c>
      <c r="O140" s="73" t="s">
        <v>246</v>
      </c>
      <c r="P140">
        <v>29</v>
      </c>
    </row>
    <row r="141" spans="1:16" x14ac:dyDescent="0.25">
      <c r="A141" t="s">
        <v>657</v>
      </c>
      <c r="B141">
        <v>63</v>
      </c>
      <c r="K141" t="s">
        <v>25</v>
      </c>
      <c r="L141">
        <v>100</v>
      </c>
      <c r="P141">
        <f>SUM(P137:P140)</f>
        <v>144</v>
      </c>
    </row>
    <row r="142" spans="1:16" x14ac:dyDescent="0.25">
      <c r="A142" t="s">
        <v>658</v>
      </c>
      <c r="B142">
        <v>7</v>
      </c>
      <c r="L142">
        <f>SUM(L140:L141)</f>
        <v>144</v>
      </c>
    </row>
    <row r="143" spans="1:16" x14ac:dyDescent="0.25">
      <c r="A143" t="s">
        <v>659</v>
      </c>
      <c r="B143">
        <v>6</v>
      </c>
    </row>
    <row r="144" spans="1:16" x14ac:dyDescent="0.25">
      <c r="A144" t="s">
        <v>660</v>
      </c>
      <c r="B144">
        <v>21</v>
      </c>
    </row>
    <row r="145" spans="1:2" x14ac:dyDescent="0.25">
      <c r="A145" t="s">
        <v>661</v>
      </c>
      <c r="B145">
        <v>5</v>
      </c>
    </row>
    <row r="146" spans="1:2" x14ac:dyDescent="0.25">
      <c r="A146" t="s">
        <v>662</v>
      </c>
      <c r="B146">
        <v>1</v>
      </c>
    </row>
    <row r="147" spans="1:2" x14ac:dyDescent="0.25">
      <c r="A147" t="s">
        <v>663</v>
      </c>
      <c r="B147">
        <v>1</v>
      </c>
    </row>
    <row r="148" spans="1:2" x14ac:dyDescent="0.25">
      <c r="A148" t="s">
        <v>664</v>
      </c>
      <c r="B148">
        <v>1</v>
      </c>
    </row>
    <row r="149" spans="1:2" x14ac:dyDescent="0.25">
      <c r="A149" t="s">
        <v>665</v>
      </c>
      <c r="B149">
        <v>1</v>
      </c>
    </row>
    <row r="150" spans="1:2" x14ac:dyDescent="0.25">
      <c r="A150" t="s">
        <v>666</v>
      </c>
      <c r="B150">
        <v>1</v>
      </c>
    </row>
    <row r="151" spans="1:2" x14ac:dyDescent="0.25">
      <c r="A151" t="s">
        <v>668</v>
      </c>
      <c r="B151">
        <v>2</v>
      </c>
    </row>
    <row r="152" spans="1:2" x14ac:dyDescent="0.25">
      <c r="A152" t="s">
        <v>669</v>
      </c>
      <c r="B152">
        <v>2</v>
      </c>
    </row>
    <row r="153" spans="1:2" x14ac:dyDescent="0.25">
      <c r="A153" t="s">
        <v>670</v>
      </c>
      <c r="B153">
        <v>3</v>
      </c>
    </row>
    <row r="154" spans="1:2" x14ac:dyDescent="0.25">
      <c r="A154" t="s">
        <v>671</v>
      </c>
      <c r="B154">
        <v>6</v>
      </c>
    </row>
    <row r="155" spans="1:2" x14ac:dyDescent="0.25">
      <c r="A155" t="s">
        <v>672</v>
      </c>
      <c r="B155">
        <v>1</v>
      </c>
    </row>
    <row r="156" spans="1:2" x14ac:dyDescent="0.25">
      <c r="A156" t="s">
        <v>673</v>
      </c>
      <c r="B156">
        <v>2</v>
      </c>
    </row>
    <row r="157" spans="1:2" x14ac:dyDescent="0.25">
      <c r="A157" t="s">
        <v>674</v>
      </c>
      <c r="B157">
        <v>1</v>
      </c>
    </row>
    <row r="158" spans="1:2" x14ac:dyDescent="0.25">
      <c r="A158" t="s">
        <v>773</v>
      </c>
      <c r="B158">
        <v>1</v>
      </c>
    </row>
    <row r="159" spans="1:2" x14ac:dyDescent="0.25">
      <c r="A159" t="s">
        <v>774</v>
      </c>
      <c r="B159">
        <v>1</v>
      </c>
    </row>
    <row r="160" spans="1:2" x14ac:dyDescent="0.25">
      <c r="A160" t="s">
        <v>775</v>
      </c>
      <c r="B160">
        <v>2</v>
      </c>
    </row>
    <row r="161" spans="1:2" x14ac:dyDescent="0.25">
      <c r="A161" t="s">
        <v>776</v>
      </c>
      <c r="B161">
        <v>3</v>
      </c>
    </row>
    <row r="162" spans="1:2" x14ac:dyDescent="0.25">
      <c r="A162" t="s">
        <v>777</v>
      </c>
      <c r="B162">
        <v>1</v>
      </c>
    </row>
    <row r="163" spans="1:2" x14ac:dyDescent="0.25">
      <c r="A163" t="s">
        <v>778</v>
      </c>
      <c r="B163">
        <v>1</v>
      </c>
    </row>
    <row r="164" spans="1:2" x14ac:dyDescent="0.25">
      <c r="A164" t="s">
        <v>779</v>
      </c>
      <c r="B164">
        <v>1</v>
      </c>
    </row>
    <row r="165" spans="1:2" x14ac:dyDescent="0.25">
      <c r="A165" t="s">
        <v>667</v>
      </c>
      <c r="B165">
        <v>2</v>
      </c>
    </row>
    <row r="166" spans="1:2" x14ac:dyDescent="0.25">
      <c r="A166" t="s">
        <v>780</v>
      </c>
      <c r="B166">
        <v>2</v>
      </c>
    </row>
    <row r="167" spans="1:2" x14ac:dyDescent="0.25">
      <c r="A167" t="s">
        <v>975</v>
      </c>
      <c r="B167">
        <v>1</v>
      </c>
    </row>
    <row r="168" spans="1:2" x14ac:dyDescent="0.25">
      <c r="A168" t="s">
        <v>976</v>
      </c>
      <c r="B168">
        <v>1</v>
      </c>
    </row>
    <row r="169" spans="1:2" x14ac:dyDescent="0.25">
      <c r="A169" t="s">
        <v>977</v>
      </c>
      <c r="B169">
        <v>2</v>
      </c>
    </row>
    <row r="170" spans="1:2" x14ac:dyDescent="0.25">
      <c r="A170" t="s">
        <v>675</v>
      </c>
      <c r="B170">
        <v>1</v>
      </c>
    </row>
    <row r="171" spans="1:2" x14ac:dyDescent="0.25">
      <c r="B171">
        <f>SUM(B140:B170)</f>
        <v>144</v>
      </c>
    </row>
  </sheetData>
  <mergeCells count="3">
    <mergeCell ref="A25:C25"/>
    <mergeCell ref="O26:Q26"/>
    <mergeCell ref="A133:C133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3:P249"/>
  <sheetViews>
    <sheetView topLeftCell="A219" zoomScale="70" zoomScaleNormal="70" workbookViewId="0">
      <selection activeCell="A208" sqref="A208:S245"/>
    </sheetView>
  </sheetViews>
  <sheetFormatPr baseColWidth="10" defaultRowHeight="15" x14ac:dyDescent="0.25"/>
  <sheetData>
    <row r="23" spans="1:2" x14ac:dyDescent="0.25">
      <c r="A23" t="s">
        <v>44</v>
      </c>
      <c r="B23" s="1" t="s">
        <v>26</v>
      </c>
    </row>
    <row r="24" spans="1:2" x14ac:dyDescent="0.25">
      <c r="A24" s="157" t="s">
        <v>264</v>
      </c>
      <c r="B24" s="158">
        <v>650</v>
      </c>
    </row>
    <row r="25" spans="1:2" x14ac:dyDescent="0.25">
      <c r="A25" s="159" t="s">
        <v>265</v>
      </c>
      <c r="B25" s="158">
        <v>106</v>
      </c>
    </row>
    <row r="26" spans="1:2" x14ac:dyDescent="0.25">
      <c r="A26" s="157" t="s">
        <v>781</v>
      </c>
      <c r="B26" s="158">
        <v>183</v>
      </c>
    </row>
    <row r="27" spans="1:2" x14ac:dyDescent="0.25">
      <c r="A27" s="157" t="s">
        <v>266</v>
      </c>
      <c r="B27" s="158">
        <v>551</v>
      </c>
    </row>
    <row r="28" spans="1:2" x14ac:dyDescent="0.25">
      <c r="A28" s="157" t="s">
        <v>267</v>
      </c>
      <c r="B28" s="158">
        <v>1199</v>
      </c>
    </row>
    <row r="29" spans="1:2" x14ac:dyDescent="0.25">
      <c r="A29" s="160" t="s">
        <v>268</v>
      </c>
      <c r="B29" s="158">
        <v>231</v>
      </c>
    </row>
    <row r="30" spans="1:2" x14ac:dyDescent="0.25">
      <c r="A30" s="161" t="s">
        <v>269</v>
      </c>
      <c r="B30" s="162">
        <v>704</v>
      </c>
    </row>
    <row r="31" spans="1:2" x14ac:dyDescent="0.25">
      <c r="A31" s="161" t="s">
        <v>270</v>
      </c>
      <c r="B31" s="162">
        <v>327</v>
      </c>
    </row>
    <row r="32" spans="1:2" x14ac:dyDescent="0.25">
      <c r="A32" s="161" t="s">
        <v>271</v>
      </c>
      <c r="B32" s="162">
        <v>323</v>
      </c>
    </row>
    <row r="33" spans="1:2" x14ac:dyDescent="0.25">
      <c r="A33" s="161" t="s">
        <v>272</v>
      </c>
      <c r="B33" s="162">
        <v>122</v>
      </c>
    </row>
    <row r="34" spans="1:2" x14ac:dyDescent="0.25">
      <c r="A34" s="163" t="s">
        <v>273</v>
      </c>
      <c r="B34" s="162">
        <v>191</v>
      </c>
    </row>
    <row r="35" spans="1:2" x14ac:dyDescent="0.25">
      <c r="A35" s="161" t="s">
        <v>274</v>
      </c>
      <c r="B35" s="162">
        <v>698</v>
      </c>
    </row>
    <row r="36" spans="1:2" x14ac:dyDescent="0.25">
      <c r="A36" s="163" t="s">
        <v>275</v>
      </c>
      <c r="B36" s="162">
        <v>43</v>
      </c>
    </row>
    <row r="37" spans="1:2" x14ac:dyDescent="0.25">
      <c r="A37" s="161" t="s">
        <v>276</v>
      </c>
      <c r="B37" s="162">
        <v>249</v>
      </c>
    </row>
    <row r="38" spans="1:2" x14ac:dyDescent="0.25">
      <c r="A38" s="161" t="s">
        <v>277</v>
      </c>
      <c r="B38" s="162">
        <v>994</v>
      </c>
    </row>
    <row r="39" spans="1:2" x14ac:dyDescent="0.25">
      <c r="A39" s="161" t="s">
        <v>278</v>
      </c>
      <c r="B39" s="162">
        <v>736</v>
      </c>
    </row>
    <row r="40" spans="1:2" x14ac:dyDescent="0.25">
      <c r="A40" s="161" t="s">
        <v>279</v>
      </c>
      <c r="B40" s="162">
        <v>640</v>
      </c>
    </row>
    <row r="41" spans="1:2" x14ac:dyDescent="0.25">
      <c r="A41" s="161" t="s">
        <v>280</v>
      </c>
      <c r="B41" s="162">
        <v>273</v>
      </c>
    </row>
    <row r="42" spans="1:2" x14ac:dyDescent="0.25">
      <c r="A42" s="161" t="s">
        <v>281</v>
      </c>
      <c r="B42" s="162">
        <v>388</v>
      </c>
    </row>
    <row r="43" spans="1:2" x14ac:dyDescent="0.25">
      <c r="A43" s="161" t="s">
        <v>282</v>
      </c>
      <c r="B43" s="162">
        <v>949</v>
      </c>
    </row>
    <row r="44" spans="1:2" x14ac:dyDescent="0.25">
      <c r="A44" s="161" t="s">
        <v>283</v>
      </c>
      <c r="B44" s="162">
        <v>140</v>
      </c>
    </row>
    <row r="45" spans="1:2" x14ac:dyDescent="0.25">
      <c r="A45" s="161" t="s">
        <v>284</v>
      </c>
      <c r="B45" s="162">
        <v>300</v>
      </c>
    </row>
    <row r="46" spans="1:2" x14ac:dyDescent="0.25">
      <c r="A46" s="161" t="s">
        <v>285</v>
      </c>
      <c r="B46" s="162">
        <v>763</v>
      </c>
    </row>
    <row r="47" spans="1:2" x14ac:dyDescent="0.25">
      <c r="A47" s="161" t="s">
        <v>286</v>
      </c>
      <c r="B47" s="162">
        <v>413</v>
      </c>
    </row>
    <row r="48" spans="1:2" x14ac:dyDescent="0.25">
      <c r="A48" s="161" t="s">
        <v>287</v>
      </c>
      <c r="B48" s="162">
        <v>567</v>
      </c>
    </row>
    <row r="49" spans="1:2" x14ac:dyDescent="0.25">
      <c r="A49" s="161" t="s">
        <v>288</v>
      </c>
      <c r="B49" s="162">
        <v>324</v>
      </c>
    </row>
    <row r="50" spans="1:2" x14ac:dyDescent="0.25">
      <c r="A50" s="161" t="s">
        <v>289</v>
      </c>
      <c r="B50" s="162">
        <v>560</v>
      </c>
    </row>
    <row r="51" spans="1:2" x14ac:dyDescent="0.25">
      <c r="A51" s="161" t="s">
        <v>290</v>
      </c>
      <c r="B51" s="162">
        <v>2095</v>
      </c>
    </row>
    <row r="52" spans="1:2" x14ac:dyDescent="0.25">
      <c r="A52" s="161" t="s">
        <v>291</v>
      </c>
      <c r="B52" s="162">
        <v>68</v>
      </c>
    </row>
    <row r="53" spans="1:2" x14ac:dyDescent="0.25">
      <c r="A53" s="161" t="s">
        <v>292</v>
      </c>
      <c r="B53" s="162">
        <v>274</v>
      </c>
    </row>
    <row r="54" spans="1:2" x14ac:dyDescent="0.25">
      <c r="A54" s="161" t="s">
        <v>293</v>
      </c>
      <c r="B54" s="162">
        <v>1222</v>
      </c>
    </row>
    <row r="55" spans="1:2" x14ac:dyDescent="0.25">
      <c r="A55" s="161" t="s">
        <v>294</v>
      </c>
      <c r="B55" s="162">
        <v>3734</v>
      </c>
    </row>
    <row r="56" spans="1:2" x14ac:dyDescent="0.25">
      <c r="A56" s="161" t="s">
        <v>295</v>
      </c>
      <c r="B56" s="162">
        <v>124</v>
      </c>
    </row>
    <row r="57" spans="1:2" x14ac:dyDescent="0.25">
      <c r="A57" s="161" t="s">
        <v>296</v>
      </c>
      <c r="B57" s="162">
        <v>659</v>
      </c>
    </row>
    <row r="58" spans="1:2" x14ac:dyDescent="0.25">
      <c r="A58" s="161" t="s">
        <v>297</v>
      </c>
      <c r="B58" s="162">
        <v>273</v>
      </c>
    </row>
    <row r="59" spans="1:2" x14ac:dyDescent="0.25">
      <c r="B59" s="1">
        <f>SUM(B24:B57)</f>
        <v>20800</v>
      </c>
    </row>
    <row r="60" spans="1:2" x14ac:dyDescent="0.25">
      <c r="B60" s="1"/>
    </row>
    <row r="61" spans="1:2" x14ac:dyDescent="0.25">
      <c r="B61" s="1"/>
    </row>
    <row r="62" spans="1:2" x14ac:dyDescent="0.25">
      <c r="B62" s="1"/>
    </row>
    <row r="63" spans="1:2" x14ac:dyDescent="0.25">
      <c r="B63" s="1"/>
    </row>
    <row r="64" spans="1:2" x14ac:dyDescent="0.25">
      <c r="B64" s="1"/>
    </row>
    <row r="65" spans="1:3" x14ac:dyDescent="0.25">
      <c r="B65" s="1"/>
    </row>
    <row r="66" spans="1:3" x14ac:dyDescent="0.25">
      <c r="B66" s="1"/>
    </row>
    <row r="67" spans="1:3" x14ac:dyDescent="0.25">
      <c r="A67" t="s">
        <v>298</v>
      </c>
      <c r="B67" s="1" t="s">
        <v>299</v>
      </c>
      <c r="C67" s="1" t="s">
        <v>300</v>
      </c>
    </row>
    <row r="68" spans="1:3" x14ac:dyDescent="0.25">
      <c r="A68" s="157" t="s">
        <v>264</v>
      </c>
      <c r="B68" s="164">
        <v>933</v>
      </c>
      <c r="C68" s="164">
        <v>665</v>
      </c>
    </row>
    <row r="69" spans="1:3" x14ac:dyDescent="0.25">
      <c r="A69" s="159" t="s">
        <v>265</v>
      </c>
      <c r="B69" s="165">
        <v>243</v>
      </c>
      <c r="C69" s="165">
        <v>124</v>
      </c>
    </row>
    <row r="70" spans="1:3" x14ac:dyDescent="0.25">
      <c r="A70" s="157" t="s">
        <v>781</v>
      </c>
      <c r="B70" s="164">
        <v>224</v>
      </c>
      <c r="C70" s="164">
        <v>186</v>
      </c>
    </row>
    <row r="71" spans="1:3" x14ac:dyDescent="0.25">
      <c r="A71" s="157" t="s">
        <v>266</v>
      </c>
      <c r="B71" s="164">
        <v>1412</v>
      </c>
      <c r="C71" s="164">
        <v>551</v>
      </c>
    </row>
    <row r="72" spans="1:3" x14ac:dyDescent="0.25">
      <c r="A72" s="157" t="s">
        <v>267</v>
      </c>
      <c r="B72" s="164">
        <v>1873</v>
      </c>
      <c r="C72" s="164">
        <v>1223</v>
      </c>
    </row>
    <row r="73" spans="1:3" x14ac:dyDescent="0.25">
      <c r="A73" s="157" t="s">
        <v>268</v>
      </c>
      <c r="B73" s="164">
        <v>231</v>
      </c>
      <c r="C73" s="164">
        <v>231</v>
      </c>
    </row>
    <row r="74" spans="1:3" x14ac:dyDescent="0.25">
      <c r="A74" s="157" t="s">
        <v>269</v>
      </c>
      <c r="B74" s="164">
        <v>919</v>
      </c>
      <c r="C74" s="164">
        <v>919</v>
      </c>
    </row>
    <row r="75" spans="1:3" x14ac:dyDescent="0.25">
      <c r="A75" s="157" t="s">
        <v>270</v>
      </c>
      <c r="B75" s="164">
        <v>487</v>
      </c>
      <c r="C75" s="164">
        <v>340</v>
      </c>
    </row>
    <row r="76" spans="1:3" x14ac:dyDescent="0.25">
      <c r="A76" s="157" t="s">
        <v>271</v>
      </c>
      <c r="B76" s="164">
        <v>359</v>
      </c>
      <c r="C76" s="164">
        <v>337</v>
      </c>
    </row>
    <row r="77" spans="1:3" x14ac:dyDescent="0.25">
      <c r="A77" s="157" t="s">
        <v>272</v>
      </c>
      <c r="B77" s="164">
        <v>122</v>
      </c>
      <c r="C77" s="164">
        <v>122</v>
      </c>
    </row>
    <row r="78" spans="1:3" x14ac:dyDescent="0.25">
      <c r="A78" s="166" t="s">
        <v>273</v>
      </c>
      <c r="B78" s="167">
        <v>385</v>
      </c>
      <c r="C78" s="164">
        <v>207</v>
      </c>
    </row>
    <row r="79" spans="1:3" x14ac:dyDescent="0.25">
      <c r="A79" s="157" t="s">
        <v>274</v>
      </c>
      <c r="B79" s="164">
        <v>803</v>
      </c>
      <c r="C79" s="164">
        <v>698</v>
      </c>
    </row>
    <row r="80" spans="1:3" x14ac:dyDescent="0.25">
      <c r="A80" s="166" t="s">
        <v>275</v>
      </c>
      <c r="B80" s="164">
        <v>47</v>
      </c>
      <c r="C80" s="164">
        <v>43</v>
      </c>
    </row>
    <row r="81" spans="1:12" x14ac:dyDescent="0.25">
      <c r="A81" s="157" t="s">
        <v>276</v>
      </c>
      <c r="B81" s="164">
        <v>309</v>
      </c>
      <c r="C81" s="164">
        <v>309</v>
      </c>
    </row>
    <row r="82" spans="1:12" x14ac:dyDescent="0.25">
      <c r="A82" s="157" t="s">
        <v>277</v>
      </c>
      <c r="B82" s="165">
        <v>1080</v>
      </c>
      <c r="C82" s="165">
        <v>994</v>
      </c>
    </row>
    <row r="83" spans="1:12" x14ac:dyDescent="0.25">
      <c r="A83" s="157" t="s">
        <v>278</v>
      </c>
      <c r="B83" s="164">
        <v>827</v>
      </c>
      <c r="C83" s="164">
        <v>736</v>
      </c>
    </row>
    <row r="84" spans="1:12" x14ac:dyDescent="0.25">
      <c r="A84" s="157" t="s">
        <v>279</v>
      </c>
      <c r="B84" s="164">
        <v>1227</v>
      </c>
      <c r="C84" s="164">
        <v>640</v>
      </c>
      <c r="H84" s="33"/>
    </row>
    <row r="85" spans="1:12" x14ac:dyDescent="0.25">
      <c r="A85" s="157" t="s">
        <v>280</v>
      </c>
      <c r="B85" s="164">
        <v>418</v>
      </c>
      <c r="C85" s="164">
        <v>273</v>
      </c>
    </row>
    <row r="86" spans="1:12" x14ac:dyDescent="0.25">
      <c r="A86" s="157" t="s">
        <v>281</v>
      </c>
      <c r="B86" s="164">
        <v>836</v>
      </c>
      <c r="C86" s="164">
        <v>409</v>
      </c>
      <c r="J86" t="s">
        <v>301</v>
      </c>
      <c r="K86" t="s">
        <v>302</v>
      </c>
    </row>
    <row r="87" spans="1:12" x14ac:dyDescent="0.25">
      <c r="A87" s="157" t="s">
        <v>282</v>
      </c>
      <c r="B87" s="168">
        <v>1600</v>
      </c>
      <c r="C87" s="168">
        <v>987</v>
      </c>
      <c r="J87" s="1">
        <f>+C103</f>
        <v>22391</v>
      </c>
      <c r="K87" s="33">
        <f>+B103-C103</f>
        <v>9835</v>
      </c>
      <c r="L87" s="1"/>
    </row>
    <row r="88" spans="1:12" x14ac:dyDescent="0.25">
      <c r="A88" s="157" t="s">
        <v>283</v>
      </c>
      <c r="B88" s="164">
        <v>140</v>
      </c>
      <c r="C88" s="164">
        <v>140</v>
      </c>
      <c r="G88" s="1"/>
      <c r="J88" s="1"/>
    </row>
    <row r="89" spans="1:12" x14ac:dyDescent="0.25">
      <c r="A89" s="157" t="s">
        <v>284</v>
      </c>
      <c r="B89" s="164">
        <v>300</v>
      </c>
      <c r="C89" s="164">
        <v>300</v>
      </c>
      <c r="J89" s="1"/>
      <c r="L89" s="1"/>
    </row>
    <row r="90" spans="1:12" x14ac:dyDescent="0.25">
      <c r="A90" s="157" t="s">
        <v>285</v>
      </c>
      <c r="B90" s="164">
        <v>1212</v>
      </c>
      <c r="C90" s="164">
        <v>788</v>
      </c>
    </row>
    <row r="91" spans="1:12" x14ac:dyDescent="0.25">
      <c r="A91" s="157" t="s">
        <v>286</v>
      </c>
      <c r="B91" s="165">
        <v>415</v>
      </c>
      <c r="C91" s="164">
        <v>414</v>
      </c>
      <c r="J91" s="1"/>
    </row>
    <row r="92" spans="1:12" x14ac:dyDescent="0.25">
      <c r="A92" s="157" t="s">
        <v>287</v>
      </c>
      <c r="B92" s="167">
        <v>647</v>
      </c>
      <c r="C92" s="164">
        <v>591</v>
      </c>
    </row>
    <row r="93" spans="1:12" x14ac:dyDescent="0.25">
      <c r="A93" s="157" t="s">
        <v>288</v>
      </c>
      <c r="B93" s="165">
        <v>475</v>
      </c>
      <c r="C93" s="164">
        <v>352</v>
      </c>
    </row>
    <row r="94" spans="1:12" x14ac:dyDescent="0.25">
      <c r="A94" s="157" t="s">
        <v>289</v>
      </c>
      <c r="B94" s="164">
        <v>1105</v>
      </c>
      <c r="C94" s="164">
        <v>566</v>
      </c>
    </row>
    <row r="95" spans="1:12" x14ac:dyDescent="0.25">
      <c r="A95" s="157" t="s">
        <v>290</v>
      </c>
      <c r="B95" s="168">
        <v>5385</v>
      </c>
      <c r="C95" s="168">
        <v>2129</v>
      </c>
    </row>
    <row r="96" spans="1:12" x14ac:dyDescent="0.25">
      <c r="A96" s="157" t="s">
        <v>291</v>
      </c>
      <c r="B96" s="168">
        <v>187</v>
      </c>
      <c r="C96" s="168">
        <v>73</v>
      </c>
    </row>
    <row r="97" spans="1:8" x14ac:dyDescent="0.25">
      <c r="A97" s="157" t="s">
        <v>292</v>
      </c>
      <c r="B97" s="164">
        <v>405</v>
      </c>
      <c r="C97" s="164">
        <v>291</v>
      </c>
      <c r="H97" s="1"/>
    </row>
    <row r="98" spans="1:8" x14ac:dyDescent="0.25">
      <c r="A98" s="157" t="s">
        <v>293</v>
      </c>
      <c r="B98" s="164">
        <v>1500</v>
      </c>
      <c r="C98" s="164">
        <v>1251</v>
      </c>
    </row>
    <row r="99" spans="1:8" x14ac:dyDescent="0.25">
      <c r="A99" s="157" t="s">
        <v>294</v>
      </c>
      <c r="B99" s="164">
        <v>4409</v>
      </c>
      <c r="C99" s="165">
        <v>4402</v>
      </c>
    </row>
    <row r="100" spans="1:8" x14ac:dyDescent="0.25">
      <c r="A100" s="157" t="s">
        <v>295</v>
      </c>
      <c r="B100" s="164">
        <v>355</v>
      </c>
      <c r="C100" s="164">
        <v>139</v>
      </c>
    </row>
    <row r="101" spans="1:8" x14ac:dyDescent="0.25">
      <c r="A101" s="157" t="s">
        <v>296</v>
      </c>
      <c r="B101" s="164">
        <v>1024</v>
      </c>
      <c r="C101" s="167">
        <v>681</v>
      </c>
    </row>
    <row r="102" spans="1:8" x14ac:dyDescent="0.25">
      <c r="A102" s="157" t="s">
        <v>297</v>
      </c>
      <c r="B102" s="167">
        <v>332</v>
      </c>
      <c r="C102" s="164">
        <v>280</v>
      </c>
    </row>
    <row r="103" spans="1:8" x14ac:dyDescent="0.25">
      <c r="B103" s="1">
        <f>SUM(B68:B102)</f>
        <v>32226</v>
      </c>
      <c r="C103" s="1">
        <f>SUM(C68:C102)</f>
        <v>22391</v>
      </c>
    </row>
    <row r="104" spans="1:8" x14ac:dyDescent="0.25">
      <c r="B104" s="1"/>
      <c r="C104" s="1"/>
    </row>
    <row r="105" spans="1:8" x14ac:dyDescent="0.25">
      <c r="B105" s="1"/>
      <c r="C105" s="1"/>
    </row>
    <row r="106" spans="1:8" x14ac:dyDescent="0.25">
      <c r="B106" s="1"/>
      <c r="C106" s="1"/>
    </row>
    <row r="107" spans="1:8" x14ac:dyDescent="0.25">
      <c r="B107" s="1"/>
      <c r="C107" s="1"/>
    </row>
    <row r="108" spans="1:8" x14ac:dyDescent="0.25">
      <c r="B108" s="1"/>
      <c r="C108" s="1"/>
    </row>
    <row r="109" spans="1:8" x14ac:dyDescent="0.25">
      <c r="A109" t="s">
        <v>298</v>
      </c>
      <c r="B109" s="1" t="s">
        <v>25</v>
      </c>
      <c r="C109" s="1" t="s">
        <v>24</v>
      </c>
    </row>
    <row r="110" spans="1:8" x14ac:dyDescent="0.25">
      <c r="A110" s="157" t="s">
        <v>264</v>
      </c>
      <c r="B110" s="164">
        <v>413</v>
      </c>
      <c r="C110" s="164">
        <v>237</v>
      </c>
    </row>
    <row r="111" spans="1:8" x14ac:dyDescent="0.25">
      <c r="A111" s="159" t="s">
        <v>265</v>
      </c>
      <c r="B111" s="165">
        <v>60</v>
      </c>
      <c r="C111" s="165">
        <v>46</v>
      </c>
    </row>
    <row r="112" spans="1:8" x14ac:dyDescent="0.25">
      <c r="A112" s="157" t="s">
        <v>781</v>
      </c>
      <c r="B112" s="164">
        <v>98</v>
      </c>
      <c r="C112" s="164">
        <v>85</v>
      </c>
    </row>
    <row r="113" spans="1:3" x14ac:dyDescent="0.25">
      <c r="A113" s="157" t="s">
        <v>266</v>
      </c>
      <c r="B113" s="164">
        <v>338</v>
      </c>
      <c r="C113" s="164">
        <v>213</v>
      </c>
    </row>
    <row r="114" spans="1:3" x14ac:dyDescent="0.25">
      <c r="A114" s="157" t="s">
        <v>267</v>
      </c>
      <c r="B114" s="164">
        <v>798</v>
      </c>
      <c r="C114" s="164">
        <v>401</v>
      </c>
    </row>
    <row r="115" spans="1:3" x14ac:dyDescent="0.25">
      <c r="A115" s="157" t="s">
        <v>268</v>
      </c>
      <c r="B115" s="164">
        <v>158</v>
      </c>
      <c r="C115" s="164">
        <v>73</v>
      </c>
    </row>
    <row r="116" spans="1:3" x14ac:dyDescent="0.25">
      <c r="A116" s="157" t="s">
        <v>269</v>
      </c>
      <c r="B116" s="164">
        <v>507</v>
      </c>
      <c r="C116" s="164">
        <v>197</v>
      </c>
    </row>
    <row r="117" spans="1:3" x14ac:dyDescent="0.25">
      <c r="A117" s="157" t="s">
        <v>270</v>
      </c>
      <c r="B117" s="164">
        <v>260</v>
      </c>
      <c r="C117" s="164">
        <v>67</v>
      </c>
    </row>
    <row r="118" spans="1:3" x14ac:dyDescent="0.25">
      <c r="A118" s="157" t="s">
        <v>271</v>
      </c>
      <c r="B118" s="164">
        <v>235</v>
      </c>
      <c r="C118" s="164">
        <v>88</v>
      </c>
    </row>
    <row r="119" spans="1:3" x14ac:dyDescent="0.25">
      <c r="A119" s="157" t="s">
        <v>272</v>
      </c>
      <c r="B119" s="164">
        <v>97</v>
      </c>
      <c r="C119" s="164">
        <v>25</v>
      </c>
    </row>
    <row r="120" spans="1:3" x14ac:dyDescent="0.25">
      <c r="A120" s="166" t="s">
        <v>273</v>
      </c>
      <c r="B120" s="164">
        <v>175</v>
      </c>
      <c r="C120" s="164">
        <v>16</v>
      </c>
    </row>
    <row r="121" spans="1:3" x14ac:dyDescent="0.25">
      <c r="A121" s="157" t="s">
        <v>274</v>
      </c>
      <c r="B121" s="164">
        <v>554</v>
      </c>
      <c r="C121" s="164">
        <v>144</v>
      </c>
    </row>
    <row r="122" spans="1:3" x14ac:dyDescent="0.25">
      <c r="A122" s="166" t="s">
        <v>275</v>
      </c>
      <c r="B122" s="164">
        <v>36</v>
      </c>
      <c r="C122" s="164">
        <v>7</v>
      </c>
    </row>
    <row r="123" spans="1:3" x14ac:dyDescent="0.25">
      <c r="A123" s="157" t="s">
        <v>276</v>
      </c>
      <c r="B123" s="164">
        <v>206</v>
      </c>
      <c r="C123" s="164">
        <v>43</v>
      </c>
    </row>
    <row r="124" spans="1:3" x14ac:dyDescent="0.25">
      <c r="A124" s="157" t="s">
        <v>277</v>
      </c>
      <c r="B124" s="165">
        <v>590</v>
      </c>
      <c r="C124" s="165">
        <v>404</v>
      </c>
    </row>
    <row r="125" spans="1:3" x14ac:dyDescent="0.25">
      <c r="A125" s="157" t="s">
        <v>278</v>
      </c>
      <c r="B125" s="164">
        <v>395</v>
      </c>
      <c r="C125" s="164">
        <v>341</v>
      </c>
    </row>
    <row r="126" spans="1:3" x14ac:dyDescent="0.25">
      <c r="A126" s="157" t="s">
        <v>279</v>
      </c>
      <c r="B126" s="164">
        <v>1</v>
      </c>
      <c r="C126" s="164">
        <v>639</v>
      </c>
    </row>
    <row r="127" spans="1:3" x14ac:dyDescent="0.25">
      <c r="A127" s="157" t="s">
        <v>280</v>
      </c>
      <c r="B127" s="164">
        <v>177</v>
      </c>
      <c r="C127" s="164">
        <v>96</v>
      </c>
    </row>
    <row r="128" spans="1:3" x14ac:dyDescent="0.25">
      <c r="A128" s="157" t="s">
        <v>281</v>
      </c>
      <c r="B128" s="169">
        <v>292</v>
      </c>
      <c r="C128" s="170">
        <v>96</v>
      </c>
    </row>
    <row r="129" spans="1:3" x14ac:dyDescent="0.25">
      <c r="A129" s="157" t="s">
        <v>282</v>
      </c>
      <c r="B129" s="168">
        <v>717</v>
      </c>
      <c r="C129" s="168">
        <v>232</v>
      </c>
    </row>
    <row r="130" spans="1:3" x14ac:dyDescent="0.25">
      <c r="A130" s="157" t="s">
        <v>283</v>
      </c>
      <c r="B130" s="164">
        <v>115</v>
      </c>
      <c r="C130" s="164">
        <v>25</v>
      </c>
    </row>
    <row r="131" spans="1:3" x14ac:dyDescent="0.25">
      <c r="A131" s="157" t="s">
        <v>284</v>
      </c>
      <c r="B131" s="164">
        <v>237</v>
      </c>
      <c r="C131" s="164">
        <v>63</v>
      </c>
    </row>
    <row r="132" spans="1:3" x14ac:dyDescent="0.25">
      <c r="A132" s="157" t="s">
        <v>285</v>
      </c>
      <c r="B132" s="164">
        <v>385</v>
      </c>
      <c r="C132" s="164">
        <v>378</v>
      </c>
    </row>
    <row r="133" spans="1:3" x14ac:dyDescent="0.25">
      <c r="A133" s="157" t="s">
        <v>286</v>
      </c>
      <c r="B133" s="164">
        <v>348</v>
      </c>
      <c r="C133" s="164">
        <v>65</v>
      </c>
    </row>
    <row r="134" spans="1:3" x14ac:dyDescent="0.25">
      <c r="A134" s="157" t="s">
        <v>287</v>
      </c>
      <c r="B134" s="164">
        <v>366</v>
      </c>
      <c r="C134" s="164">
        <v>201</v>
      </c>
    </row>
    <row r="135" spans="1:3" x14ac:dyDescent="0.25">
      <c r="A135" s="157" t="s">
        <v>288</v>
      </c>
      <c r="B135" s="164">
        <v>259</v>
      </c>
      <c r="C135" s="164">
        <v>65</v>
      </c>
    </row>
    <row r="136" spans="1:3" x14ac:dyDescent="0.25">
      <c r="A136" s="157" t="s">
        <v>289</v>
      </c>
      <c r="B136" s="164">
        <v>362</v>
      </c>
      <c r="C136" s="164">
        <v>198</v>
      </c>
    </row>
    <row r="137" spans="1:3" x14ac:dyDescent="0.25">
      <c r="A137" s="157" t="s">
        <v>290</v>
      </c>
      <c r="B137" s="169">
        <v>1478</v>
      </c>
      <c r="C137" s="170">
        <v>617</v>
      </c>
    </row>
    <row r="138" spans="1:3" x14ac:dyDescent="0.25">
      <c r="A138" s="157" t="s">
        <v>291</v>
      </c>
      <c r="B138" s="168">
        <v>28</v>
      </c>
      <c r="C138" s="168">
        <v>40</v>
      </c>
    </row>
    <row r="139" spans="1:3" x14ac:dyDescent="0.25">
      <c r="A139" s="157" t="s">
        <v>292</v>
      </c>
      <c r="B139" s="164">
        <v>202</v>
      </c>
      <c r="C139" s="164">
        <v>72</v>
      </c>
    </row>
    <row r="140" spans="1:3" x14ac:dyDescent="0.25">
      <c r="A140" s="157" t="s">
        <v>293</v>
      </c>
      <c r="B140" s="164">
        <v>683</v>
      </c>
      <c r="C140" s="164">
        <v>539</v>
      </c>
    </row>
    <row r="141" spans="1:3" x14ac:dyDescent="0.25">
      <c r="A141" s="157" t="s">
        <v>294</v>
      </c>
      <c r="B141" s="164">
        <v>2584</v>
      </c>
      <c r="C141" s="164">
        <v>1150</v>
      </c>
    </row>
    <row r="142" spans="1:3" x14ac:dyDescent="0.25">
      <c r="A142" s="157" t="s">
        <v>295</v>
      </c>
      <c r="B142" s="164">
        <v>92</v>
      </c>
      <c r="C142" s="164">
        <v>32</v>
      </c>
    </row>
    <row r="143" spans="1:3" x14ac:dyDescent="0.25">
      <c r="A143" s="157" t="s">
        <v>296</v>
      </c>
      <c r="B143" s="164">
        <v>479</v>
      </c>
      <c r="C143" s="164">
        <v>180</v>
      </c>
    </row>
    <row r="144" spans="1:3" x14ac:dyDescent="0.25">
      <c r="A144" s="157" t="s">
        <v>297</v>
      </c>
      <c r="B144" s="164">
        <v>217</v>
      </c>
      <c r="C144" s="164">
        <v>56</v>
      </c>
    </row>
    <row r="145" spans="1:9" x14ac:dyDescent="0.25">
      <c r="B145" s="1">
        <f>SUM(B110:B144)</f>
        <v>13942</v>
      </c>
      <c r="C145" s="1">
        <f>SUM(C110:C144)</f>
        <v>7131</v>
      </c>
    </row>
    <row r="146" spans="1:9" x14ac:dyDescent="0.25">
      <c r="B146" s="1"/>
      <c r="C146" s="1"/>
      <c r="H146" t="s">
        <v>25</v>
      </c>
      <c r="I146" t="s">
        <v>24</v>
      </c>
    </row>
    <row r="147" spans="1:9" x14ac:dyDescent="0.25">
      <c r="B147" s="1"/>
      <c r="C147" s="1"/>
      <c r="H147" s="1">
        <f>+B145</f>
        <v>13942</v>
      </c>
      <c r="I147" s="1">
        <f>+C145</f>
        <v>7131</v>
      </c>
    </row>
    <row r="148" spans="1:9" x14ac:dyDescent="0.25">
      <c r="B148" s="1"/>
      <c r="C148" s="1"/>
    </row>
    <row r="149" spans="1:9" x14ac:dyDescent="0.25">
      <c r="B149" s="1"/>
      <c r="C149" s="1"/>
    </row>
    <row r="150" spans="1:9" x14ac:dyDescent="0.25">
      <c r="B150" s="1"/>
      <c r="C150" s="1"/>
    </row>
    <row r="151" spans="1:9" x14ac:dyDescent="0.25">
      <c r="B151" s="1"/>
      <c r="C151" s="1"/>
    </row>
    <row r="152" spans="1:9" x14ac:dyDescent="0.25">
      <c r="B152" s="1"/>
      <c r="C152" s="1"/>
      <c r="H152" s="1"/>
      <c r="I152" s="1"/>
    </row>
    <row r="153" spans="1:9" x14ac:dyDescent="0.25">
      <c r="B153" s="1"/>
      <c r="C153" s="1"/>
    </row>
    <row r="154" spans="1:9" x14ac:dyDescent="0.25">
      <c r="B154" s="1"/>
      <c r="C154" s="1"/>
    </row>
    <row r="155" spans="1:9" x14ac:dyDescent="0.25">
      <c r="B155" s="1"/>
      <c r="C155" s="1"/>
    </row>
    <row r="156" spans="1:9" x14ac:dyDescent="0.25">
      <c r="B156" s="1"/>
      <c r="C156" s="1"/>
    </row>
    <row r="157" spans="1:9" x14ac:dyDescent="0.25">
      <c r="B157" s="1"/>
      <c r="C157" s="1"/>
    </row>
    <row r="159" spans="1:9" x14ac:dyDescent="0.25">
      <c r="A159" t="s">
        <v>112</v>
      </c>
      <c r="B159" s="1" t="s">
        <v>303</v>
      </c>
      <c r="C159" s="1" t="s">
        <v>304</v>
      </c>
    </row>
    <row r="160" spans="1:9" x14ac:dyDescent="0.25">
      <c r="A160" s="94" t="s">
        <v>264</v>
      </c>
      <c r="B160" s="99">
        <v>643</v>
      </c>
      <c r="C160" s="99">
        <v>7</v>
      </c>
    </row>
    <row r="161" spans="1:3" x14ac:dyDescent="0.25">
      <c r="A161" s="95" t="s">
        <v>265</v>
      </c>
      <c r="B161" s="100">
        <v>106</v>
      </c>
      <c r="C161" s="100">
        <v>0</v>
      </c>
    </row>
    <row r="162" spans="1:3" x14ac:dyDescent="0.25">
      <c r="A162" s="94" t="s">
        <v>781</v>
      </c>
      <c r="B162" s="99">
        <v>183</v>
      </c>
      <c r="C162" s="99">
        <v>0</v>
      </c>
    </row>
    <row r="163" spans="1:3" x14ac:dyDescent="0.25">
      <c r="A163" s="94" t="s">
        <v>266</v>
      </c>
      <c r="B163" s="99">
        <v>551</v>
      </c>
      <c r="C163" s="99">
        <v>0</v>
      </c>
    </row>
    <row r="164" spans="1:3" x14ac:dyDescent="0.25">
      <c r="A164" s="94" t="s">
        <v>267</v>
      </c>
      <c r="B164" s="99">
        <v>1191</v>
      </c>
      <c r="C164" s="99">
        <v>8</v>
      </c>
    </row>
    <row r="165" spans="1:3" x14ac:dyDescent="0.25">
      <c r="A165" s="96" t="s">
        <v>268</v>
      </c>
      <c r="B165" s="101">
        <v>231</v>
      </c>
      <c r="C165" s="101">
        <v>0</v>
      </c>
    </row>
    <row r="166" spans="1:3" x14ac:dyDescent="0.25">
      <c r="A166" s="97" t="s">
        <v>269</v>
      </c>
      <c r="B166" s="102">
        <v>704</v>
      </c>
      <c r="C166" s="102">
        <v>0</v>
      </c>
    </row>
    <row r="167" spans="1:3" x14ac:dyDescent="0.25">
      <c r="A167" s="97" t="s">
        <v>270</v>
      </c>
      <c r="B167" s="102">
        <v>323</v>
      </c>
      <c r="C167" s="102">
        <v>4</v>
      </c>
    </row>
    <row r="168" spans="1:3" x14ac:dyDescent="0.25">
      <c r="A168" s="97" t="s">
        <v>271</v>
      </c>
      <c r="B168" s="102">
        <v>323</v>
      </c>
      <c r="C168" s="102">
        <v>0</v>
      </c>
    </row>
    <row r="169" spans="1:3" x14ac:dyDescent="0.25">
      <c r="A169" s="97" t="s">
        <v>272</v>
      </c>
      <c r="B169" s="102">
        <v>122</v>
      </c>
      <c r="C169" s="102">
        <v>0</v>
      </c>
    </row>
    <row r="170" spans="1:3" x14ac:dyDescent="0.25">
      <c r="A170" s="98" t="s">
        <v>273</v>
      </c>
      <c r="B170" s="102">
        <v>190</v>
      </c>
      <c r="C170" s="102">
        <v>1</v>
      </c>
    </row>
    <row r="171" spans="1:3" x14ac:dyDescent="0.25">
      <c r="A171" s="97" t="s">
        <v>274</v>
      </c>
      <c r="B171" s="102">
        <v>698</v>
      </c>
      <c r="C171" s="102">
        <v>0</v>
      </c>
    </row>
    <row r="172" spans="1:3" x14ac:dyDescent="0.25">
      <c r="A172" s="98" t="s">
        <v>275</v>
      </c>
      <c r="B172" s="102">
        <v>43</v>
      </c>
      <c r="C172" s="102">
        <v>0</v>
      </c>
    </row>
    <row r="173" spans="1:3" x14ac:dyDescent="0.25">
      <c r="A173" s="97" t="s">
        <v>276</v>
      </c>
      <c r="B173" s="102">
        <v>246</v>
      </c>
      <c r="C173" s="102">
        <v>3</v>
      </c>
    </row>
    <row r="174" spans="1:3" x14ac:dyDescent="0.25">
      <c r="A174" s="97" t="s">
        <v>277</v>
      </c>
      <c r="B174" s="103">
        <v>988</v>
      </c>
      <c r="C174" s="103">
        <v>6</v>
      </c>
    </row>
    <row r="175" spans="1:3" x14ac:dyDescent="0.25">
      <c r="A175" s="97" t="s">
        <v>278</v>
      </c>
      <c r="B175" s="102">
        <v>735</v>
      </c>
      <c r="C175" s="102">
        <v>1</v>
      </c>
    </row>
    <row r="176" spans="1:3" x14ac:dyDescent="0.25">
      <c r="A176" s="97" t="s">
        <v>279</v>
      </c>
      <c r="B176" s="102">
        <v>634</v>
      </c>
      <c r="C176" s="102">
        <v>6</v>
      </c>
    </row>
    <row r="177" spans="1:12" x14ac:dyDescent="0.25">
      <c r="A177" s="97" t="s">
        <v>280</v>
      </c>
      <c r="B177" s="102">
        <v>270</v>
      </c>
      <c r="C177" s="102">
        <v>3</v>
      </c>
    </row>
    <row r="178" spans="1:12" x14ac:dyDescent="0.25">
      <c r="A178" s="97" t="s">
        <v>281</v>
      </c>
      <c r="B178" s="102">
        <v>384</v>
      </c>
      <c r="C178" s="102">
        <v>4</v>
      </c>
    </row>
    <row r="179" spans="1:12" x14ac:dyDescent="0.25">
      <c r="A179" s="97" t="s">
        <v>282</v>
      </c>
      <c r="B179" s="104">
        <v>928</v>
      </c>
      <c r="C179" s="104">
        <v>21</v>
      </c>
      <c r="I179" s="34"/>
      <c r="J179" s="34" t="s">
        <v>303</v>
      </c>
      <c r="K179" s="34" t="s">
        <v>304</v>
      </c>
      <c r="L179" s="34"/>
    </row>
    <row r="180" spans="1:12" x14ac:dyDescent="0.25">
      <c r="A180" s="97" t="s">
        <v>283</v>
      </c>
      <c r="B180" s="102">
        <v>140</v>
      </c>
      <c r="C180" s="102">
        <v>0</v>
      </c>
      <c r="G180" s="34"/>
      <c r="H180" s="34"/>
      <c r="I180" s="34"/>
      <c r="J180" s="1">
        <f>+B195</f>
        <v>20848</v>
      </c>
      <c r="K180" s="35">
        <f>+C195</f>
        <v>225</v>
      </c>
      <c r="L180" s="34"/>
    </row>
    <row r="181" spans="1:12" x14ac:dyDescent="0.25">
      <c r="A181" s="97" t="s">
        <v>284</v>
      </c>
      <c r="B181" s="102">
        <v>300</v>
      </c>
      <c r="C181" s="102">
        <v>0</v>
      </c>
    </row>
    <row r="182" spans="1:12" x14ac:dyDescent="0.25">
      <c r="A182" s="97" t="s">
        <v>285</v>
      </c>
      <c r="B182" s="102">
        <v>758</v>
      </c>
      <c r="C182" s="102">
        <v>5</v>
      </c>
    </row>
    <row r="183" spans="1:12" x14ac:dyDescent="0.25">
      <c r="A183" s="97" t="s">
        <v>286</v>
      </c>
      <c r="B183" s="102">
        <v>412</v>
      </c>
      <c r="C183" s="102">
        <v>1</v>
      </c>
    </row>
    <row r="184" spans="1:12" x14ac:dyDescent="0.25">
      <c r="A184" s="97" t="s">
        <v>287</v>
      </c>
      <c r="B184" s="102">
        <v>564</v>
      </c>
      <c r="C184" s="102">
        <v>3</v>
      </c>
    </row>
    <row r="185" spans="1:12" x14ac:dyDescent="0.25">
      <c r="A185" s="97" t="s">
        <v>288</v>
      </c>
      <c r="B185" s="102">
        <v>322</v>
      </c>
      <c r="C185" s="102">
        <v>2</v>
      </c>
    </row>
    <row r="186" spans="1:12" x14ac:dyDescent="0.25">
      <c r="A186" s="97" t="s">
        <v>289</v>
      </c>
      <c r="B186" s="102">
        <v>560</v>
      </c>
      <c r="C186" s="102">
        <v>0</v>
      </c>
    </row>
    <row r="187" spans="1:12" x14ac:dyDescent="0.25">
      <c r="A187" s="97" t="s">
        <v>290</v>
      </c>
      <c r="B187" s="105">
        <v>2088</v>
      </c>
      <c r="C187" s="105">
        <v>7</v>
      </c>
    </row>
    <row r="188" spans="1:12" x14ac:dyDescent="0.25">
      <c r="A188" s="97" t="s">
        <v>291</v>
      </c>
      <c r="B188" s="104">
        <v>65</v>
      </c>
      <c r="C188" s="104">
        <v>3</v>
      </c>
    </row>
    <row r="189" spans="1:12" x14ac:dyDescent="0.25">
      <c r="A189" s="97" t="s">
        <v>292</v>
      </c>
      <c r="B189" s="102">
        <v>274</v>
      </c>
      <c r="C189" s="102">
        <v>0</v>
      </c>
    </row>
    <row r="190" spans="1:12" x14ac:dyDescent="0.25">
      <c r="A190" s="97" t="s">
        <v>293</v>
      </c>
      <c r="B190" s="102">
        <v>1219</v>
      </c>
      <c r="C190" s="102">
        <v>3</v>
      </c>
    </row>
    <row r="191" spans="1:12" x14ac:dyDescent="0.25">
      <c r="A191" s="97" t="s">
        <v>294</v>
      </c>
      <c r="B191" s="102">
        <v>3607</v>
      </c>
      <c r="C191" s="102">
        <v>127</v>
      </c>
    </row>
    <row r="192" spans="1:12" x14ac:dyDescent="0.25">
      <c r="A192" s="97" t="s">
        <v>295</v>
      </c>
      <c r="B192" s="102">
        <v>123</v>
      </c>
      <c r="C192" s="102">
        <v>1</v>
      </c>
    </row>
    <row r="193" spans="1:3" x14ac:dyDescent="0.25">
      <c r="A193" s="97" t="s">
        <v>296</v>
      </c>
      <c r="B193" s="102">
        <v>650</v>
      </c>
      <c r="C193" s="102">
        <v>9</v>
      </c>
    </row>
    <row r="194" spans="1:3" x14ac:dyDescent="0.25">
      <c r="A194" s="97" t="s">
        <v>297</v>
      </c>
      <c r="B194" s="102">
        <v>273</v>
      </c>
      <c r="C194" s="102">
        <v>0</v>
      </c>
    </row>
    <row r="195" spans="1:3" x14ac:dyDescent="0.25">
      <c r="B195" s="1">
        <f>SUM(B160:B194)</f>
        <v>20848</v>
      </c>
      <c r="C195" s="1">
        <f>SUM(C160:C194)</f>
        <v>225</v>
      </c>
    </row>
    <row r="196" spans="1:3" x14ac:dyDescent="0.25">
      <c r="B196" s="1"/>
      <c r="C196" s="1"/>
    </row>
    <row r="197" spans="1:3" x14ac:dyDescent="0.25">
      <c r="B197" s="1"/>
      <c r="C197" s="1"/>
    </row>
    <row r="198" spans="1:3" x14ac:dyDescent="0.25">
      <c r="B198" s="1"/>
      <c r="C198" s="1"/>
    </row>
    <row r="199" spans="1:3" x14ac:dyDescent="0.25">
      <c r="B199" s="1"/>
      <c r="C199" s="1"/>
    </row>
    <row r="200" spans="1:3" x14ac:dyDescent="0.25">
      <c r="B200" s="1"/>
      <c r="C200" s="1"/>
    </row>
    <row r="201" spans="1:3" x14ac:dyDescent="0.25">
      <c r="B201" s="1"/>
      <c r="C201" s="1"/>
    </row>
    <row r="202" spans="1:3" x14ac:dyDescent="0.25">
      <c r="B202" s="1"/>
      <c r="C202" s="1"/>
    </row>
    <row r="203" spans="1:3" x14ac:dyDescent="0.25">
      <c r="B203" s="1"/>
      <c r="C203" s="1"/>
    </row>
    <row r="204" spans="1:3" x14ac:dyDescent="0.25">
      <c r="B204" s="1"/>
      <c r="C204" s="1"/>
    </row>
    <row r="205" spans="1:3" x14ac:dyDescent="0.25">
      <c r="B205" s="1"/>
      <c r="C205" s="1"/>
    </row>
    <row r="206" spans="1:3" x14ac:dyDescent="0.25">
      <c r="B206" s="1"/>
      <c r="C206" s="1"/>
    </row>
    <row r="207" spans="1:3" x14ac:dyDescent="0.25">
      <c r="B207" s="1"/>
      <c r="C207" s="1"/>
    </row>
    <row r="208" spans="1:3" ht="24" x14ac:dyDescent="0.25">
      <c r="A208" t="s">
        <v>298</v>
      </c>
      <c r="B208" s="45" t="s">
        <v>305</v>
      </c>
      <c r="C208" s="46" t="s">
        <v>306</v>
      </c>
    </row>
    <row r="209" spans="1:16" x14ac:dyDescent="0.25">
      <c r="A209" s="157" t="s">
        <v>264</v>
      </c>
      <c r="B209" s="164">
        <v>644</v>
      </c>
      <c r="C209" s="164">
        <v>6</v>
      </c>
    </row>
    <row r="210" spans="1:16" x14ac:dyDescent="0.25">
      <c r="A210" s="159" t="s">
        <v>265</v>
      </c>
      <c r="B210" s="165">
        <v>106</v>
      </c>
      <c r="C210" s="165">
        <v>0</v>
      </c>
    </row>
    <row r="211" spans="1:16" x14ac:dyDescent="0.25">
      <c r="A211" s="157" t="s">
        <v>781</v>
      </c>
      <c r="B211" s="164">
        <v>183</v>
      </c>
      <c r="C211" s="164">
        <v>0</v>
      </c>
      <c r="N211" s="48"/>
      <c r="O211" s="49"/>
      <c r="P211" s="49"/>
    </row>
    <row r="212" spans="1:16" x14ac:dyDescent="0.25">
      <c r="A212" s="157" t="s">
        <v>266</v>
      </c>
      <c r="B212" s="164">
        <v>551</v>
      </c>
      <c r="C212" s="164">
        <v>0</v>
      </c>
      <c r="N212" s="50"/>
      <c r="O212" s="51"/>
      <c r="P212" s="51"/>
    </row>
    <row r="213" spans="1:16" x14ac:dyDescent="0.25">
      <c r="A213" s="157" t="s">
        <v>267</v>
      </c>
      <c r="B213" s="164">
        <v>1169</v>
      </c>
      <c r="C213" s="164">
        <v>30</v>
      </c>
      <c r="N213" s="52"/>
      <c r="O213" s="53"/>
      <c r="P213" s="53"/>
    </row>
    <row r="214" spans="1:16" x14ac:dyDescent="0.25">
      <c r="A214" s="157" t="s">
        <v>268</v>
      </c>
      <c r="B214" s="164">
        <v>229</v>
      </c>
      <c r="C214" s="164">
        <v>2</v>
      </c>
      <c r="N214" s="52"/>
      <c r="O214" s="53"/>
      <c r="P214" s="53"/>
    </row>
    <row r="215" spans="1:16" x14ac:dyDescent="0.25">
      <c r="A215" s="157" t="s">
        <v>269</v>
      </c>
      <c r="B215" s="164">
        <v>12</v>
      </c>
      <c r="C215" s="164">
        <v>692</v>
      </c>
      <c r="N215" s="52"/>
      <c r="O215" s="53"/>
      <c r="P215" s="53"/>
    </row>
    <row r="216" spans="1:16" x14ac:dyDescent="0.25">
      <c r="A216" s="157" t="s">
        <v>270</v>
      </c>
      <c r="B216" s="164">
        <v>327</v>
      </c>
      <c r="C216" s="164">
        <v>0</v>
      </c>
      <c r="N216" s="52"/>
      <c r="O216" s="54"/>
      <c r="P216" s="54"/>
    </row>
    <row r="217" spans="1:16" x14ac:dyDescent="0.25">
      <c r="A217" s="157" t="s">
        <v>271</v>
      </c>
      <c r="B217" s="164">
        <v>320</v>
      </c>
      <c r="C217" s="164">
        <v>3</v>
      </c>
      <c r="N217" s="52"/>
      <c r="O217" s="53"/>
      <c r="P217" s="53"/>
    </row>
    <row r="218" spans="1:16" x14ac:dyDescent="0.25">
      <c r="A218" s="157" t="s">
        <v>272</v>
      </c>
      <c r="B218" s="164">
        <v>122</v>
      </c>
      <c r="C218" s="164">
        <v>0</v>
      </c>
      <c r="N218" s="52"/>
      <c r="O218" s="53"/>
      <c r="P218" s="53"/>
    </row>
    <row r="219" spans="1:16" x14ac:dyDescent="0.25">
      <c r="A219" s="166" t="s">
        <v>273</v>
      </c>
      <c r="B219" s="164">
        <v>189</v>
      </c>
      <c r="C219" s="164">
        <v>2</v>
      </c>
      <c r="N219" s="52"/>
      <c r="O219" s="53"/>
      <c r="P219" s="53"/>
    </row>
    <row r="220" spans="1:16" x14ac:dyDescent="0.25">
      <c r="A220" s="157" t="s">
        <v>274</v>
      </c>
      <c r="B220" s="164">
        <v>692</v>
      </c>
      <c r="C220" s="164">
        <v>6</v>
      </c>
      <c r="N220" s="52"/>
      <c r="O220" s="55"/>
      <c r="P220" s="55"/>
    </row>
    <row r="221" spans="1:16" x14ac:dyDescent="0.25">
      <c r="A221" s="166" t="s">
        <v>275</v>
      </c>
      <c r="B221" s="164">
        <v>41</v>
      </c>
      <c r="C221" s="164">
        <v>2</v>
      </c>
      <c r="N221" s="52"/>
      <c r="O221" s="54"/>
      <c r="P221" s="56"/>
    </row>
    <row r="222" spans="1:16" x14ac:dyDescent="0.25">
      <c r="A222" s="157" t="s">
        <v>276</v>
      </c>
      <c r="B222" s="164">
        <v>249</v>
      </c>
      <c r="C222" s="164">
        <v>0</v>
      </c>
      <c r="N222" s="52"/>
      <c r="O222" s="53"/>
      <c r="P222" s="53"/>
    </row>
    <row r="223" spans="1:16" x14ac:dyDescent="0.25">
      <c r="A223" s="157" t="s">
        <v>277</v>
      </c>
      <c r="B223" s="165">
        <v>963</v>
      </c>
      <c r="C223" s="165">
        <v>31</v>
      </c>
      <c r="N223" s="52"/>
      <c r="O223" s="54"/>
      <c r="P223" s="54"/>
    </row>
    <row r="224" spans="1:16" x14ac:dyDescent="0.25">
      <c r="A224" s="157" t="s">
        <v>278</v>
      </c>
      <c r="B224" s="164">
        <v>723</v>
      </c>
      <c r="C224" s="164">
        <v>13</v>
      </c>
      <c r="N224" s="52"/>
      <c r="O224" s="57"/>
      <c r="P224" s="57"/>
    </row>
    <row r="225" spans="1:16" x14ac:dyDescent="0.25">
      <c r="A225" s="157" t="s">
        <v>279</v>
      </c>
      <c r="B225" s="164">
        <v>632</v>
      </c>
      <c r="C225" s="164">
        <v>8</v>
      </c>
      <c r="N225" s="52"/>
      <c r="O225" s="53"/>
      <c r="P225" s="53"/>
    </row>
    <row r="226" spans="1:16" x14ac:dyDescent="0.25">
      <c r="A226" s="157" t="s">
        <v>280</v>
      </c>
      <c r="B226" s="164">
        <v>273</v>
      </c>
      <c r="C226" s="164">
        <v>0</v>
      </c>
      <c r="N226" s="52"/>
      <c r="O226" s="54"/>
      <c r="P226" s="54"/>
    </row>
    <row r="227" spans="1:16" x14ac:dyDescent="0.25">
      <c r="A227" s="157" t="s">
        <v>281</v>
      </c>
      <c r="B227" s="170">
        <v>381</v>
      </c>
      <c r="C227" s="170">
        <v>7</v>
      </c>
      <c r="N227" s="52"/>
      <c r="O227" s="54"/>
      <c r="P227" s="54"/>
    </row>
    <row r="228" spans="1:16" x14ac:dyDescent="0.25">
      <c r="A228" s="157" t="s">
        <v>282</v>
      </c>
      <c r="B228" s="168">
        <v>883</v>
      </c>
      <c r="C228" s="168">
        <v>66</v>
      </c>
      <c r="N228" s="52"/>
      <c r="O228" s="53"/>
      <c r="P228" s="53"/>
    </row>
    <row r="229" spans="1:16" x14ac:dyDescent="0.25">
      <c r="A229" s="157" t="s">
        <v>283</v>
      </c>
      <c r="B229" s="164">
        <v>140</v>
      </c>
      <c r="C229" s="164">
        <v>0</v>
      </c>
      <c r="N229" s="58"/>
      <c r="O229" s="53"/>
      <c r="P229" s="53"/>
    </row>
    <row r="230" spans="1:16" x14ac:dyDescent="0.25">
      <c r="A230" s="157" t="s">
        <v>284</v>
      </c>
      <c r="B230" s="164">
        <v>298</v>
      </c>
      <c r="C230" s="164">
        <v>2</v>
      </c>
      <c r="F230" t="s">
        <v>479</v>
      </c>
      <c r="G230" t="s">
        <v>305</v>
      </c>
      <c r="N230" s="58"/>
      <c r="O230" s="53"/>
      <c r="P230" s="53"/>
    </row>
    <row r="231" spans="1:16" x14ac:dyDescent="0.25">
      <c r="A231" s="157" t="s">
        <v>285</v>
      </c>
      <c r="B231" s="164">
        <v>716</v>
      </c>
      <c r="C231" s="164">
        <v>47</v>
      </c>
      <c r="F231" s="1">
        <f>+C244</f>
        <v>984</v>
      </c>
      <c r="G231" s="1">
        <f>+B244</f>
        <v>20089</v>
      </c>
      <c r="N231" s="58"/>
      <c r="O231" s="53"/>
      <c r="P231" s="53"/>
    </row>
    <row r="232" spans="1:16" x14ac:dyDescent="0.25">
      <c r="A232" s="157" t="s">
        <v>286</v>
      </c>
      <c r="B232" s="164">
        <v>411</v>
      </c>
      <c r="C232" s="164">
        <v>2</v>
      </c>
      <c r="N232" s="52"/>
      <c r="O232" s="54"/>
      <c r="P232" s="54"/>
    </row>
    <row r="233" spans="1:16" x14ac:dyDescent="0.25">
      <c r="A233" s="157" t="s">
        <v>287</v>
      </c>
      <c r="B233" s="164">
        <v>564</v>
      </c>
      <c r="C233" s="164">
        <v>3</v>
      </c>
      <c r="N233" s="52"/>
      <c r="O233" s="53"/>
      <c r="P233" s="53"/>
    </row>
    <row r="234" spans="1:16" x14ac:dyDescent="0.25">
      <c r="A234" s="157" t="s">
        <v>288</v>
      </c>
      <c r="B234" s="164">
        <v>306</v>
      </c>
      <c r="C234" s="164">
        <v>18</v>
      </c>
      <c r="N234" s="52"/>
      <c r="O234" s="59"/>
      <c r="P234" s="59"/>
    </row>
    <row r="235" spans="1:16" x14ac:dyDescent="0.25">
      <c r="A235" s="157" t="s">
        <v>289</v>
      </c>
      <c r="B235" s="164">
        <v>559</v>
      </c>
      <c r="C235" s="164">
        <v>1</v>
      </c>
      <c r="N235" s="52"/>
      <c r="O235" s="54"/>
      <c r="P235" s="54"/>
    </row>
    <row r="236" spans="1:16" x14ac:dyDescent="0.25">
      <c r="A236" s="157" t="s">
        <v>290</v>
      </c>
      <c r="B236" s="170">
        <v>2086</v>
      </c>
      <c r="C236" s="170">
        <v>9</v>
      </c>
      <c r="N236" s="52"/>
      <c r="O236" s="53"/>
      <c r="P236" s="53"/>
    </row>
    <row r="237" spans="1:16" x14ac:dyDescent="0.25">
      <c r="A237" s="157" t="s">
        <v>291</v>
      </c>
      <c r="B237" s="168">
        <v>68</v>
      </c>
      <c r="C237" s="168">
        <v>0</v>
      </c>
    </row>
    <row r="238" spans="1:16" x14ac:dyDescent="0.25">
      <c r="A238" s="157" t="s">
        <v>292</v>
      </c>
      <c r="B238" s="164">
        <v>273</v>
      </c>
      <c r="C238" s="164">
        <v>1</v>
      </c>
    </row>
    <row r="239" spans="1:16" x14ac:dyDescent="0.25">
      <c r="A239" s="157" t="s">
        <v>293</v>
      </c>
      <c r="B239" s="164">
        <v>1211</v>
      </c>
      <c r="C239" s="164">
        <v>11</v>
      </c>
    </row>
    <row r="240" spans="1:16" x14ac:dyDescent="0.25">
      <c r="A240" s="157" t="s">
        <v>294</v>
      </c>
      <c r="B240" s="164">
        <v>3727</v>
      </c>
      <c r="C240" s="164">
        <v>7</v>
      </c>
    </row>
    <row r="241" spans="1:3" x14ac:dyDescent="0.25">
      <c r="A241" s="157" t="s">
        <v>295</v>
      </c>
      <c r="B241" s="167">
        <v>124</v>
      </c>
      <c r="C241" s="164">
        <v>0</v>
      </c>
    </row>
    <row r="242" spans="1:3" x14ac:dyDescent="0.25">
      <c r="A242" s="157" t="s">
        <v>296</v>
      </c>
      <c r="B242" s="171">
        <v>646</v>
      </c>
      <c r="C242" s="164">
        <v>13</v>
      </c>
    </row>
    <row r="243" spans="1:3" x14ac:dyDescent="0.25">
      <c r="A243" s="157" t="s">
        <v>297</v>
      </c>
      <c r="B243" s="164">
        <v>271</v>
      </c>
      <c r="C243" s="164">
        <v>2</v>
      </c>
    </row>
    <row r="244" spans="1:3" x14ac:dyDescent="0.25">
      <c r="B244" s="1">
        <f>SUM(B209:B243)</f>
        <v>20089</v>
      </c>
      <c r="C244" s="1">
        <f>SUM(C209:C243)</f>
        <v>984</v>
      </c>
    </row>
    <row r="245" spans="1:3" x14ac:dyDescent="0.25">
      <c r="B245" s="1"/>
      <c r="C245" s="1"/>
    </row>
    <row r="246" spans="1:3" x14ac:dyDescent="0.25">
      <c r="B246" s="1"/>
      <c r="C246" s="1"/>
    </row>
    <row r="247" spans="1:3" x14ac:dyDescent="0.25">
      <c r="B247" s="1"/>
      <c r="C247" s="1"/>
    </row>
    <row r="248" spans="1:3" x14ac:dyDescent="0.25">
      <c r="B248" s="1"/>
      <c r="C248" s="1"/>
    </row>
    <row r="249" spans="1:3" x14ac:dyDescent="0.25">
      <c r="B249" s="1"/>
      <c r="C249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2:N127"/>
  <sheetViews>
    <sheetView zoomScale="70" zoomScaleNormal="70" workbookViewId="0">
      <selection activeCell="B164" sqref="B164"/>
    </sheetView>
  </sheetViews>
  <sheetFormatPr baseColWidth="10" defaultColWidth="9.140625" defaultRowHeight="15" x14ac:dyDescent="0.25"/>
  <cols>
    <col min="1" max="1" width="20.85546875" customWidth="1"/>
    <col min="2" max="2" width="43.28515625" bestFit="1" customWidth="1"/>
    <col min="7" max="7" width="11.7109375" bestFit="1" customWidth="1"/>
    <col min="12" max="12" width="26.140625" bestFit="1" customWidth="1"/>
  </cols>
  <sheetData>
    <row r="22" spans="2:8" ht="15.75" thickBot="1" x14ac:dyDescent="0.3"/>
    <row r="23" spans="2:8" ht="15.75" thickBot="1" x14ac:dyDescent="0.3">
      <c r="B23" s="8" t="s">
        <v>0</v>
      </c>
      <c r="C23" s="8" t="s">
        <v>831</v>
      </c>
      <c r="D23" s="8" t="s">
        <v>832</v>
      </c>
      <c r="E23" s="8" t="s">
        <v>833</v>
      </c>
    </row>
    <row r="24" spans="2:8" ht="15.75" thickBot="1" x14ac:dyDescent="0.3">
      <c r="B24" s="9" t="s">
        <v>57</v>
      </c>
      <c r="C24" s="10">
        <v>0</v>
      </c>
      <c r="D24" s="10">
        <v>0</v>
      </c>
      <c r="E24" s="10">
        <v>0</v>
      </c>
    </row>
    <row r="25" spans="2:8" ht="15.75" thickBot="1" x14ac:dyDescent="0.3">
      <c r="B25" s="9" t="s">
        <v>58</v>
      </c>
      <c r="C25" s="10">
        <v>6</v>
      </c>
      <c r="D25" s="10">
        <v>6</v>
      </c>
      <c r="E25" s="10">
        <v>6</v>
      </c>
      <c r="G25" t="s">
        <v>24</v>
      </c>
      <c r="H25" s="11">
        <v>10836</v>
      </c>
    </row>
    <row r="26" spans="2:8" ht="15.75" thickBot="1" x14ac:dyDescent="0.3">
      <c r="B26" s="9" t="s">
        <v>59</v>
      </c>
      <c r="C26" s="10">
        <v>16</v>
      </c>
      <c r="D26" s="10">
        <v>16</v>
      </c>
      <c r="E26" s="10">
        <v>15</v>
      </c>
      <c r="G26" t="s">
        <v>60</v>
      </c>
      <c r="H26" s="11">
        <v>2617</v>
      </c>
    </row>
    <row r="27" spans="2:8" ht="15.75" thickBot="1" x14ac:dyDescent="0.3">
      <c r="B27" s="9" t="s">
        <v>61</v>
      </c>
      <c r="C27" s="10">
        <v>247</v>
      </c>
      <c r="D27" s="10">
        <v>264</v>
      </c>
      <c r="E27" s="10">
        <v>248</v>
      </c>
      <c r="H27">
        <f>SUM(H25:H26)</f>
        <v>13453</v>
      </c>
    </row>
    <row r="28" spans="2:8" ht="15.75" thickBot="1" x14ac:dyDescent="0.3">
      <c r="B28" s="9" t="s">
        <v>62</v>
      </c>
      <c r="C28" s="10">
        <v>347</v>
      </c>
      <c r="D28" s="10">
        <v>371</v>
      </c>
      <c r="E28" s="10">
        <v>346</v>
      </c>
    </row>
    <row r="29" spans="2:8" ht="15.75" thickBot="1" x14ac:dyDescent="0.3">
      <c r="B29" s="9" t="s">
        <v>63</v>
      </c>
      <c r="C29" s="10">
        <v>478</v>
      </c>
      <c r="D29" s="10">
        <v>496</v>
      </c>
      <c r="E29" s="10">
        <v>476</v>
      </c>
    </row>
    <row r="30" spans="2:8" ht="15.75" thickBot="1" x14ac:dyDescent="0.3">
      <c r="B30" s="9" t="s">
        <v>64</v>
      </c>
      <c r="C30" s="10">
        <v>833</v>
      </c>
      <c r="D30" s="10">
        <v>897</v>
      </c>
      <c r="E30" s="10">
        <v>882</v>
      </c>
    </row>
    <row r="31" spans="2:8" ht="15.75" thickBot="1" x14ac:dyDescent="0.3">
      <c r="B31" s="9" t="s">
        <v>65</v>
      </c>
      <c r="C31" s="10">
        <v>1002</v>
      </c>
      <c r="D31" s="10">
        <v>1072</v>
      </c>
      <c r="E31" s="10">
        <v>1064</v>
      </c>
    </row>
    <row r="32" spans="2:8" ht="15.75" thickBot="1" x14ac:dyDescent="0.3">
      <c r="B32" s="9" t="s">
        <v>66</v>
      </c>
      <c r="C32" s="10">
        <v>1257</v>
      </c>
      <c r="D32" s="10">
        <v>1209</v>
      </c>
      <c r="E32" s="10">
        <v>1198</v>
      </c>
    </row>
    <row r="33" spans="2:5" ht="15.75" thickBot="1" x14ac:dyDescent="0.3">
      <c r="B33" s="9" t="s">
        <v>67</v>
      </c>
      <c r="C33" s="10">
        <v>27</v>
      </c>
      <c r="D33" s="10">
        <v>27</v>
      </c>
      <c r="E33" s="10">
        <v>27</v>
      </c>
    </row>
    <row r="34" spans="2:5" ht="15.75" thickBot="1" x14ac:dyDescent="0.3">
      <c r="B34" s="9" t="s">
        <v>68</v>
      </c>
      <c r="C34" s="10">
        <v>18</v>
      </c>
      <c r="D34" s="10">
        <v>18</v>
      </c>
      <c r="E34" s="10">
        <v>18</v>
      </c>
    </row>
    <row r="35" spans="2:5" ht="15.75" thickBot="1" x14ac:dyDescent="0.3">
      <c r="B35" s="9" t="s">
        <v>69</v>
      </c>
      <c r="C35" s="10">
        <v>38</v>
      </c>
      <c r="D35" s="10">
        <v>38</v>
      </c>
      <c r="E35" s="10">
        <v>38</v>
      </c>
    </row>
    <row r="36" spans="2:5" ht="15.75" thickBot="1" x14ac:dyDescent="0.3">
      <c r="B36" s="9" t="s">
        <v>70</v>
      </c>
      <c r="C36" s="10">
        <v>78</v>
      </c>
      <c r="D36" s="10">
        <v>81</v>
      </c>
      <c r="E36" s="12">
        <v>81</v>
      </c>
    </row>
    <row r="37" spans="2:5" ht="15.75" thickBot="1" x14ac:dyDescent="0.3">
      <c r="B37" s="9" t="s">
        <v>71</v>
      </c>
      <c r="C37" s="10">
        <v>2</v>
      </c>
      <c r="D37" s="10">
        <v>2</v>
      </c>
      <c r="E37" s="10">
        <v>2</v>
      </c>
    </row>
    <row r="38" spans="2:5" ht="15.75" thickBot="1" x14ac:dyDescent="0.3">
      <c r="B38" s="9" t="s">
        <v>72</v>
      </c>
      <c r="C38" s="10">
        <v>1157</v>
      </c>
      <c r="D38" s="10">
        <v>1182</v>
      </c>
      <c r="E38" s="10">
        <v>1182</v>
      </c>
    </row>
    <row r="39" spans="2:5" ht="15.75" thickBot="1" x14ac:dyDescent="0.3">
      <c r="B39" s="9" t="s">
        <v>73</v>
      </c>
      <c r="C39" s="10">
        <v>1696</v>
      </c>
      <c r="D39" s="10">
        <v>1801</v>
      </c>
      <c r="E39" s="10">
        <v>1801</v>
      </c>
    </row>
    <row r="40" spans="2:5" ht="15.75" thickBot="1" x14ac:dyDescent="0.3">
      <c r="B40" s="9" t="s">
        <v>27</v>
      </c>
      <c r="C40" s="10">
        <v>1740</v>
      </c>
      <c r="D40" s="10">
        <v>1828</v>
      </c>
      <c r="E40" s="10">
        <v>1828</v>
      </c>
    </row>
    <row r="41" spans="2:5" ht="15.75" thickBot="1" x14ac:dyDescent="0.3">
      <c r="B41" s="9" t="s">
        <v>74</v>
      </c>
      <c r="C41" s="10">
        <v>1938</v>
      </c>
      <c r="D41" s="10">
        <v>1822</v>
      </c>
      <c r="E41" s="10">
        <v>2105</v>
      </c>
    </row>
    <row r="42" spans="2:5" ht="15.75" thickBot="1" x14ac:dyDescent="0.3">
      <c r="B42" s="9" t="s">
        <v>75</v>
      </c>
      <c r="C42" s="10">
        <v>556</v>
      </c>
      <c r="D42" s="10">
        <v>355</v>
      </c>
      <c r="E42" s="10">
        <v>359</v>
      </c>
    </row>
    <row r="43" spans="2:5" ht="15.75" thickBot="1" x14ac:dyDescent="0.3">
      <c r="B43" s="9" t="s">
        <v>76</v>
      </c>
      <c r="C43" s="10">
        <v>920</v>
      </c>
      <c r="D43" s="10">
        <v>911</v>
      </c>
      <c r="E43" s="10">
        <v>903</v>
      </c>
    </row>
    <row r="44" spans="2:5" ht="15.75" thickBot="1" x14ac:dyDescent="0.3">
      <c r="B44" s="9" t="s">
        <v>77</v>
      </c>
      <c r="C44" s="10">
        <v>578</v>
      </c>
      <c r="D44" s="10">
        <v>576</v>
      </c>
      <c r="E44" s="10">
        <v>475</v>
      </c>
    </row>
    <row r="45" spans="2:5" ht="15.75" thickBot="1" x14ac:dyDescent="0.3">
      <c r="B45" s="9" t="s">
        <v>23</v>
      </c>
      <c r="C45" s="10">
        <v>202</v>
      </c>
      <c r="D45" s="10">
        <v>207</v>
      </c>
      <c r="E45" s="10">
        <v>207</v>
      </c>
    </row>
    <row r="46" spans="2:5" ht="15.75" thickBot="1" x14ac:dyDescent="0.3">
      <c r="B46" s="9" t="s">
        <v>78</v>
      </c>
      <c r="C46" s="10">
        <v>193</v>
      </c>
      <c r="D46" s="10">
        <v>194</v>
      </c>
      <c r="E46" s="10">
        <v>192</v>
      </c>
    </row>
    <row r="47" spans="2:5" ht="15.75" thickBot="1" x14ac:dyDescent="0.3">
      <c r="B47" s="8" t="s">
        <v>79</v>
      </c>
      <c r="C47" s="13">
        <f>SUM(C24:C46)</f>
        <v>13329</v>
      </c>
      <c r="D47" s="13">
        <f>SUM(D24:D46)</f>
        <v>13373</v>
      </c>
      <c r="E47" s="13">
        <f t="shared" ref="E47" si="0">SUM(E24:E46)</f>
        <v>13453</v>
      </c>
    </row>
    <row r="48" spans="2:5" x14ac:dyDescent="0.25">
      <c r="B48" s="14"/>
      <c r="C48" s="14"/>
      <c r="D48" s="14"/>
      <c r="E48" s="14"/>
    </row>
    <row r="49" spans="2:14" x14ac:dyDescent="0.25">
      <c r="B49" s="14"/>
      <c r="C49" s="14"/>
      <c r="D49" s="14"/>
      <c r="E49" s="14"/>
    </row>
    <row r="55" spans="2:14" x14ac:dyDescent="0.25">
      <c r="B55" t="s">
        <v>44</v>
      </c>
      <c r="C55" t="s">
        <v>26</v>
      </c>
      <c r="M55" t="s">
        <v>80</v>
      </c>
      <c r="N55" t="s">
        <v>26</v>
      </c>
    </row>
    <row r="56" spans="2:14" x14ac:dyDescent="0.25">
      <c r="B56" s="2" t="s">
        <v>844</v>
      </c>
      <c r="C56">
        <v>1</v>
      </c>
      <c r="L56" s="2"/>
      <c r="M56" t="s">
        <v>59</v>
      </c>
      <c r="N56">
        <v>1</v>
      </c>
    </row>
    <row r="57" spans="2:14" x14ac:dyDescent="0.25">
      <c r="B57" s="2" t="s">
        <v>704</v>
      </c>
      <c r="C57">
        <v>2</v>
      </c>
      <c r="L57" s="2"/>
      <c r="M57" t="s">
        <v>65</v>
      </c>
      <c r="N57">
        <v>2</v>
      </c>
    </row>
    <row r="58" spans="2:14" x14ac:dyDescent="0.25">
      <c r="B58" s="2" t="s">
        <v>81</v>
      </c>
      <c r="C58">
        <v>8</v>
      </c>
      <c r="L58" s="2"/>
      <c r="M58" t="s">
        <v>66</v>
      </c>
      <c r="N58">
        <v>6</v>
      </c>
    </row>
    <row r="59" spans="2:14" x14ac:dyDescent="0.25">
      <c r="B59" s="2" t="s">
        <v>33</v>
      </c>
      <c r="C59">
        <v>25</v>
      </c>
      <c r="L59" s="2"/>
      <c r="M59" t="s">
        <v>69</v>
      </c>
      <c r="N59">
        <v>4</v>
      </c>
    </row>
    <row r="60" spans="2:14" x14ac:dyDescent="0.25">
      <c r="B60" s="2" t="s">
        <v>36</v>
      </c>
      <c r="C60">
        <v>2</v>
      </c>
      <c r="L60" s="2"/>
      <c r="M60" t="s">
        <v>70</v>
      </c>
      <c r="N60">
        <v>3</v>
      </c>
    </row>
    <row r="61" spans="2:14" x14ac:dyDescent="0.25">
      <c r="B61" s="2" t="s">
        <v>83</v>
      </c>
      <c r="C61">
        <v>26</v>
      </c>
      <c r="L61" s="2"/>
      <c r="M61" t="s">
        <v>72</v>
      </c>
      <c r="N61">
        <v>22</v>
      </c>
    </row>
    <row r="62" spans="2:14" x14ac:dyDescent="0.25">
      <c r="B62" s="2" t="s">
        <v>791</v>
      </c>
      <c r="C62">
        <v>6</v>
      </c>
      <c r="L62" s="2"/>
      <c r="M62" t="s">
        <v>73</v>
      </c>
      <c r="N62">
        <v>7</v>
      </c>
    </row>
    <row r="63" spans="2:14" x14ac:dyDescent="0.25">
      <c r="B63" s="2" t="s">
        <v>523</v>
      </c>
      <c r="C63">
        <v>3</v>
      </c>
      <c r="L63" s="2"/>
      <c r="M63" t="s">
        <v>27</v>
      </c>
      <c r="N63">
        <v>4</v>
      </c>
    </row>
    <row r="64" spans="2:14" x14ac:dyDescent="0.25">
      <c r="B64" s="2" t="s">
        <v>845</v>
      </c>
      <c r="C64">
        <v>1</v>
      </c>
      <c r="L64" s="2"/>
      <c r="M64" t="s">
        <v>74</v>
      </c>
      <c r="N64">
        <v>12</v>
      </c>
    </row>
    <row r="65" spans="2:14" x14ac:dyDescent="0.25">
      <c r="B65" s="2" t="s">
        <v>31</v>
      </c>
      <c r="C65">
        <v>1</v>
      </c>
      <c r="L65" s="2"/>
      <c r="M65" t="s">
        <v>75</v>
      </c>
      <c r="N65">
        <v>1</v>
      </c>
    </row>
    <row r="66" spans="2:14" x14ac:dyDescent="0.25">
      <c r="C66">
        <f>SUM(C56:C65)</f>
        <v>75</v>
      </c>
      <c r="L66" s="2"/>
      <c r="M66" t="s">
        <v>76</v>
      </c>
      <c r="N66">
        <v>5</v>
      </c>
    </row>
    <row r="67" spans="2:14" x14ac:dyDescent="0.25">
      <c r="L67" s="2"/>
      <c r="M67" t="s">
        <v>77</v>
      </c>
      <c r="N67">
        <v>8</v>
      </c>
    </row>
    <row r="68" spans="2:14" x14ac:dyDescent="0.25">
      <c r="L68" s="2"/>
      <c r="N68">
        <v>75</v>
      </c>
    </row>
    <row r="69" spans="2:14" x14ac:dyDescent="0.25">
      <c r="L69" s="2"/>
    </row>
    <row r="70" spans="2:14" x14ac:dyDescent="0.25">
      <c r="L70" s="2"/>
    </row>
    <row r="86" spans="1:9" x14ac:dyDescent="0.25">
      <c r="A86" t="s">
        <v>44</v>
      </c>
      <c r="B86" t="s">
        <v>26</v>
      </c>
    </row>
    <row r="87" spans="1:9" x14ac:dyDescent="0.25">
      <c r="A87" s="2" t="s">
        <v>84</v>
      </c>
      <c r="B87">
        <v>2</v>
      </c>
      <c r="H87" t="s">
        <v>44</v>
      </c>
      <c r="I87" s="1" t="s">
        <v>26</v>
      </c>
    </row>
    <row r="88" spans="1:9" x14ac:dyDescent="0.25">
      <c r="A88" s="2" t="s">
        <v>85</v>
      </c>
      <c r="B88">
        <v>31</v>
      </c>
      <c r="H88" s="2" t="s">
        <v>87</v>
      </c>
      <c r="I88">
        <v>301</v>
      </c>
    </row>
    <row r="89" spans="1:9" x14ac:dyDescent="0.25">
      <c r="A89" s="2" t="s">
        <v>86</v>
      </c>
      <c r="B89">
        <v>1</v>
      </c>
      <c r="H89" s="2" t="s">
        <v>847</v>
      </c>
      <c r="I89">
        <v>2</v>
      </c>
    </row>
    <row r="90" spans="1:9" x14ac:dyDescent="0.25">
      <c r="A90" s="2" t="s">
        <v>88</v>
      </c>
      <c r="B90">
        <v>5</v>
      </c>
      <c r="H90" s="2" t="s">
        <v>89</v>
      </c>
      <c r="I90">
        <v>150</v>
      </c>
    </row>
    <row r="91" spans="1:9" x14ac:dyDescent="0.25">
      <c r="A91" s="2" t="s">
        <v>90</v>
      </c>
      <c r="B91">
        <v>13</v>
      </c>
      <c r="H91" s="2" t="s">
        <v>848</v>
      </c>
      <c r="I91">
        <v>2</v>
      </c>
    </row>
    <row r="92" spans="1:9" x14ac:dyDescent="0.25">
      <c r="A92" s="2" t="s">
        <v>91</v>
      </c>
      <c r="B92">
        <v>16</v>
      </c>
      <c r="H92" s="2" t="s">
        <v>849</v>
      </c>
      <c r="I92">
        <v>1</v>
      </c>
    </row>
    <row r="93" spans="1:9" x14ac:dyDescent="0.25">
      <c r="A93" s="2" t="s">
        <v>792</v>
      </c>
      <c r="B93">
        <v>1</v>
      </c>
      <c r="H93" s="2" t="s">
        <v>850</v>
      </c>
      <c r="I93">
        <v>1</v>
      </c>
    </row>
    <row r="94" spans="1:9" x14ac:dyDescent="0.25">
      <c r="A94" s="2" t="s">
        <v>705</v>
      </c>
      <c r="B94">
        <v>1</v>
      </c>
      <c r="H94" s="2" t="s">
        <v>851</v>
      </c>
      <c r="I94">
        <v>1</v>
      </c>
    </row>
    <row r="95" spans="1:9" x14ac:dyDescent="0.25">
      <c r="A95" s="2" t="s">
        <v>793</v>
      </c>
      <c r="B95">
        <v>3</v>
      </c>
      <c r="H95" s="2" t="s">
        <v>852</v>
      </c>
      <c r="I95">
        <v>4</v>
      </c>
    </row>
    <row r="96" spans="1:9" x14ac:dyDescent="0.25">
      <c r="A96" s="2" t="s">
        <v>794</v>
      </c>
      <c r="B96">
        <v>1</v>
      </c>
      <c r="H96" s="2" t="s">
        <v>853</v>
      </c>
      <c r="I96">
        <v>1</v>
      </c>
    </row>
    <row r="97" spans="1:9" x14ac:dyDescent="0.25">
      <c r="A97" s="2" t="s">
        <v>846</v>
      </c>
      <c r="B97">
        <v>1</v>
      </c>
      <c r="H97" s="2" t="s">
        <v>854</v>
      </c>
      <c r="I97">
        <v>4</v>
      </c>
    </row>
    <row r="98" spans="1:9" x14ac:dyDescent="0.25">
      <c r="B98">
        <f>SUM(B87:B97)</f>
        <v>75</v>
      </c>
      <c r="I98" s="1">
        <f>SUM(I88:I97)</f>
        <v>467</v>
      </c>
    </row>
    <row r="99" spans="1:9" x14ac:dyDescent="0.25">
      <c r="H99" s="2"/>
    </row>
    <row r="100" spans="1:9" x14ac:dyDescent="0.25">
      <c r="I100" s="1"/>
    </row>
    <row r="101" spans="1:9" x14ac:dyDescent="0.25">
      <c r="I101" s="1"/>
    </row>
    <row r="102" spans="1:9" x14ac:dyDescent="0.25">
      <c r="I102" s="1"/>
    </row>
    <row r="103" spans="1:9" x14ac:dyDescent="0.25">
      <c r="I103" s="1"/>
    </row>
    <row r="104" spans="1:9" x14ac:dyDescent="0.25">
      <c r="I104" s="1"/>
    </row>
    <row r="105" spans="1:9" x14ac:dyDescent="0.25">
      <c r="I105" s="1"/>
    </row>
    <row r="106" spans="1:9" x14ac:dyDescent="0.25">
      <c r="I106" s="1"/>
    </row>
    <row r="107" spans="1:9" x14ac:dyDescent="0.25">
      <c r="I107" s="1"/>
    </row>
    <row r="108" spans="1:9" x14ac:dyDescent="0.25">
      <c r="I108" s="1"/>
    </row>
    <row r="109" spans="1:9" x14ac:dyDescent="0.25">
      <c r="I109" s="1"/>
    </row>
    <row r="110" spans="1:9" x14ac:dyDescent="0.25">
      <c r="I110" s="1"/>
    </row>
    <row r="111" spans="1:9" x14ac:dyDescent="0.25">
      <c r="I111" s="1"/>
    </row>
    <row r="112" spans="1:9" x14ac:dyDescent="0.25">
      <c r="I112" s="1"/>
    </row>
    <row r="113" spans="2:9" x14ac:dyDescent="0.25">
      <c r="I113" s="1"/>
    </row>
    <row r="114" spans="2:9" x14ac:dyDescent="0.25">
      <c r="I114" s="1"/>
    </row>
    <row r="117" spans="2:9" x14ac:dyDescent="0.25">
      <c r="B117" t="s">
        <v>44</v>
      </c>
      <c r="C117" t="s">
        <v>26</v>
      </c>
    </row>
    <row r="118" spans="2:9" x14ac:dyDescent="0.25">
      <c r="B118" s="2" t="s">
        <v>465</v>
      </c>
      <c r="C118">
        <v>7</v>
      </c>
    </row>
    <row r="119" spans="2:9" x14ac:dyDescent="0.25">
      <c r="B119" s="2" t="s">
        <v>466</v>
      </c>
      <c r="C119">
        <v>38</v>
      </c>
    </row>
    <row r="120" spans="2:9" x14ac:dyDescent="0.25">
      <c r="B120" s="2" t="s">
        <v>467</v>
      </c>
      <c r="C120">
        <v>30</v>
      </c>
    </row>
    <row r="121" spans="2:9" x14ac:dyDescent="0.25">
      <c r="B121" s="2" t="s">
        <v>621</v>
      </c>
      <c r="C121">
        <v>19</v>
      </c>
    </row>
    <row r="122" spans="2:9" x14ac:dyDescent="0.25">
      <c r="B122" s="2" t="s">
        <v>795</v>
      </c>
      <c r="C122">
        <v>6</v>
      </c>
    </row>
    <row r="123" spans="2:9" x14ac:dyDescent="0.25">
      <c r="B123" s="2" t="s">
        <v>468</v>
      </c>
      <c r="C123">
        <v>18</v>
      </c>
    </row>
    <row r="124" spans="2:9" x14ac:dyDescent="0.25">
      <c r="B124" s="2" t="s">
        <v>469</v>
      </c>
      <c r="C124">
        <v>64</v>
      </c>
    </row>
    <row r="125" spans="2:9" x14ac:dyDescent="0.25">
      <c r="B125" s="2" t="s">
        <v>544</v>
      </c>
      <c r="C125">
        <v>105</v>
      </c>
    </row>
    <row r="126" spans="2:9" x14ac:dyDescent="0.25">
      <c r="B126" s="2" t="s">
        <v>470</v>
      </c>
      <c r="C126">
        <v>58</v>
      </c>
    </row>
    <row r="127" spans="2:9" x14ac:dyDescent="0.25">
      <c r="C127">
        <f>SUM(C118:C126)</f>
        <v>345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1:H55"/>
  <sheetViews>
    <sheetView topLeftCell="A28" workbookViewId="0">
      <selection activeCell="D22" sqref="D22:E26"/>
    </sheetView>
  </sheetViews>
  <sheetFormatPr baseColWidth="10" defaultRowHeight="15" x14ac:dyDescent="0.25"/>
  <sheetData>
    <row r="21" spans="1:8" x14ac:dyDescent="0.25">
      <c r="A21" t="s">
        <v>0</v>
      </c>
      <c r="B21" t="s">
        <v>26</v>
      </c>
      <c r="D21" t="s">
        <v>0</v>
      </c>
      <c r="E21" t="s">
        <v>26</v>
      </c>
    </row>
    <row r="22" spans="1:8" x14ac:dyDescent="0.25">
      <c r="A22" s="2" t="s">
        <v>978</v>
      </c>
      <c r="B22">
        <v>4</v>
      </c>
      <c r="D22" s="2" t="s">
        <v>263</v>
      </c>
      <c r="E22">
        <v>5</v>
      </c>
      <c r="H22" s="2"/>
    </row>
    <row r="23" spans="1:8" x14ac:dyDescent="0.25">
      <c r="A23" s="2" t="s">
        <v>979</v>
      </c>
      <c r="B23">
        <v>7</v>
      </c>
      <c r="D23" s="2" t="s">
        <v>244</v>
      </c>
      <c r="E23">
        <v>332</v>
      </c>
      <c r="H23" s="2"/>
    </row>
    <row r="24" spans="1:8" x14ac:dyDescent="0.25">
      <c r="A24" s="2" t="s">
        <v>980</v>
      </c>
      <c r="B24">
        <v>108</v>
      </c>
      <c r="D24" s="2" t="s">
        <v>245</v>
      </c>
      <c r="E24">
        <v>129</v>
      </c>
      <c r="H24" s="2"/>
    </row>
    <row r="25" spans="1:8" x14ac:dyDescent="0.25">
      <c r="A25" s="2" t="s">
        <v>981</v>
      </c>
      <c r="B25">
        <v>91</v>
      </c>
      <c r="D25" s="2" t="s">
        <v>246</v>
      </c>
      <c r="E25">
        <v>139</v>
      </c>
      <c r="H25" s="2"/>
    </row>
    <row r="26" spans="1:8" x14ac:dyDescent="0.25">
      <c r="A26" s="2" t="s">
        <v>307</v>
      </c>
      <c r="B26">
        <v>75</v>
      </c>
      <c r="E26">
        <f>SUM(E22:E25)</f>
        <v>605</v>
      </c>
    </row>
    <row r="27" spans="1:8" x14ac:dyDescent="0.25">
      <c r="A27" s="2" t="s">
        <v>308</v>
      </c>
      <c r="B27">
        <v>53</v>
      </c>
    </row>
    <row r="28" spans="1:8" x14ac:dyDescent="0.25">
      <c r="A28" s="2" t="s">
        <v>309</v>
      </c>
      <c r="B28">
        <v>34</v>
      </c>
    </row>
    <row r="29" spans="1:8" x14ac:dyDescent="0.25">
      <c r="A29" s="2" t="s">
        <v>310</v>
      </c>
      <c r="B29">
        <v>40</v>
      </c>
    </row>
    <row r="30" spans="1:8" x14ac:dyDescent="0.25">
      <c r="A30" s="2" t="s">
        <v>311</v>
      </c>
      <c r="B30">
        <v>88</v>
      </c>
      <c r="D30" s="2"/>
    </row>
    <row r="31" spans="1:8" x14ac:dyDescent="0.25">
      <c r="A31" s="2" t="s">
        <v>40</v>
      </c>
      <c r="B31">
        <v>9</v>
      </c>
    </row>
    <row r="32" spans="1:8" x14ac:dyDescent="0.25">
      <c r="A32" s="2" t="s">
        <v>982</v>
      </c>
      <c r="B32">
        <v>1</v>
      </c>
      <c r="D32" s="2"/>
    </row>
    <row r="33" spans="1:7" x14ac:dyDescent="0.25">
      <c r="A33" s="2" t="s">
        <v>983</v>
      </c>
      <c r="B33">
        <v>6</v>
      </c>
    </row>
    <row r="34" spans="1:7" x14ac:dyDescent="0.25">
      <c r="A34" s="2" t="s">
        <v>984</v>
      </c>
      <c r="B34">
        <v>8</v>
      </c>
    </row>
    <row r="35" spans="1:7" x14ac:dyDescent="0.25">
      <c r="A35" s="2" t="s">
        <v>312</v>
      </c>
      <c r="B35">
        <v>14</v>
      </c>
    </row>
    <row r="36" spans="1:7" x14ac:dyDescent="0.25">
      <c r="A36" s="2" t="s">
        <v>820</v>
      </c>
      <c r="B36">
        <v>2</v>
      </c>
    </row>
    <row r="37" spans="1:7" x14ac:dyDescent="0.25">
      <c r="A37" s="2" t="s">
        <v>313</v>
      </c>
      <c r="B37">
        <v>64</v>
      </c>
    </row>
    <row r="38" spans="1:7" x14ac:dyDescent="0.25">
      <c r="A38" s="2" t="s">
        <v>314</v>
      </c>
      <c r="B38">
        <v>1</v>
      </c>
    </row>
    <row r="39" spans="1:7" x14ac:dyDescent="0.25">
      <c r="B39">
        <f>SUM(B22:B38)</f>
        <v>605</v>
      </c>
    </row>
    <row r="41" spans="1:7" x14ac:dyDescent="0.25">
      <c r="G41" s="2"/>
    </row>
    <row r="42" spans="1:7" x14ac:dyDescent="0.25">
      <c r="D42" s="2"/>
      <c r="G42" s="2"/>
    </row>
    <row r="43" spans="1:7" x14ac:dyDescent="0.25">
      <c r="G43" s="2"/>
    </row>
    <row r="44" spans="1:7" x14ac:dyDescent="0.25">
      <c r="G44" s="2"/>
    </row>
    <row r="45" spans="1:7" x14ac:dyDescent="0.25">
      <c r="G45" s="2"/>
    </row>
    <row r="46" spans="1:7" x14ac:dyDescent="0.25">
      <c r="D46" s="2"/>
      <c r="G46" s="2"/>
    </row>
    <row r="47" spans="1:7" x14ac:dyDescent="0.25">
      <c r="D47" s="2"/>
      <c r="G47" s="2"/>
    </row>
    <row r="48" spans="1:7" x14ac:dyDescent="0.25">
      <c r="D48" s="2"/>
      <c r="G48" s="2"/>
    </row>
    <row r="49" spans="4:7" x14ac:dyDescent="0.25">
      <c r="D49" s="2"/>
      <c r="F49" s="2"/>
    </row>
    <row r="50" spans="4:7" x14ac:dyDescent="0.25">
      <c r="F50" s="2"/>
    </row>
    <row r="51" spans="4:7" x14ac:dyDescent="0.25">
      <c r="D51" s="2"/>
      <c r="F51" s="2"/>
    </row>
    <row r="52" spans="4:7" x14ac:dyDescent="0.25">
      <c r="F52" s="2"/>
    </row>
    <row r="53" spans="4:7" x14ac:dyDescent="0.25">
      <c r="G53" s="2"/>
    </row>
    <row r="54" spans="4:7" x14ac:dyDescent="0.25">
      <c r="G54" s="2"/>
    </row>
    <row r="55" spans="4:7" x14ac:dyDescent="0.25">
      <c r="G55" s="2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5:K21"/>
  <sheetViews>
    <sheetView topLeftCell="A10" workbookViewId="0">
      <selection activeCell="A15" sqref="A15:R41"/>
    </sheetView>
  </sheetViews>
  <sheetFormatPr baseColWidth="10" defaultRowHeight="15" x14ac:dyDescent="0.25"/>
  <sheetData>
    <row r="15" spans="1:11" x14ac:dyDescent="0.25">
      <c r="A15" t="s">
        <v>688</v>
      </c>
      <c r="E15" t="s">
        <v>689</v>
      </c>
      <c r="J15" t="s">
        <v>690</v>
      </c>
    </row>
    <row r="16" spans="1:11" x14ac:dyDescent="0.25">
      <c r="A16" s="2" t="s">
        <v>691</v>
      </c>
      <c r="B16" s="1">
        <v>2243</v>
      </c>
      <c r="E16" s="2" t="s">
        <v>691</v>
      </c>
      <c r="F16" s="1">
        <v>246</v>
      </c>
      <c r="J16" s="2" t="s">
        <v>691</v>
      </c>
      <c r="K16" s="1">
        <v>31</v>
      </c>
    </row>
    <row r="17" spans="1:11" x14ac:dyDescent="0.25">
      <c r="A17" s="2" t="s">
        <v>692</v>
      </c>
      <c r="B17" s="1">
        <v>10979</v>
      </c>
      <c r="E17" s="2" t="s">
        <v>692</v>
      </c>
      <c r="F17" s="1">
        <v>2362</v>
      </c>
      <c r="J17" s="2" t="s">
        <v>692</v>
      </c>
      <c r="K17" s="1">
        <v>325</v>
      </c>
    </row>
    <row r="18" spans="1:11" x14ac:dyDescent="0.25">
      <c r="A18" s="2" t="s">
        <v>693</v>
      </c>
      <c r="B18" s="1">
        <v>5915</v>
      </c>
      <c r="E18" s="2" t="s">
        <v>693</v>
      </c>
      <c r="F18" s="1">
        <v>1572</v>
      </c>
      <c r="J18" s="2" t="s">
        <v>693</v>
      </c>
      <c r="K18" s="1">
        <v>137</v>
      </c>
    </row>
    <row r="19" spans="1:11" x14ac:dyDescent="0.25">
      <c r="A19" s="2" t="s">
        <v>694</v>
      </c>
      <c r="B19" s="1">
        <v>3250</v>
      </c>
      <c r="E19" s="2" t="s">
        <v>694</v>
      </c>
      <c r="F19" s="1">
        <v>1367</v>
      </c>
      <c r="J19" s="2" t="s">
        <v>694</v>
      </c>
      <c r="K19" s="1">
        <v>170</v>
      </c>
    </row>
    <row r="20" spans="1:11" x14ac:dyDescent="0.25">
      <c r="B20" s="1">
        <f>SUM(B16:B19)</f>
        <v>22387</v>
      </c>
      <c r="F20" s="1">
        <f>SUM(F16:F19)</f>
        <v>5547</v>
      </c>
      <c r="K20" s="1">
        <f>SUM(K16:K19)</f>
        <v>663</v>
      </c>
    </row>
    <row r="21" spans="1:11" x14ac:dyDescent="0.25">
      <c r="K21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9:U175"/>
  <sheetViews>
    <sheetView topLeftCell="A173" zoomScale="70" zoomScaleNormal="70" workbookViewId="0">
      <selection activeCell="P160" sqref="P160:W194"/>
    </sheetView>
  </sheetViews>
  <sheetFormatPr baseColWidth="10" defaultRowHeight="15" x14ac:dyDescent="0.25"/>
  <sheetData>
    <row r="19" spans="1:20" x14ac:dyDescent="0.25">
      <c r="A19" t="s">
        <v>435</v>
      </c>
    </row>
    <row r="20" spans="1:20" ht="15.6" customHeight="1" x14ac:dyDescent="0.25">
      <c r="A20" s="221" t="s">
        <v>315</v>
      </c>
      <c r="B20" s="223" t="s">
        <v>316</v>
      </c>
      <c r="C20" s="224"/>
      <c r="D20" s="225"/>
    </row>
    <row r="21" spans="1:20" ht="15.6" customHeight="1" x14ac:dyDescent="0.25">
      <c r="A21" s="222"/>
      <c r="B21" s="36" t="s">
        <v>24</v>
      </c>
      <c r="C21" s="36" t="s">
        <v>25</v>
      </c>
      <c r="D21" s="36" t="s">
        <v>79</v>
      </c>
      <c r="G21" s="63" t="s">
        <v>322</v>
      </c>
      <c r="H21" s="63" t="s">
        <v>528</v>
      </c>
      <c r="I21" s="63" t="s">
        <v>317</v>
      </c>
      <c r="J21" s="63" t="s">
        <v>318</v>
      </c>
      <c r="K21" s="63" t="s">
        <v>985</v>
      </c>
      <c r="L21" s="63" t="s">
        <v>243</v>
      </c>
      <c r="M21" s="63" t="s">
        <v>319</v>
      </c>
      <c r="N21" s="63" t="s">
        <v>323</v>
      </c>
      <c r="O21" s="63" t="s">
        <v>42</v>
      </c>
      <c r="P21" s="63" t="s">
        <v>986</v>
      </c>
      <c r="Q21" s="63" t="s">
        <v>320</v>
      </c>
      <c r="R21" s="63" t="s">
        <v>303</v>
      </c>
      <c r="S21" s="63" t="s">
        <v>348</v>
      </c>
    </row>
    <row r="22" spans="1:20" ht="30" x14ac:dyDescent="0.25">
      <c r="A22" s="37" t="s">
        <v>321</v>
      </c>
      <c r="B22" s="38">
        <v>985</v>
      </c>
      <c r="C22" s="38">
        <v>468</v>
      </c>
      <c r="D22" s="37">
        <f>SUM(B22:C22)</f>
        <v>1453</v>
      </c>
      <c r="G22" s="63" t="s">
        <v>321</v>
      </c>
      <c r="H22">
        <v>6</v>
      </c>
      <c r="I22">
        <v>211</v>
      </c>
      <c r="J22">
        <v>338</v>
      </c>
      <c r="K22">
        <v>1</v>
      </c>
      <c r="L22">
        <v>356</v>
      </c>
      <c r="M22">
        <v>166</v>
      </c>
      <c r="N22">
        <v>47</v>
      </c>
      <c r="O22">
        <v>25</v>
      </c>
      <c r="P22">
        <v>12</v>
      </c>
      <c r="Q22">
        <v>41</v>
      </c>
      <c r="R22">
        <v>11</v>
      </c>
      <c r="S22">
        <v>239</v>
      </c>
      <c r="T22">
        <f>SUM(H22:S22)</f>
        <v>1453</v>
      </c>
    </row>
    <row r="23" spans="1:20" x14ac:dyDescent="0.25">
      <c r="G23" s="63"/>
    </row>
    <row r="24" spans="1:20" x14ac:dyDescent="0.25">
      <c r="G24" s="63"/>
    </row>
    <row r="25" spans="1:20" x14ac:dyDescent="0.25">
      <c r="G25" s="63"/>
    </row>
    <row r="26" spans="1:20" x14ac:dyDescent="0.25">
      <c r="G26" s="63"/>
      <c r="L26" s="63"/>
    </row>
    <row r="27" spans="1:20" x14ac:dyDescent="0.25">
      <c r="G27" s="63"/>
      <c r="L27" s="63"/>
    </row>
    <row r="28" spans="1:20" x14ac:dyDescent="0.25">
      <c r="G28" s="63"/>
      <c r="L28" s="63"/>
    </row>
    <row r="29" spans="1:20" x14ac:dyDescent="0.25">
      <c r="G29" s="63"/>
      <c r="L29" s="63"/>
    </row>
    <row r="30" spans="1:20" x14ac:dyDescent="0.25">
      <c r="G30" s="63"/>
      <c r="L30" s="63"/>
      <c r="O30" s="172"/>
      <c r="P30" s="173"/>
    </row>
    <row r="31" spans="1:20" x14ac:dyDescent="0.25">
      <c r="L31" s="63"/>
    </row>
    <row r="32" spans="1:20" x14ac:dyDescent="0.25">
      <c r="L32" s="63"/>
    </row>
    <row r="33" spans="1:21" x14ac:dyDescent="0.25">
      <c r="L33" s="63"/>
    </row>
    <row r="40" spans="1:21" x14ac:dyDescent="0.25">
      <c r="J40" s="63"/>
      <c r="M40" s="63"/>
    </row>
    <row r="41" spans="1:21" x14ac:dyDescent="0.25">
      <c r="J41" s="63"/>
    </row>
    <row r="42" spans="1:21" x14ac:dyDescent="0.25">
      <c r="J42" s="63"/>
      <c r="O42" s="63"/>
    </row>
    <row r="43" spans="1:21" x14ac:dyDescent="0.25">
      <c r="A43" s="2" t="s">
        <v>481</v>
      </c>
      <c r="B43" s="1">
        <v>106</v>
      </c>
      <c r="M43" s="63"/>
      <c r="P43" s="63"/>
    </row>
    <row r="44" spans="1:21" x14ac:dyDescent="0.25">
      <c r="A44" s="2" t="s">
        <v>482</v>
      </c>
      <c r="B44" s="1">
        <v>314</v>
      </c>
      <c r="M44" s="63"/>
      <c r="P44" s="63"/>
    </row>
    <row r="45" spans="1:21" x14ac:dyDescent="0.25">
      <c r="A45" s="2" t="s">
        <v>483</v>
      </c>
      <c r="B45" s="1">
        <v>41</v>
      </c>
      <c r="M45" s="63"/>
      <c r="P45" s="63"/>
    </row>
    <row r="46" spans="1:21" x14ac:dyDescent="0.25">
      <c r="A46" s="2" t="s">
        <v>484</v>
      </c>
      <c r="B46" s="1">
        <v>211</v>
      </c>
      <c r="M46" s="63"/>
      <c r="P46" s="63"/>
    </row>
    <row r="47" spans="1:21" x14ac:dyDescent="0.25">
      <c r="A47" s="2" t="s">
        <v>485</v>
      </c>
      <c r="B47" s="1">
        <v>52</v>
      </c>
      <c r="I47" s="2"/>
      <c r="M47" s="63"/>
      <c r="P47" s="63"/>
    </row>
    <row r="48" spans="1:21" x14ac:dyDescent="0.25">
      <c r="A48" s="2" t="s">
        <v>486</v>
      </c>
      <c r="B48" s="1">
        <v>106</v>
      </c>
      <c r="I48" s="2"/>
      <c r="M48" s="63"/>
      <c r="P48" s="63"/>
      <c r="U48" s="2"/>
    </row>
    <row r="49" spans="1:21" x14ac:dyDescent="0.25">
      <c r="A49" s="2" t="s">
        <v>487</v>
      </c>
      <c r="B49" s="1">
        <v>96</v>
      </c>
      <c r="I49" s="2"/>
      <c r="M49" s="63"/>
      <c r="P49" s="63"/>
      <c r="U49" s="2"/>
    </row>
    <row r="50" spans="1:21" x14ac:dyDescent="0.25">
      <c r="A50" s="2" t="s">
        <v>488</v>
      </c>
      <c r="B50" s="1">
        <v>314</v>
      </c>
      <c r="I50" s="2"/>
      <c r="M50" s="63"/>
      <c r="P50" s="63"/>
      <c r="U50" s="2"/>
    </row>
    <row r="51" spans="1:21" x14ac:dyDescent="0.25">
      <c r="A51" s="2" t="s">
        <v>489</v>
      </c>
      <c r="B51" s="1">
        <v>328</v>
      </c>
      <c r="I51" s="2"/>
      <c r="M51" s="63"/>
      <c r="P51" s="63"/>
      <c r="U51" s="2"/>
    </row>
    <row r="52" spans="1:21" x14ac:dyDescent="0.25">
      <c r="A52" s="2" t="s">
        <v>490</v>
      </c>
      <c r="B52" s="1">
        <v>464</v>
      </c>
      <c r="I52" s="2"/>
      <c r="M52" s="63"/>
      <c r="P52" s="63"/>
      <c r="U52" s="2"/>
    </row>
    <row r="53" spans="1:21" x14ac:dyDescent="0.25">
      <c r="A53" s="2" t="s">
        <v>491</v>
      </c>
      <c r="B53" s="1">
        <v>167</v>
      </c>
      <c r="I53" s="2"/>
      <c r="M53" s="63"/>
      <c r="P53" s="63"/>
      <c r="U53" s="2"/>
    </row>
    <row r="54" spans="1:21" x14ac:dyDescent="0.25">
      <c r="A54" s="2" t="s">
        <v>591</v>
      </c>
      <c r="B54" s="1">
        <v>12</v>
      </c>
      <c r="I54" s="2"/>
      <c r="M54" s="63"/>
      <c r="P54" s="63"/>
      <c r="U54" s="2"/>
    </row>
    <row r="55" spans="1:21" x14ac:dyDescent="0.25">
      <c r="A55" s="2" t="s">
        <v>592</v>
      </c>
      <c r="B55" s="1">
        <v>12</v>
      </c>
      <c r="M55" s="63"/>
      <c r="P55" s="63"/>
      <c r="U55" s="2"/>
    </row>
    <row r="56" spans="1:21" x14ac:dyDescent="0.25">
      <c r="A56" s="2" t="s">
        <v>492</v>
      </c>
      <c r="B56" s="1">
        <v>298</v>
      </c>
      <c r="M56" s="63"/>
      <c r="P56" s="63"/>
    </row>
    <row r="57" spans="1:21" x14ac:dyDescent="0.25">
      <c r="A57" s="2" t="s">
        <v>493</v>
      </c>
      <c r="B57" s="1">
        <v>298</v>
      </c>
      <c r="M57" s="63"/>
      <c r="P57" s="63"/>
    </row>
    <row r="58" spans="1:21" x14ac:dyDescent="0.25">
      <c r="A58" s="2" t="s">
        <v>494</v>
      </c>
      <c r="B58" s="1">
        <v>262</v>
      </c>
      <c r="M58" s="63"/>
      <c r="P58" s="63"/>
    </row>
    <row r="59" spans="1:21" x14ac:dyDescent="0.25">
      <c r="A59" s="2" t="s">
        <v>495</v>
      </c>
      <c r="B59" s="1">
        <v>4</v>
      </c>
      <c r="M59" s="63"/>
      <c r="P59" s="63"/>
    </row>
    <row r="60" spans="1:21" x14ac:dyDescent="0.25">
      <c r="A60" s="2" t="s">
        <v>496</v>
      </c>
      <c r="B60" s="1">
        <v>121</v>
      </c>
      <c r="M60" s="63"/>
      <c r="P60" s="63"/>
    </row>
    <row r="61" spans="1:21" x14ac:dyDescent="0.25">
      <c r="A61" s="2" t="s">
        <v>497</v>
      </c>
      <c r="B61" s="1">
        <v>13</v>
      </c>
      <c r="M61" s="63"/>
      <c r="P61" s="63"/>
    </row>
    <row r="62" spans="1:21" x14ac:dyDescent="0.25">
      <c r="A62" s="2" t="s">
        <v>987</v>
      </c>
      <c r="B62" s="1">
        <v>6</v>
      </c>
      <c r="M62" s="63"/>
      <c r="P62" s="63"/>
    </row>
    <row r="63" spans="1:21" x14ac:dyDescent="0.25">
      <c r="A63" s="2" t="s">
        <v>988</v>
      </c>
      <c r="B63" s="1">
        <v>2</v>
      </c>
      <c r="M63" s="63"/>
      <c r="P63" s="63"/>
    </row>
    <row r="64" spans="1:21" x14ac:dyDescent="0.25">
      <c r="A64" s="2" t="s">
        <v>593</v>
      </c>
      <c r="B64" s="1">
        <v>2</v>
      </c>
      <c r="M64" s="63"/>
      <c r="P64" s="63"/>
    </row>
    <row r="65" spans="1:16" x14ac:dyDescent="0.25">
      <c r="A65" s="2" t="s">
        <v>498</v>
      </c>
      <c r="B65" s="1">
        <v>53</v>
      </c>
      <c r="M65" s="63"/>
      <c r="P65" s="63"/>
    </row>
    <row r="66" spans="1:16" x14ac:dyDescent="0.25">
      <c r="A66" s="2" t="s">
        <v>499</v>
      </c>
      <c r="B66" s="1">
        <v>53</v>
      </c>
      <c r="M66" s="63"/>
      <c r="P66" s="63"/>
    </row>
    <row r="67" spans="1:16" x14ac:dyDescent="0.25">
      <c r="A67" s="2" t="s">
        <v>500</v>
      </c>
      <c r="B67" s="1">
        <v>53</v>
      </c>
      <c r="M67" s="63"/>
      <c r="P67" s="63"/>
    </row>
    <row r="68" spans="1:16" x14ac:dyDescent="0.25">
      <c r="A68" s="2" t="s">
        <v>501</v>
      </c>
      <c r="B68" s="1">
        <v>161</v>
      </c>
      <c r="M68" s="63"/>
      <c r="P68" s="63"/>
    </row>
    <row r="69" spans="1:16" x14ac:dyDescent="0.25">
      <c r="A69" s="2" t="s">
        <v>502</v>
      </c>
      <c r="B69" s="1">
        <v>37</v>
      </c>
      <c r="M69" s="63"/>
      <c r="P69" s="63"/>
    </row>
    <row r="70" spans="1:16" x14ac:dyDescent="0.25">
      <c r="A70" s="2" t="s">
        <v>503</v>
      </c>
      <c r="B70" s="1">
        <v>100</v>
      </c>
      <c r="M70" s="63"/>
      <c r="P70" s="63"/>
    </row>
    <row r="71" spans="1:16" x14ac:dyDescent="0.25">
      <c r="A71" s="2" t="s">
        <v>394</v>
      </c>
      <c r="B71" s="1">
        <v>113</v>
      </c>
      <c r="M71" s="63"/>
      <c r="P71" s="63"/>
    </row>
    <row r="72" spans="1:16" x14ac:dyDescent="0.25">
      <c r="A72" s="2" t="s">
        <v>504</v>
      </c>
      <c r="B72" s="1">
        <v>115</v>
      </c>
      <c r="M72" s="63"/>
      <c r="P72" s="63"/>
    </row>
    <row r="73" spans="1:16" x14ac:dyDescent="0.25">
      <c r="A73" s="2" t="s">
        <v>529</v>
      </c>
      <c r="B73" s="1">
        <v>300</v>
      </c>
      <c r="M73" s="63"/>
      <c r="P73" s="63"/>
    </row>
    <row r="74" spans="1:16" x14ac:dyDescent="0.25">
      <c r="A74" s="2" t="s">
        <v>530</v>
      </c>
      <c r="B74" s="1">
        <v>300</v>
      </c>
      <c r="M74" s="63"/>
      <c r="P74" s="63"/>
    </row>
    <row r="75" spans="1:16" x14ac:dyDescent="0.25">
      <c r="A75" s="2" t="s">
        <v>531</v>
      </c>
      <c r="B75" s="1">
        <v>2</v>
      </c>
      <c r="M75" s="63"/>
      <c r="P75" s="63"/>
    </row>
    <row r="76" spans="1:16" x14ac:dyDescent="0.25">
      <c r="A76" s="2" t="s">
        <v>532</v>
      </c>
      <c r="B76" s="1">
        <v>2</v>
      </c>
      <c r="M76" s="63"/>
      <c r="P76" s="63"/>
    </row>
    <row r="77" spans="1:16" x14ac:dyDescent="0.25">
      <c r="A77" s="2" t="s">
        <v>533</v>
      </c>
      <c r="B77" s="1">
        <v>122</v>
      </c>
      <c r="M77" s="63"/>
      <c r="P77" s="63"/>
    </row>
    <row r="78" spans="1:16" x14ac:dyDescent="0.25">
      <c r="A78" s="2" t="s">
        <v>534</v>
      </c>
      <c r="B78" s="1">
        <v>87</v>
      </c>
      <c r="M78" s="63"/>
      <c r="P78" s="63"/>
    </row>
    <row r="79" spans="1:16" x14ac:dyDescent="0.25">
      <c r="A79" s="2" t="s">
        <v>989</v>
      </c>
      <c r="B79" s="1">
        <v>5</v>
      </c>
      <c r="M79" s="63"/>
      <c r="P79" s="63"/>
    </row>
    <row r="80" spans="1:16" x14ac:dyDescent="0.25">
      <c r="A80" s="2" t="s">
        <v>535</v>
      </c>
      <c r="B80" s="1">
        <v>216</v>
      </c>
      <c r="M80" s="63"/>
      <c r="P80" s="63"/>
    </row>
    <row r="81" spans="1:16" x14ac:dyDescent="0.25">
      <c r="A81" s="2" t="s">
        <v>549</v>
      </c>
      <c r="B81" s="1">
        <v>1</v>
      </c>
      <c r="M81" s="63"/>
      <c r="P81" s="63"/>
    </row>
    <row r="82" spans="1:16" x14ac:dyDescent="0.25">
      <c r="A82" s="2" t="s">
        <v>550</v>
      </c>
      <c r="B82" s="1">
        <v>1</v>
      </c>
      <c r="M82" s="63"/>
      <c r="P82" s="63"/>
    </row>
    <row r="83" spans="1:16" x14ac:dyDescent="0.25">
      <c r="A83" s="2" t="s">
        <v>551</v>
      </c>
      <c r="B83" s="1">
        <v>188</v>
      </c>
      <c r="M83" s="63"/>
      <c r="P83" s="63"/>
    </row>
    <row r="84" spans="1:16" x14ac:dyDescent="0.25">
      <c r="A84" s="2" t="s">
        <v>552</v>
      </c>
      <c r="B84" s="1">
        <v>188</v>
      </c>
      <c r="M84" s="63"/>
      <c r="P84" s="63"/>
    </row>
    <row r="85" spans="1:16" x14ac:dyDescent="0.25">
      <c r="A85" s="2" t="s">
        <v>553</v>
      </c>
      <c r="B85" s="1">
        <v>31</v>
      </c>
      <c r="M85" s="63"/>
      <c r="P85" s="63"/>
    </row>
    <row r="86" spans="1:16" x14ac:dyDescent="0.25">
      <c r="A86" s="2" t="s">
        <v>594</v>
      </c>
      <c r="B86" s="1">
        <v>188</v>
      </c>
      <c r="M86" s="63"/>
      <c r="P86" s="63"/>
    </row>
    <row r="87" spans="1:16" x14ac:dyDescent="0.25">
      <c r="A87" s="2" t="s">
        <v>595</v>
      </c>
      <c r="B87" s="1">
        <v>524</v>
      </c>
      <c r="M87" s="63"/>
      <c r="P87" s="63"/>
    </row>
    <row r="88" spans="1:16" x14ac:dyDescent="0.25">
      <c r="A88" s="2" t="s">
        <v>596</v>
      </c>
      <c r="B88" s="1">
        <v>25</v>
      </c>
      <c r="M88" s="63"/>
      <c r="P88" s="63"/>
    </row>
    <row r="89" spans="1:16" x14ac:dyDescent="0.25">
      <c r="A89" s="2" t="s">
        <v>676</v>
      </c>
      <c r="B89" s="1">
        <v>4</v>
      </c>
      <c r="M89" s="63"/>
      <c r="P89" s="63"/>
    </row>
    <row r="90" spans="1:16" x14ac:dyDescent="0.25">
      <c r="A90" s="2" t="s">
        <v>677</v>
      </c>
      <c r="B90" s="1">
        <v>5</v>
      </c>
      <c r="M90" s="63"/>
      <c r="P90" s="63"/>
    </row>
    <row r="91" spans="1:16" x14ac:dyDescent="0.25">
      <c r="A91" s="2" t="s">
        <v>990</v>
      </c>
      <c r="B91" s="1">
        <v>3</v>
      </c>
      <c r="M91" s="63"/>
      <c r="P91" s="63"/>
    </row>
    <row r="92" spans="1:16" x14ac:dyDescent="0.25">
      <c r="A92" s="2" t="s">
        <v>991</v>
      </c>
      <c r="B92" s="1">
        <v>125</v>
      </c>
      <c r="M92" s="63"/>
      <c r="P92" s="63"/>
    </row>
    <row r="93" spans="1:16" x14ac:dyDescent="0.25">
      <c r="B93" s="1">
        <f>SUM(B43:B92)</f>
        <v>6231</v>
      </c>
      <c r="M93" s="63"/>
      <c r="P93" s="63"/>
    </row>
    <row r="94" spans="1:16" x14ac:dyDescent="0.25">
      <c r="B94" s="1"/>
      <c r="M94" s="63"/>
      <c r="P94" s="63"/>
    </row>
    <row r="95" spans="1:16" x14ac:dyDescent="0.25">
      <c r="M95" s="63"/>
      <c r="P95" s="63"/>
    </row>
    <row r="96" spans="1:16" x14ac:dyDescent="0.25">
      <c r="P96" s="63"/>
    </row>
    <row r="97" spans="1:18" x14ac:dyDescent="0.25">
      <c r="B97" s="1"/>
    </row>
    <row r="98" spans="1:18" x14ac:dyDescent="0.25">
      <c r="B98" s="1"/>
    </row>
    <row r="100" spans="1:18" x14ac:dyDescent="0.25">
      <c r="A100" t="s">
        <v>597</v>
      </c>
    </row>
    <row r="103" spans="1:18" ht="14.45" customHeight="1" x14ac:dyDescent="0.25">
      <c r="A103" s="226" t="s">
        <v>992</v>
      </c>
      <c r="B103" s="227"/>
      <c r="C103" s="227"/>
    </row>
    <row r="104" spans="1:18" ht="14.45" customHeight="1" x14ac:dyDescent="0.25">
      <c r="A104" s="64" t="s">
        <v>322</v>
      </c>
      <c r="B104" s="64" t="s">
        <v>25</v>
      </c>
      <c r="C104" s="64" t="s">
        <v>24</v>
      </c>
      <c r="D104" s="76"/>
      <c r="E104" s="76"/>
      <c r="F104" s="76"/>
      <c r="G104" s="228" t="s">
        <v>678</v>
      </c>
      <c r="H104" s="229"/>
      <c r="I104" s="229"/>
      <c r="J104" s="229"/>
      <c r="K104" s="229"/>
      <c r="L104" s="229"/>
      <c r="M104" s="229"/>
      <c r="N104" s="229"/>
      <c r="O104" s="229"/>
    </row>
    <row r="105" spans="1:18" x14ac:dyDescent="0.25">
      <c r="A105" s="2" t="s">
        <v>415</v>
      </c>
      <c r="B105">
        <v>45</v>
      </c>
      <c r="C105">
        <v>41</v>
      </c>
      <c r="G105" s="64" t="s">
        <v>322</v>
      </c>
      <c r="H105" s="64" t="s">
        <v>528</v>
      </c>
      <c r="I105" s="64" t="s">
        <v>317</v>
      </c>
      <c r="J105" s="64" t="s">
        <v>318</v>
      </c>
      <c r="K105" s="64" t="s">
        <v>243</v>
      </c>
      <c r="L105" s="64" t="s">
        <v>319</v>
      </c>
      <c r="M105" s="64" t="s">
        <v>323</v>
      </c>
      <c r="N105" s="64" t="s">
        <v>42</v>
      </c>
      <c r="O105" s="64" t="s">
        <v>320</v>
      </c>
      <c r="P105" s="64" t="s">
        <v>303</v>
      </c>
      <c r="Q105" s="64" t="s">
        <v>348</v>
      </c>
      <c r="R105" s="64" t="s">
        <v>480</v>
      </c>
    </row>
    <row r="106" spans="1:18" x14ac:dyDescent="0.25">
      <c r="A106" s="2" t="s">
        <v>417</v>
      </c>
      <c r="B106">
        <v>151</v>
      </c>
      <c r="C106">
        <v>0</v>
      </c>
      <c r="G106" s="2" t="s">
        <v>415</v>
      </c>
      <c r="H106">
        <v>0</v>
      </c>
      <c r="I106">
        <v>5</v>
      </c>
      <c r="J106">
        <v>23</v>
      </c>
      <c r="K106">
        <v>10</v>
      </c>
      <c r="L106">
        <v>12</v>
      </c>
      <c r="M106">
        <v>2</v>
      </c>
      <c r="O106">
        <v>6</v>
      </c>
      <c r="P106">
        <v>0</v>
      </c>
      <c r="Q106">
        <v>28</v>
      </c>
      <c r="R106">
        <v>86</v>
      </c>
    </row>
    <row r="107" spans="1:18" x14ac:dyDescent="0.25">
      <c r="A107" s="2" t="s">
        <v>425</v>
      </c>
      <c r="B107">
        <v>21</v>
      </c>
      <c r="C107">
        <v>31</v>
      </c>
      <c r="G107" s="2" t="s">
        <v>417</v>
      </c>
      <c r="H107">
        <v>0</v>
      </c>
      <c r="I107">
        <v>15</v>
      </c>
      <c r="J107">
        <v>18</v>
      </c>
      <c r="K107">
        <v>17</v>
      </c>
      <c r="L107">
        <v>33</v>
      </c>
      <c r="M107">
        <v>1</v>
      </c>
      <c r="N107">
        <v>13</v>
      </c>
      <c r="O107">
        <v>16</v>
      </c>
      <c r="P107">
        <v>0</v>
      </c>
      <c r="Q107">
        <v>38</v>
      </c>
      <c r="R107">
        <v>151</v>
      </c>
    </row>
    <row r="108" spans="1:18" x14ac:dyDescent="0.25">
      <c r="A108" s="2" t="s">
        <v>328</v>
      </c>
      <c r="B108">
        <v>3</v>
      </c>
      <c r="C108">
        <v>2</v>
      </c>
      <c r="G108" s="2" t="s">
        <v>425</v>
      </c>
      <c r="H108">
        <v>0</v>
      </c>
      <c r="I108">
        <v>6</v>
      </c>
      <c r="J108">
        <v>8</v>
      </c>
      <c r="K108">
        <v>11</v>
      </c>
      <c r="L108">
        <v>1</v>
      </c>
      <c r="M108">
        <v>1</v>
      </c>
      <c r="N108">
        <v>1</v>
      </c>
      <c r="O108">
        <v>3</v>
      </c>
      <c r="P108">
        <v>2</v>
      </c>
      <c r="Q108">
        <v>19</v>
      </c>
      <c r="R108">
        <v>52</v>
      </c>
    </row>
    <row r="109" spans="1:18" x14ac:dyDescent="0.25">
      <c r="A109" s="2" t="s">
        <v>428</v>
      </c>
      <c r="B109">
        <v>67</v>
      </c>
      <c r="C109">
        <v>95</v>
      </c>
      <c r="G109" s="2" t="s">
        <v>328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4</v>
      </c>
      <c r="P109">
        <v>0</v>
      </c>
      <c r="Q109">
        <v>1</v>
      </c>
      <c r="R109">
        <v>5</v>
      </c>
    </row>
    <row r="110" spans="1:18" x14ac:dyDescent="0.25">
      <c r="A110" s="2" t="s">
        <v>426</v>
      </c>
      <c r="B110">
        <v>59</v>
      </c>
      <c r="C110">
        <v>81</v>
      </c>
      <c r="G110" s="2" t="s">
        <v>428</v>
      </c>
      <c r="H110">
        <v>0</v>
      </c>
      <c r="I110">
        <v>32</v>
      </c>
      <c r="J110">
        <v>60</v>
      </c>
      <c r="K110">
        <v>13</v>
      </c>
      <c r="L110">
        <v>9</v>
      </c>
      <c r="M110">
        <v>2</v>
      </c>
      <c r="N110">
        <v>0</v>
      </c>
      <c r="O110">
        <v>15</v>
      </c>
      <c r="P110">
        <v>4</v>
      </c>
      <c r="Q110">
        <v>27</v>
      </c>
      <c r="R110">
        <v>162</v>
      </c>
    </row>
    <row r="111" spans="1:18" x14ac:dyDescent="0.25">
      <c r="A111" s="2" t="s">
        <v>411</v>
      </c>
      <c r="B111">
        <v>31</v>
      </c>
      <c r="C111">
        <v>37</v>
      </c>
      <c r="G111" s="2" t="s">
        <v>426</v>
      </c>
      <c r="H111">
        <v>0</v>
      </c>
      <c r="I111">
        <v>13</v>
      </c>
      <c r="J111">
        <v>26</v>
      </c>
      <c r="K111">
        <v>21</v>
      </c>
      <c r="L111">
        <v>20</v>
      </c>
      <c r="M111">
        <v>3</v>
      </c>
      <c r="N111">
        <v>2</v>
      </c>
      <c r="O111">
        <v>18</v>
      </c>
      <c r="P111">
        <v>1</v>
      </c>
      <c r="Q111">
        <v>36</v>
      </c>
      <c r="R111">
        <v>140</v>
      </c>
    </row>
    <row r="112" spans="1:18" x14ac:dyDescent="0.25">
      <c r="A112" s="2" t="s">
        <v>505</v>
      </c>
      <c r="B112">
        <v>19</v>
      </c>
      <c r="C112">
        <v>15</v>
      </c>
      <c r="G112" s="2" t="s">
        <v>411</v>
      </c>
      <c r="H112">
        <v>0</v>
      </c>
      <c r="I112">
        <v>11</v>
      </c>
      <c r="J112">
        <v>6</v>
      </c>
      <c r="K112">
        <v>14</v>
      </c>
      <c r="L112">
        <v>15</v>
      </c>
      <c r="M112">
        <v>4</v>
      </c>
      <c r="N112">
        <v>2</v>
      </c>
      <c r="O112">
        <v>4</v>
      </c>
      <c r="P112">
        <v>1</v>
      </c>
      <c r="Q112">
        <v>11</v>
      </c>
      <c r="R112">
        <v>68</v>
      </c>
    </row>
    <row r="113" spans="1:18" x14ac:dyDescent="0.25">
      <c r="A113" s="2" t="s">
        <v>419</v>
      </c>
      <c r="B113">
        <v>20</v>
      </c>
      <c r="C113">
        <v>27</v>
      </c>
      <c r="G113" s="2" t="s">
        <v>505</v>
      </c>
      <c r="H113">
        <v>0</v>
      </c>
      <c r="I113">
        <v>0</v>
      </c>
      <c r="J113">
        <v>2</v>
      </c>
      <c r="K113">
        <v>9</v>
      </c>
      <c r="L113">
        <v>5</v>
      </c>
      <c r="M113">
        <v>0</v>
      </c>
      <c r="N113">
        <v>0</v>
      </c>
      <c r="O113">
        <v>6</v>
      </c>
      <c r="P113">
        <v>1</v>
      </c>
      <c r="Q113">
        <v>11</v>
      </c>
      <c r="R113">
        <v>34</v>
      </c>
    </row>
    <row r="114" spans="1:18" x14ac:dyDescent="0.25">
      <c r="A114" s="2" t="s">
        <v>430</v>
      </c>
      <c r="B114">
        <v>11</v>
      </c>
      <c r="C114">
        <v>88</v>
      </c>
      <c r="G114" s="2" t="s">
        <v>419</v>
      </c>
      <c r="H114">
        <v>0</v>
      </c>
      <c r="I114">
        <v>12</v>
      </c>
      <c r="J114">
        <v>10</v>
      </c>
      <c r="K114">
        <v>8</v>
      </c>
      <c r="L114">
        <v>3</v>
      </c>
      <c r="M114">
        <v>1</v>
      </c>
      <c r="N114">
        <v>0</v>
      </c>
      <c r="O114">
        <v>1</v>
      </c>
      <c r="P114">
        <v>0</v>
      </c>
      <c r="Q114">
        <v>12</v>
      </c>
      <c r="R114">
        <v>47</v>
      </c>
    </row>
    <row r="115" spans="1:18" x14ac:dyDescent="0.25">
      <c r="A115" s="2" t="s">
        <v>554</v>
      </c>
      <c r="B115">
        <v>1</v>
      </c>
      <c r="C115">
        <v>7</v>
      </c>
      <c r="G115" s="2" t="s">
        <v>430</v>
      </c>
      <c r="H115">
        <v>0</v>
      </c>
      <c r="I115">
        <v>14</v>
      </c>
      <c r="J115">
        <v>29</v>
      </c>
      <c r="K115">
        <v>10</v>
      </c>
      <c r="L115">
        <v>10</v>
      </c>
      <c r="M115">
        <v>2</v>
      </c>
      <c r="N115">
        <v>3</v>
      </c>
      <c r="O115">
        <v>5</v>
      </c>
      <c r="P115">
        <v>2</v>
      </c>
      <c r="Q115">
        <v>24</v>
      </c>
      <c r="R115">
        <v>99</v>
      </c>
    </row>
    <row r="116" spans="1:18" x14ac:dyDescent="0.25">
      <c r="A116" s="2" t="s">
        <v>321</v>
      </c>
      <c r="B116">
        <v>83</v>
      </c>
      <c r="C116">
        <v>219</v>
      </c>
      <c r="G116" s="2" t="s">
        <v>554</v>
      </c>
      <c r="H116">
        <v>0</v>
      </c>
      <c r="I116">
        <v>4</v>
      </c>
      <c r="J116">
        <v>2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</v>
      </c>
      <c r="R116">
        <v>8</v>
      </c>
    </row>
    <row r="117" spans="1:18" x14ac:dyDescent="0.25">
      <c r="A117" s="2" t="s">
        <v>420</v>
      </c>
      <c r="B117">
        <v>24</v>
      </c>
      <c r="C117">
        <v>27</v>
      </c>
      <c r="G117" s="2" t="s">
        <v>321</v>
      </c>
      <c r="H117">
        <v>0</v>
      </c>
      <c r="I117">
        <v>59</v>
      </c>
      <c r="J117">
        <v>82</v>
      </c>
      <c r="K117">
        <v>61</v>
      </c>
      <c r="L117">
        <v>23</v>
      </c>
      <c r="M117">
        <v>11</v>
      </c>
      <c r="N117">
        <v>4</v>
      </c>
      <c r="O117">
        <v>27</v>
      </c>
      <c r="P117">
        <v>4</v>
      </c>
      <c r="Q117">
        <v>31</v>
      </c>
      <c r="R117">
        <v>302</v>
      </c>
    </row>
    <row r="118" spans="1:18" x14ac:dyDescent="0.25">
      <c r="G118" s="2" t="s">
        <v>420</v>
      </c>
      <c r="H118">
        <v>1</v>
      </c>
      <c r="I118">
        <v>10</v>
      </c>
      <c r="J118">
        <v>7</v>
      </c>
      <c r="K118">
        <v>6</v>
      </c>
      <c r="L118">
        <v>5</v>
      </c>
      <c r="M118">
        <v>3</v>
      </c>
      <c r="O118">
        <v>6</v>
      </c>
      <c r="P118">
        <v>1</v>
      </c>
      <c r="Q118">
        <v>12</v>
      </c>
      <c r="R118">
        <v>51</v>
      </c>
    </row>
    <row r="119" spans="1:18" x14ac:dyDescent="0.25">
      <c r="G119" s="60" t="s">
        <v>480</v>
      </c>
      <c r="H119" s="39">
        <v>1</v>
      </c>
      <c r="I119" s="39">
        <v>181</v>
      </c>
      <c r="J119" s="39">
        <v>273</v>
      </c>
      <c r="K119" s="39">
        <v>181</v>
      </c>
      <c r="L119" s="39">
        <v>136</v>
      </c>
      <c r="M119" s="39">
        <v>30</v>
      </c>
      <c r="N119" s="39">
        <v>25</v>
      </c>
      <c r="O119" s="39">
        <v>111</v>
      </c>
      <c r="P119" s="39">
        <v>16</v>
      </c>
      <c r="Q119" s="39">
        <v>251</v>
      </c>
      <c r="R119" s="39">
        <v>1205</v>
      </c>
    </row>
    <row r="120" spans="1:18" x14ac:dyDescent="0.25">
      <c r="G120" s="2"/>
    </row>
    <row r="121" spans="1:18" x14ac:dyDescent="0.25">
      <c r="G121" s="2"/>
    </row>
    <row r="122" spans="1:18" x14ac:dyDescent="0.25">
      <c r="G122" s="2"/>
    </row>
    <row r="123" spans="1:18" x14ac:dyDescent="0.25">
      <c r="D123" s="76"/>
      <c r="G123" s="2"/>
    </row>
    <row r="124" spans="1:18" x14ac:dyDescent="0.25">
      <c r="G124" s="2"/>
    </row>
    <row r="125" spans="1:18" x14ac:dyDescent="0.25">
      <c r="E125" s="76"/>
      <c r="F125" s="76"/>
      <c r="G125" s="2"/>
    </row>
    <row r="126" spans="1:18" x14ac:dyDescent="0.25">
      <c r="G126" s="2"/>
    </row>
    <row r="127" spans="1:18" x14ac:dyDescent="0.25">
      <c r="G127" s="60"/>
      <c r="H127" s="39"/>
      <c r="I127" s="39"/>
      <c r="J127" s="39"/>
      <c r="K127" s="39"/>
      <c r="L127" s="39"/>
    </row>
    <row r="159" spans="1:19" x14ac:dyDescent="0.25">
      <c r="A159" s="64" t="s">
        <v>322</v>
      </c>
      <c r="B159" s="64" t="s">
        <v>598</v>
      </c>
      <c r="C159" s="64" t="s">
        <v>599</v>
      </c>
      <c r="D159" s="64" t="s">
        <v>600</v>
      </c>
      <c r="E159" s="64" t="s">
        <v>243</v>
      </c>
      <c r="F159" s="64" t="s">
        <v>319</v>
      </c>
      <c r="G159" s="64" t="s">
        <v>323</v>
      </c>
      <c r="H159" s="64" t="s">
        <v>42</v>
      </c>
      <c r="I159" s="64" t="s">
        <v>782</v>
      </c>
      <c r="J159" s="64" t="s">
        <v>480</v>
      </c>
    </row>
    <row r="160" spans="1:19" x14ac:dyDescent="0.25">
      <c r="A160" s="2" t="s">
        <v>601</v>
      </c>
      <c r="B160" s="1">
        <v>0</v>
      </c>
      <c r="C160" s="1">
        <v>39</v>
      </c>
      <c r="D160" s="1">
        <v>42</v>
      </c>
      <c r="E160" s="1">
        <v>81</v>
      </c>
      <c r="F160" s="1">
        <v>21</v>
      </c>
      <c r="G160" s="1">
        <v>17</v>
      </c>
      <c r="H160" s="1">
        <v>5</v>
      </c>
      <c r="I160" s="1">
        <v>176</v>
      </c>
      <c r="J160" s="1">
        <v>381</v>
      </c>
      <c r="P160" s="64" t="s">
        <v>322</v>
      </c>
      <c r="Q160" s="64" t="s">
        <v>25</v>
      </c>
      <c r="R160" s="64" t="s">
        <v>24</v>
      </c>
      <c r="S160" s="64" t="s">
        <v>480</v>
      </c>
    </row>
    <row r="161" spans="1:19" x14ac:dyDescent="0.25">
      <c r="A161" s="2" t="s">
        <v>602</v>
      </c>
      <c r="B161" s="1">
        <v>0</v>
      </c>
      <c r="C161" s="1">
        <v>11</v>
      </c>
      <c r="D161" s="1">
        <v>19</v>
      </c>
      <c r="E161" s="1">
        <v>8</v>
      </c>
      <c r="F161" s="1">
        <v>6</v>
      </c>
      <c r="G161" s="1">
        <v>3</v>
      </c>
      <c r="H161" s="1">
        <v>2</v>
      </c>
      <c r="I161" s="1">
        <v>39</v>
      </c>
      <c r="J161" s="1">
        <v>88</v>
      </c>
      <c r="P161" s="2" t="s">
        <v>609</v>
      </c>
      <c r="Q161">
        <v>331</v>
      </c>
      <c r="R161">
        <v>385</v>
      </c>
      <c r="S161">
        <v>716</v>
      </c>
    </row>
    <row r="162" spans="1:19" x14ac:dyDescent="0.25">
      <c r="A162" s="2" t="s">
        <v>603</v>
      </c>
      <c r="B162" s="1">
        <v>1</v>
      </c>
      <c r="C162" s="1">
        <v>41</v>
      </c>
      <c r="D162" s="1">
        <v>69</v>
      </c>
      <c r="E162" s="1">
        <v>74</v>
      </c>
      <c r="F162" s="1">
        <v>41</v>
      </c>
      <c r="G162" s="1">
        <v>16</v>
      </c>
      <c r="H162" s="1">
        <v>3</v>
      </c>
      <c r="I162" s="1">
        <v>193</v>
      </c>
      <c r="J162" s="1">
        <v>438</v>
      </c>
      <c r="P162" s="2" t="s">
        <v>821</v>
      </c>
      <c r="Q162">
        <v>161</v>
      </c>
      <c r="R162">
        <v>220</v>
      </c>
      <c r="S162">
        <v>381</v>
      </c>
    </row>
    <row r="163" spans="1:19" x14ac:dyDescent="0.25">
      <c r="A163" s="2" t="s">
        <v>604</v>
      </c>
      <c r="B163" s="1">
        <v>0</v>
      </c>
      <c r="C163" s="1">
        <v>41</v>
      </c>
      <c r="D163" s="1">
        <v>14</v>
      </c>
      <c r="E163" s="1">
        <v>11</v>
      </c>
      <c r="F163" s="1">
        <v>15</v>
      </c>
      <c r="G163" s="1">
        <v>0</v>
      </c>
      <c r="H163" s="1">
        <v>1</v>
      </c>
      <c r="I163" s="1">
        <v>100</v>
      </c>
      <c r="J163" s="1">
        <v>182</v>
      </c>
      <c r="P163" s="2" t="s">
        <v>822</v>
      </c>
      <c r="Q163">
        <v>82</v>
      </c>
      <c r="R163">
        <v>102</v>
      </c>
      <c r="S163">
        <v>184</v>
      </c>
    </row>
    <row r="164" spans="1:19" x14ac:dyDescent="0.25">
      <c r="A164" s="2" t="s">
        <v>605</v>
      </c>
      <c r="B164" s="1">
        <v>0</v>
      </c>
      <c r="C164" s="1">
        <v>21</v>
      </c>
      <c r="D164" s="1">
        <v>35</v>
      </c>
      <c r="E164" s="1">
        <v>42</v>
      </c>
      <c r="F164" s="1">
        <v>22</v>
      </c>
      <c r="G164" s="1">
        <v>5</v>
      </c>
      <c r="H164" s="1">
        <v>6</v>
      </c>
      <c r="I164" s="1">
        <v>71</v>
      </c>
      <c r="J164" s="1">
        <v>202</v>
      </c>
      <c r="P164" s="2" t="s">
        <v>823</v>
      </c>
      <c r="Q164">
        <v>103</v>
      </c>
      <c r="R164">
        <v>146</v>
      </c>
      <c r="S164">
        <v>249</v>
      </c>
    </row>
    <row r="165" spans="1:19" x14ac:dyDescent="0.25">
      <c r="A165" s="2" t="s">
        <v>606</v>
      </c>
      <c r="B165" s="1">
        <v>0</v>
      </c>
      <c r="C165" s="1">
        <v>2</v>
      </c>
      <c r="D165" s="1">
        <v>1</v>
      </c>
      <c r="E165" s="1">
        <v>6</v>
      </c>
      <c r="F165" s="1">
        <v>2</v>
      </c>
      <c r="G165" s="1">
        <v>1</v>
      </c>
      <c r="H165" s="1"/>
      <c r="I165" s="1">
        <v>13</v>
      </c>
      <c r="J165" s="1">
        <v>25</v>
      </c>
      <c r="P165" s="2" t="s">
        <v>603</v>
      </c>
      <c r="Q165">
        <v>173</v>
      </c>
      <c r="R165">
        <v>265</v>
      </c>
      <c r="S165">
        <v>438</v>
      </c>
    </row>
    <row r="166" spans="1:19" x14ac:dyDescent="0.25">
      <c r="A166" s="2" t="s">
        <v>607</v>
      </c>
      <c r="B166" s="1">
        <v>0</v>
      </c>
      <c r="C166" s="1">
        <v>18</v>
      </c>
      <c r="D166" s="1">
        <v>32</v>
      </c>
      <c r="E166" s="1">
        <v>33</v>
      </c>
      <c r="F166" s="1">
        <v>11</v>
      </c>
      <c r="G166" s="1">
        <v>21</v>
      </c>
      <c r="H166" s="1">
        <v>4</v>
      </c>
      <c r="I166" s="1">
        <v>130</v>
      </c>
      <c r="J166" s="1">
        <v>249</v>
      </c>
      <c r="P166" s="2" t="s">
        <v>604</v>
      </c>
      <c r="Q166">
        <v>68</v>
      </c>
      <c r="R166">
        <v>114</v>
      </c>
      <c r="S166">
        <v>182</v>
      </c>
    </row>
    <row r="167" spans="1:19" x14ac:dyDescent="0.25">
      <c r="A167" s="2" t="s">
        <v>608</v>
      </c>
      <c r="B167" s="1">
        <v>0</v>
      </c>
      <c r="C167" s="1">
        <v>3</v>
      </c>
      <c r="D167" s="1">
        <v>6</v>
      </c>
      <c r="E167" s="1">
        <v>15</v>
      </c>
      <c r="F167" s="1">
        <v>5</v>
      </c>
      <c r="G167" s="1">
        <v>5</v>
      </c>
      <c r="H167" s="1">
        <v>3</v>
      </c>
      <c r="I167" s="1">
        <v>147</v>
      </c>
      <c r="J167" s="1">
        <v>184</v>
      </c>
      <c r="P167" s="2" t="s">
        <v>824</v>
      </c>
      <c r="Q167">
        <v>67</v>
      </c>
      <c r="R167">
        <v>135</v>
      </c>
      <c r="S167">
        <v>202</v>
      </c>
    </row>
    <row r="168" spans="1:19" x14ac:dyDescent="0.25">
      <c r="A168" s="2" t="s">
        <v>609</v>
      </c>
      <c r="B168" s="1">
        <v>0</v>
      </c>
      <c r="C168" s="1">
        <v>62</v>
      </c>
      <c r="D168" s="1">
        <v>111</v>
      </c>
      <c r="E168" s="1">
        <v>145</v>
      </c>
      <c r="F168" s="1">
        <v>56</v>
      </c>
      <c r="G168" s="1">
        <v>21</v>
      </c>
      <c r="H168" s="1">
        <v>2</v>
      </c>
      <c r="I168" s="1">
        <v>319</v>
      </c>
      <c r="J168" s="1">
        <v>716</v>
      </c>
      <c r="P168" s="2" t="s">
        <v>606</v>
      </c>
      <c r="Q168">
        <v>11</v>
      </c>
      <c r="R168">
        <v>14</v>
      </c>
      <c r="S168">
        <v>25</v>
      </c>
    </row>
    <row r="169" spans="1:19" x14ac:dyDescent="0.25">
      <c r="A169" s="2" t="s">
        <v>610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137</v>
      </c>
      <c r="J169" s="1">
        <v>137</v>
      </c>
      <c r="P169" s="2" t="s">
        <v>610</v>
      </c>
      <c r="Q169">
        <v>51</v>
      </c>
      <c r="R169">
        <v>86</v>
      </c>
      <c r="S169">
        <v>137</v>
      </c>
    </row>
    <row r="170" spans="1:19" x14ac:dyDescent="0.25">
      <c r="A170" s="2" t="s">
        <v>611</v>
      </c>
      <c r="B170" s="1">
        <v>0</v>
      </c>
      <c r="C170" s="1">
        <v>20</v>
      </c>
      <c r="D170" s="1">
        <v>13</v>
      </c>
      <c r="E170" s="1">
        <v>20</v>
      </c>
      <c r="F170" s="1">
        <v>8</v>
      </c>
      <c r="G170" s="1">
        <v>8</v>
      </c>
      <c r="H170" s="1">
        <v>2</v>
      </c>
      <c r="I170" s="1">
        <v>40</v>
      </c>
      <c r="J170" s="1">
        <v>111</v>
      </c>
      <c r="P170" s="2" t="s">
        <v>602</v>
      </c>
      <c r="Q170">
        <v>37</v>
      </c>
      <c r="R170">
        <v>51</v>
      </c>
      <c r="S170">
        <v>88</v>
      </c>
    </row>
    <row r="171" spans="1:19" x14ac:dyDescent="0.25">
      <c r="A171" s="2" t="s">
        <v>612</v>
      </c>
      <c r="B171" s="1">
        <v>3</v>
      </c>
      <c r="C171" s="1">
        <v>4</v>
      </c>
      <c r="D171" s="1">
        <v>2</v>
      </c>
      <c r="E171" s="1">
        <v>0</v>
      </c>
      <c r="F171" s="1">
        <v>1</v>
      </c>
      <c r="G171" s="1">
        <v>0</v>
      </c>
      <c r="H171" s="1">
        <v>0</v>
      </c>
      <c r="I171" s="1">
        <v>0</v>
      </c>
      <c r="J171" s="1">
        <v>10</v>
      </c>
      <c r="P171" s="2" t="s">
        <v>611</v>
      </c>
      <c r="Q171">
        <v>54</v>
      </c>
      <c r="R171">
        <v>57</v>
      </c>
      <c r="S171">
        <v>111</v>
      </c>
    </row>
    <row r="172" spans="1:19" x14ac:dyDescent="0.25">
      <c r="A172" s="60" t="s">
        <v>480</v>
      </c>
      <c r="B172" s="174">
        <v>4</v>
      </c>
      <c r="C172" s="174">
        <v>262</v>
      </c>
      <c r="D172" s="174">
        <v>344</v>
      </c>
      <c r="E172" s="174">
        <v>435</v>
      </c>
      <c r="F172" s="174">
        <v>188</v>
      </c>
      <c r="G172" s="174">
        <v>97</v>
      </c>
      <c r="H172" s="174">
        <v>28</v>
      </c>
      <c r="I172" s="174">
        <v>1365</v>
      </c>
      <c r="J172" s="174">
        <v>2723</v>
      </c>
      <c r="P172" s="2" t="s">
        <v>612</v>
      </c>
      <c r="Q172">
        <v>1</v>
      </c>
      <c r="R172">
        <v>9</v>
      </c>
      <c r="S172">
        <v>10</v>
      </c>
    </row>
    <row r="173" spans="1:19" x14ac:dyDescent="0.25">
      <c r="P173" s="2" t="s">
        <v>993</v>
      </c>
    </row>
    <row r="174" spans="1:19" x14ac:dyDescent="0.25">
      <c r="P174" s="2" t="s">
        <v>994</v>
      </c>
    </row>
    <row r="175" spans="1:19" x14ac:dyDescent="0.25">
      <c r="P175" s="60" t="s">
        <v>480</v>
      </c>
      <c r="Q175" s="39">
        <v>1139</v>
      </c>
      <c r="R175" s="39">
        <v>1584</v>
      </c>
      <c r="S175" s="39">
        <v>2723</v>
      </c>
    </row>
  </sheetData>
  <mergeCells count="4">
    <mergeCell ref="A20:A21"/>
    <mergeCell ref="B20:D20"/>
    <mergeCell ref="A103:C103"/>
    <mergeCell ref="G104:O10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1:P373"/>
  <sheetViews>
    <sheetView topLeftCell="A214" zoomScale="70" zoomScaleNormal="70" workbookViewId="0">
      <selection activeCell="B223" sqref="B223"/>
    </sheetView>
  </sheetViews>
  <sheetFormatPr baseColWidth="10" defaultRowHeight="15" x14ac:dyDescent="0.25"/>
  <cols>
    <col min="1" max="1" width="39.7109375" bestFit="1" customWidth="1"/>
  </cols>
  <sheetData>
    <row r="21" spans="1:12" x14ac:dyDescent="0.25">
      <c r="A21" s="21" t="s">
        <v>44</v>
      </c>
      <c r="B21" s="21" t="s">
        <v>26</v>
      </c>
      <c r="C21" s="34"/>
      <c r="D21" s="34"/>
      <c r="E21" s="34"/>
      <c r="F21" s="34"/>
      <c r="G21" s="34"/>
      <c r="H21" s="34"/>
    </row>
    <row r="22" spans="1:12" x14ac:dyDescent="0.25">
      <c r="A22" s="2" t="s">
        <v>324</v>
      </c>
      <c r="B22" s="1">
        <v>9292</v>
      </c>
      <c r="C22" s="34"/>
      <c r="D22" s="34"/>
      <c r="E22" s="34"/>
      <c r="F22" s="34"/>
      <c r="G22" s="34"/>
      <c r="H22" s="34"/>
    </row>
    <row r="23" spans="1:12" x14ac:dyDescent="0.25">
      <c r="A23" s="2" t="s">
        <v>325</v>
      </c>
      <c r="B23" s="1">
        <v>1808</v>
      </c>
      <c r="C23" s="34"/>
      <c r="D23" s="34"/>
      <c r="E23" s="34"/>
      <c r="F23" s="34"/>
      <c r="G23" s="34"/>
      <c r="H23" s="34"/>
    </row>
    <row r="24" spans="1:12" x14ac:dyDescent="0.25">
      <c r="A24" s="2" t="s">
        <v>326</v>
      </c>
      <c r="B24" s="1">
        <v>15645</v>
      </c>
      <c r="C24" s="34"/>
      <c r="D24" s="34"/>
      <c r="E24" s="34"/>
      <c r="F24" s="34"/>
      <c r="G24" s="34"/>
      <c r="H24" s="34"/>
    </row>
    <row r="25" spans="1:12" x14ac:dyDescent="0.25">
      <c r="A25" s="2" t="s">
        <v>327</v>
      </c>
      <c r="B25" s="1">
        <v>1403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</row>
    <row r="26" spans="1:12" x14ac:dyDescent="0.25">
      <c r="A26" s="2" t="s">
        <v>328</v>
      </c>
      <c r="B26" s="1">
        <v>2686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x14ac:dyDescent="0.25">
      <c r="A27" s="34"/>
      <c r="B27" s="35">
        <f>SUM(B22:B26)</f>
        <v>30834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x14ac:dyDescent="0.25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x14ac:dyDescent="0.25">
      <c r="A29" s="34"/>
      <c r="B29" s="35"/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</row>
    <row r="32" spans="1:12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</row>
    <row r="33" spans="1:12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</row>
    <row r="34" spans="1:12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</row>
    <row r="35" spans="1:12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1:12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</row>
    <row r="37" spans="1:12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</row>
    <row r="38" spans="1:12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</row>
    <row r="39" spans="1:12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</row>
    <row r="40" spans="1:12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</row>
    <row r="41" spans="1:12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</row>
    <row r="42" spans="1:12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</row>
    <row r="43" spans="1:12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</row>
    <row r="44" spans="1:12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</row>
    <row r="45" spans="1:12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</row>
    <row r="48" spans="1:12" x14ac:dyDescent="0.25">
      <c r="A48" s="21" t="s">
        <v>44</v>
      </c>
      <c r="B48" s="21" t="s">
        <v>26</v>
      </c>
      <c r="D48" s="40" t="s">
        <v>329</v>
      </c>
      <c r="E48" s="21"/>
      <c r="F48" s="77"/>
    </row>
    <row r="49" spans="1:9" x14ac:dyDescent="0.25">
      <c r="A49" s="2" t="s">
        <v>330</v>
      </c>
      <c r="B49" s="1">
        <v>3101</v>
      </c>
      <c r="D49" s="21"/>
      <c r="E49" s="21"/>
      <c r="F49" s="21"/>
      <c r="G49" s="176"/>
      <c r="H49" s="176"/>
    </row>
    <row r="50" spans="1:9" x14ac:dyDescent="0.25">
      <c r="A50" s="2" t="s">
        <v>332</v>
      </c>
      <c r="B50" s="1">
        <v>72</v>
      </c>
      <c r="D50" s="21" t="s">
        <v>44</v>
      </c>
      <c r="E50" s="21" t="s">
        <v>26</v>
      </c>
      <c r="G50" s="176" t="s">
        <v>356</v>
      </c>
      <c r="H50" s="176"/>
    </row>
    <row r="51" spans="1:9" x14ac:dyDescent="0.25">
      <c r="A51" s="2" t="s">
        <v>331</v>
      </c>
      <c r="B51" s="1">
        <v>491</v>
      </c>
      <c r="D51" s="2" t="s">
        <v>330</v>
      </c>
      <c r="E51">
        <v>91</v>
      </c>
      <c r="G51" s="21" t="s">
        <v>44</v>
      </c>
      <c r="H51" s="21" t="s">
        <v>26</v>
      </c>
    </row>
    <row r="52" spans="1:9" x14ac:dyDescent="0.25">
      <c r="A52" s="2" t="s">
        <v>333</v>
      </c>
      <c r="B52" s="1">
        <v>66</v>
      </c>
      <c r="D52" s="2" t="s">
        <v>331</v>
      </c>
      <c r="E52">
        <v>34</v>
      </c>
      <c r="G52" s="2" t="s">
        <v>304</v>
      </c>
      <c r="H52">
        <v>23</v>
      </c>
    </row>
    <row r="53" spans="1:9" x14ac:dyDescent="0.25">
      <c r="A53" s="2" t="s">
        <v>334</v>
      </c>
      <c r="B53" s="1">
        <v>68</v>
      </c>
      <c r="D53" s="2" t="s">
        <v>332</v>
      </c>
      <c r="E53">
        <v>11</v>
      </c>
      <c r="G53" s="2" t="s">
        <v>335</v>
      </c>
      <c r="H53">
        <v>25</v>
      </c>
      <c r="I53" s="2"/>
    </row>
    <row r="54" spans="1:9" x14ac:dyDescent="0.25">
      <c r="A54" s="2" t="s">
        <v>336</v>
      </c>
      <c r="B54" s="1">
        <v>3595</v>
      </c>
      <c r="D54" s="2" t="s">
        <v>333</v>
      </c>
      <c r="E54">
        <v>4</v>
      </c>
      <c r="G54" s="2"/>
      <c r="H54">
        <f>SUM(H52:H53)</f>
        <v>48</v>
      </c>
      <c r="I54" s="2"/>
    </row>
    <row r="55" spans="1:9" x14ac:dyDescent="0.25">
      <c r="A55" s="2" t="s">
        <v>337</v>
      </c>
      <c r="B55" s="1">
        <v>680</v>
      </c>
      <c r="D55" s="2" t="s">
        <v>334</v>
      </c>
      <c r="E55">
        <v>6</v>
      </c>
      <c r="G55" s="2"/>
      <c r="I55" s="2"/>
    </row>
    <row r="56" spans="1:9" x14ac:dyDescent="0.25">
      <c r="A56" s="2" t="s">
        <v>338</v>
      </c>
      <c r="B56" s="1">
        <v>210</v>
      </c>
      <c r="D56" s="2" t="s">
        <v>336</v>
      </c>
      <c r="E56">
        <v>163</v>
      </c>
      <c r="I56" s="2"/>
    </row>
    <row r="57" spans="1:9" x14ac:dyDescent="0.25">
      <c r="A57" s="2" t="s">
        <v>339</v>
      </c>
      <c r="B57" s="1">
        <v>83</v>
      </c>
      <c r="D57" s="2" t="s">
        <v>337</v>
      </c>
      <c r="E57">
        <v>81</v>
      </c>
      <c r="I57" s="2"/>
    </row>
    <row r="58" spans="1:9" x14ac:dyDescent="0.25">
      <c r="A58" s="2" t="s">
        <v>340</v>
      </c>
      <c r="B58" s="1">
        <v>817</v>
      </c>
      <c r="D58" s="2" t="s">
        <v>338</v>
      </c>
      <c r="E58">
        <v>27</v>
      </c>
      <c r="I58" s="2"/>
    </row>
    <row r="59" spans="1:9" x14ac:dyDescent="0.25">
      <c r="A59" s="2" t="s">
        <v>341</v>
      </c>
      <c r="B59" s="1">
        <v>56</v>
      </c>
      <c r="D59" s="2" t="s">
        <v>339</v>
      </c>
      <c r="E59">
        <v>10</v>
      </c>
      <c r="I59" s="2"/>
    </row>
    <row r="60" spans="1:9" x14ac:dyDescent="0.25">
      <c r="A60" s="2" t="s">
        <v>346</v>
      </c>
      <c r="B60" s="1">
        <v>603</v>
      </c>
      <c r="D60" s="2" t="s">
        <v>340</v>
      </c>
      <c r="E60">
        <v>31</v>
      </c>
      <c r="I60" s="2"/>
    </row>
    <row r="61" spans="1:9" x14ac:dyDescent="0.25">
      <c r="A61" s="2" t="s">
        <v>342</v>
      </c>
      <c r="B61" s="1">
        <v>4571</v>
      </c>
      <c r="D61" s="2" t="s">
        <v>341</v>
      </c>
      <c r="E61">
        <v>6</v>
      </c>
      <c r="I61" s="2"/>
    </row>
    <row r="62" spans="1:9" x14ac:dyDescent="0.25">
      <c r="A62" s="2" t="s">
        <v>343</v>
      </c>
      <c r="B62" s="1">
        <v>767</v>
      </c>
      <c r="D62" s="2" t="s">
        <v>346</v>
      </c>
      <c r="E62">
        <v>55</v>
      </c>
      <c r="I62" s="2"/>
    </row>
    <row r="63" spans="1:9" x14ac:dyDescent="0.25">
      <c r="A63" s="2" t="s">
        <v>344</v>
      </c>
      <c r="B63" s="1">
        <v>306</v>
      </c>
      <c r="D63" s="2" t="s">
        <v>342</v>
      </c>
      <c r="E63">
        <v>237</v>
      </c>
      <c r="I63" s="2"/>
    </row>
    <row r="64" spans="1:9" x14ac:dyDescent="0.25">
      <c r="A64" s="2" t="s">
        <v>345</v>
      </c>
      <c r="B64" s="1">
        <v>177</v>
      </c>
      <c r="D64" s="2" t="s">
        <v>343</v>
      </c>
      <c r="E64">
        <v>69</v>
      </c>
      <c r="I64" s="2"/>
    </row>
    <row r="65" spans="1:9" x14ac:dyDescent="0.25">
      <c r="A65" s="2" t="s">
        <v>347</v>
      </c>
      <c r="B65" s="1">
        <v>14291</v>
      </c>
      <c r="D65" s="2" t="s">
        <v>344</v>
      </c>
      <c r="E65">
        <v>36</v>
      </c>
      <c r="I65" s="2"/>
    </row>
    <row r="66" spans="1:9" x14ac:dyDescent="0.25">
      <c r="A66" s="2" t="s">
        <v>348</v>
      </c>
      <c r="B66" s="1">
        <v>590</v>
      </c>
      <c r="D66" s="2" t="s">
        <v>345</v>
      </c>
      <c r="E66">
        <v>26</v>
      </c>
      <c r="I66" s="2"/>
    </row>
    <row r="67" spans="1:9" x14ac:dyDescent="0.25">
      <c r="B67" s="1">
        <f>SUM(B49:B66)</f>
        <v>30544</v>
      </c>
      <c r="D67" s="2" t="s">
        <v>347</v>
      </c>
      <c r="E67">
        <v>107</v>
      </c>
      <c r="I67" s="2"/>
    </row>
    <row r="68" spans="1:9" x14ac:dyDescent="0.25">
      <c r="B68" s="1"/>
      <c r="D68" s="2" t="s">
        <v>348</v>
      </c>
      <c r="E68">
        <v>23</v>
      </c>
      <c r="I68" s="2"/>
    </row>
    <row r="69" spans="1:9" x14ac:dyDescent="0.25">
      <c r="E69" s="1">
        <f>SUM(E51:E68)</f>
        <v>1017</v>
      </c>
      <c r="G69" s="2"/>
      <c r="I69" s="2"/>
    </row>
    <row r="70" spans="1:9" x14ac:dyDescent="0.25">
      <c r="E70" s="1"/>
      <c r="G70" s="2"/>
      <c r="I70" s="2"/>
    </row>
    <row r="71" spans="1:9" x14ac:dyDescent="0.25">
      <c r="G71" s="2"/>
    </row>
    <row r="72" spans="1:9" x14ac:dyDescent="0.25">
      <c r="G72" s="2"/>
    </row>
    <row r="73" spans="1:9" x14ac:dyDescent="0.25">
      <c r="G73" s="2"/>
    </row>
    <row r="74" spans="1:9" x14ac:dyDescent="0.25">
      <c r="G74" s="2"/>
    </row>
    <row r="75" spans="1:9" x14ac:dyDescent="0.25">
      <c r="G75" s="2"/>
    </row>
    <row r="76" spans="1:9" x14ac:dyDescent="0.25">
      <c r="G76" s="2"/>
    </row>
    <row r="77" spans="1:9" x14ac:dyDescent="0.25">
      <c r="G77" s="2"/>
    </row>
    <row r="78" spans="1:9" x14ac:dyDescent="0.25">
      <c r="G78" s="2"/>
    </row>
    <row r="79" spans="1:9" x14ac:dyDescent="0.25">
      <c r="G79" s="2"/>
    </row>
    <row r="80" spans="1:9" x14ac:dyDescent="0.25">
      <c r="G80" s="2"/>
    </row>
    <row r="81" spans="7:9" x14ac:dyDescent="0.25">
      <c r="G81" s="2"/>
    </row>
    <row r="82" spans="7:9" x14ac:dyDescent="0.25">
      <c r="G82" s="2"/>
    </row>
    <row r="83" spans="7:9" x14ac:dyDescent="0.25">
      <c r="G83" s="2"/>
    </row>
    <row r="84" spans="7:9" x14ac:dyDescent="0.25">
      <c r="G84" s="2"/>
    </row>
    <row r="85" spans="7:9" x14ac:dyDescent="0.25">
      <c r="G85" s="2"/>
    </row>
    <row r="86" spans="7:9" x14ac:dyDescent="0.25">
      <c r="G86" s="2"/>
    </row>
    <row r="87" spans="7:9" x14ac:dyDescent="0.25">
      <c r="I87" s="2"/>
    </row>
    <row r="88" spans="7:9" x14ac:dyDescent="0.25">
      <c r="I88" s="2"/>
    </row>
    <row r="89" spans="7:9" x14ac:dyDescent="0.25">
      <c r="I89" s="2"/>
    </row>
    <row r="90" spans="7:9" x14ac:dyDescent="0.25">
      <c r="I90" s="2"/>
    </row>
    <row r="91" spans="7:9" x14ac:dyDescent="0.25">
      <c r="I91" s="2"/>
    </row>
    <row r="92" spans="7:9" x14ac:dyDescent="0.25">
      <c r="I92" s="2"/>
    </row>
    <row r="93" spans="7:9" x14ac:dyDescent="0.25">
      <c r="I93" s="2"/>
    </row>
    <row r="94" spans="7:9" x14ac:dyDescent="0.25">
      <c r="I94" s="2"/>
    </row>
    <row r="95" spans="7:9" x14ac:dyDescent="0.25">
      <c r="I95" s="2"/>
    </row>
    <row r="96" spans="7:9" x14ac:dyDescent="0.25">
      <c r="I96" s="2"/>
    </row>
    <row r="97" spans="9:9" x14ac:dyDescent="0.25">
      <c r="I97" s="2"/>
    </row>
    <row r="120" spans="1:2" x14ac:dyDescent="0.25">
      <c r="A120" s="176"/>
      <c r="B120" s="176"/>
    </row>
    <row r="121" spans="1:2" x14ac:dyDescent="0.25">
      <c r="A121" s="21" t="s">
        <v>44</v>
      </c>
      <c r="B121" s="21" t="s">
        <v>26</v>
      </c>
    </row>
    <row r="122" spans="1:2" x14ac:dyDescent="0.25">
      <c r="A122" s="2" t="s">
        <v>349</v>
      </c>
      <c r="B122">
        <v>65</v>
      </c>
    </row>
    <row r="123" spans="1:2" x14ac:dyDescent="0.25">
      <c r="A123" s="2" t="s">
        <v>350</v>
      </c>
      <c r="B123">
        <v>0</v>
      </c>
    </row>
    <row r="141" spans="1:2" x14ac:dyDescent="0.25">
      <c r="A141" t="s">
        <v>613</v>
      </c>
    </row>
    <row r="142" spans="1:2" x14ac:dyDescent="0.25">
      <c r="A142" s="21" t="s">
        <v>44</v>
      </c>
      <c r="B142" s="21" t="s">
        <v>26</v>
      </c>
    </row>
    <row r="143" spans="1:2" x14ac:dyDescent="0.25">
      <c r="A143" s="2" t="s">
        <v>351</v>
      </c>
      <c r="B143">
        <v>12</v>
      </c>
    </row>
    <row r="144" spans="1:2" x14ac:dyDescent="0.25">
      <c r="A144" s="2" t="s">
        <v>352</v>
      </c>
      <c r="B144">
        <v>11</v>
      </c>
    </row>
    <row r="145" spans="1:16" x14ac:dyDescent="0.25">
      <c r="A145" s="2" t="s">
        <v>353</v>
      </c>
      <c r="B145">
        <v>54</v>
      </c>
    </row>
    <row r="146" spans="1:16" x14ac:dyDescent="0.25">
      <c r="B146">
        <f>SUM(B143:B145)</f>
        <v>77</v>
      </c>
    </row>
    <row r="159" spans="1:16" x14ac:dyDescent="0.25">
      <c r="A159" s="176" t="s">
        <v>354</v>
      </c>
      <c r="B159" s="176"/>
      <c r="C159" s="176"/>
      <c r="I159" s="176" t="s">
        <v>355</v>
      </c>
      <c r="J159" s="176"/>
      <c r="K159" s="176"/>
      <c r="O159" s="77"/>
      <c r="P159" s="77"/>
    </row>
    <row r="160" spans="1:16" x14ac:dyDescent="0.25">
      <c r="A160" s="176"/>
      <c r="B160" s="176"/>
      <c r="D160" s="2"/>
      <c r="I160" s="176"/>
      <c r="J160" s="176"/>
      <c r="O160" s="176" t="s">
        <v>356</v>
      </c>
      <c r="P160" s="176"/>
    </row>
    <row r="161" spans="1:16" x14ac:dyDescent="0.25">
      <c r="A161" s="21" t="s">
        <v>44</v>
      </c>
      <c r="B161" s="22" t="s">
        <v>26</v>
      </c>
      <c r="D161" s="2"/>
      <c r="F161" s="2"/>
      <c r="I161" s="21" t="s">
        <v>44</v>
      </c>
      <c r="J161" s="21" t="s">
        <v>26</v>
      </c>
      <c r="L161" s="2"/>
      <c r="O161" s="21" t="s">
        <v>44</v>
      </c>
      <c r="P161" s="21" t="s">
        <v>26</v>
      </c>
    </row>
    <row r="162" spans="1:16" x14ac:dyDescent="0.25">
      <c r="A162" s="2" t="s">
        <v>357</v>
      </c>
      <c r="B162" s="1">
        <v>1929</v>
      </c>
      <c r="D162" s="2"/>
      <c r="F162" s="2"/>
      <c r="I162" s="2" t="s">
        <v>995</v>
      </c>
      <c r="J162">
        <v>1</v>
      </c>
      <c r="L162" s="2"/>
      <c r="O162" s="2" t="s">
        <v>357</v>
      </c>
      <c r="P162">
        <v>1</v>
      </c>
    </row>
    <row r="163" spans="1:16" x14ac:dyDescent="0.25">
      <c r="A163" s="2" t="s">
        <v>359</v>
      </c>
      <c r="B163" s="1">
        <v>1344</v>
      </c>
      <c r="D163" s="2"/>
      <c r="F163" s="2"/>
      <c r="I163" s="2" t="s">
        <v>358</v>
      </c>
      <c r="J163">
        <v>7</v>
      </c>
      <c r="L163" s="2"/>
      <c r="O163" s="2" t="s">
        <v>363</v>
      </c>
      <c r="P163">
        <v>21</v>
      </c>
    </row>
    <row r="164" spans="1:16" x14ac:dyDescent="0.25">
      <c r="A164" s="2" t="s">
        <v>364</v>
      </c>
      <c r="B164" s="1">
        <v>14483</v>
      </c>
      <c r="D164" s="2"/>
      <c r="F164" s="2"/>
      <c r="I164" s="2" t="s">
        <v>360</v>
      </c>
      <c r="J164">
        <v>17</v>
      </c>
      <c r="L164" s="2"/>
      <c r="O164" s="2" t="s">
        <v>366</v>
      </c>
      <c r="P164">
        <v>26</v>
      </c>
    </row>
    <row r="165" spans="1:16" x14ac:dyDescent="0.25">
      <c r="A165" s="2" t="s">
        <v>361</v>
      </c>
      <c r="B165" s="1">
        <v>2417</v>
      </c>
      <c r="D165" s="2"/>
      <c r="F165" s="2"/>
      <c r="I165" s="2" t="s">
        <v>362</v>
      </c>
      <c r="J165">
        <v>18</v>
      </c>
      <c r="L165" s="2"/>
      <c r="P165">
        <f>SUM(P162:P164)</f>
        <v>48</v>
      </c>
    </row>
    <row r="166" spans="1:16" x14ac:dyDescent="0.25">
      <c r="A166" s="2" t="s">
        <v>366</v>
      </c>
      <c r="B166" s="1">
        <v>10347</v>
      </c>
      <c r="I166" s="2" t="s">
        <v>365</v>
      </c>
      <c r="J166">
        <v>12</v>
      </c>
      <c r="L166" s="2"/>
    </row>
    <row r="167" spans="1:16" x14ac:dyDescent="0.25">
      <c r="A167" s="2" t="s">
        <v>368</v>
      </c>
      <c r="B167" s="1">
        <v>3356</v>
      </c>
      <c r="E167" s="2"/>
      <c r="I167" s="2" t="s">
        <v>367</v>
      </c>
      <c r="J167">
        <v>10</v>
      </c>
    </row>
    <row r="168" spans="1:16" x14ac:dyDescent="0.25">
      <c r="B168" s="1">
        <f>SUM(B162:B167)</f>
        <v>33876</v>
      </c>
      <c r="H168" s="2"/>
      <c r="J168">
        <f>SUM(J162:J167)</f>
        <v>65</v>
      </c>
    </row>
    <row r="169" spans="1:16" x14ac:dyDescent="0.25">
      <c r="B169" s="1"/>
      <c r="H169" s="2"/>
    </row>
    <row r="170" spans="1:16" x14ac:dyDescent="0.25">
      <c r="B170" s="1"/>
      <c r="H170" s="2"/>
    </row>
    <row r="171" spans="1:16" x14ac:dyDescent="0.25">
      <c r="B171" s="1"/>
      <c r="H171" s="2"/>
    </row>
    <row r="172" spans="1:16" x14ac:dyDescent="0.25">
      <c r="B172" s="1"/>
      <c r="D172" s="2"/>
      <c r="H172" s="2"/>
      <c r="O172" s="2"/>
    </row>
    <row r="173" spans="1:16" x14ac:dyDescent="0.25">
      <c r="B173" s="1"/>
      <c r="D173" s="2"/>
      <c r="H173" s="2"/>
      <c r="O173" s="2"/>
    </row>
    <row r="174" spans="1:16" x14ac:dyDescent="0.25">
      <c r="B174" s="1"/>
      <c r="D174" s="2"/>
      <c r="O174" s="2"/>
    </row>
    <row r="175" spans="1:16" x14ac:dyDescent="0.25">
      <c r="B175" s="1"/>
      <c r="D175" s="2"/>
      <c r="N175" s="2"/>
      <c r="O175" s="2"/>
    </row>
    <row r="176" spans="1:16" x14ac:dyDescent="0.25">
      <c r="B176" s="1"/>
      <c r="N176" s="2"/>
      <c r="O176" s="2"/>
    </row>
    <row r="177" spans="1:14" x14ac:dyDescent="0.25">
      <c r="B177" s="1"/>
      <c r="N177" s="2"/>
    </row>
    <row r="178" spans="1:14" x14ac:dyDescent="0.25">
      <c r="B178" s="1"/>
      <c r="K178" s="2"/>
      <c r="N178" s="2"/>
    </row>
    <row r="179" spans="1:14" x14ac:dyDescent="0.25">
      <c r="B179" s="1"/>
      <c r="K179" s="2"/>
      <c r="N179" s="2"/>
    </row>
    <row r="180" spans="1:14" x14ac:dyDescent="0.25">
      <c r="B180" s="1"/>
      <c r="K180" s="2"/>
      <c r="N180" s="2"/>
    </row>
    <row r="181" spans="1:14" x14ac:dyDescent="0.25">
      <c r="B181" s="1"/>
      <c r="L181" s="2"/>
    </row>
    <row r="182" spans="1:14" x14ac:dyDescent="0.25">
      <c r="B182" s="1"/>
      <c r="L182" s="2"/>
    </row>
    <row r="183" spans="1:14" x14ac:dyDescent="0.25">
      <c r="B183" s="1"/>
      <c r="L183" s="2"/>
    </row>
    <row r="184" spans="1:14" x14ac:dyDescent="0.25">
      <c r="B184" s="1"/>
    </row>
    <row r="185" spans="1:14" x14ac:dyDescent="0.25">
      <c r="B185" s="1"/>
    </row>
    <row r="186" spans="1:14" x14ac:dyDescent="0.25">
      <c r="B186" s="1"/>
      <c r="I186" s="2"/>
    </row>
    <row r="187" spans="1:14" x14ac:dyDescent="0.25">
      <c r="B187" s="32"/>
      <c r="I187" s="2"/>
    </row>
    <row r="188" spans="1:14" x14ac:dyDescent="0.25">
      <c r="B188" s="32"/>
      <c r="I188" s="2"/>
    </row>
    <row r="189" spans="1:14" x14ac:dyDescent="0.25">
      <c r="B189" s="32"/>
      <c r="I189" s="2"/>
    </row>
    <row r="190" spans="1:14" x14ac:dyDescent="0.25">
      <c r="B190" s="1"/>
    </row>
    <row r="191" spans="1:14" x14ac:dyDescent="0.25">
      <c r="B191" s="1"/>
    </row>
    <row r="192" spans="1:14" x14ac:dyDescent="0.25">
      <c r="A192" t="s">
        <v>44</v>
      </c>
      <c r="B192" s="1" t="s">
        <v>26</v>
      </c>
    </row>
    <row r="193" spans="1:2" x14ac:dyDescent="0.25">
      <c r="A193" s="2" t="s">
        <v>369</v>
      </c>
      <c r="B193" s="1">
        <v>14</v>
      </c>
    </row>
    <row r="194" spans="1:2" x14ac:dyDescent="0.25">
      <c r="A194" s="2" t="s">
        <v>370</v>
      </c>
      <c r="B194" s="1">
        <v>2686</v>
      </c>
    </row>
    <row r="195" spans="1:2" x14ac:dyDescent="0.25">
      <c r="A195" s="2" t="s">
        <v>783</v>
      </c>
      <c r="B195" s="1">
        <v>0</v>
      </c>
    </row>
    <row r="196" spans="1:2" x14ac:dyDescent="0.25">
      <c r="A196" s="2" t="s">
        <v>371</v>
      </c>
      <c r="B196" s="1">
        <v>1</v>
      </c>
    </row>
    <row r="197" spans="1:2" x14ac:dyDescent="0.25">
      <c r="A197" s="2" t="s">
        <v>372</v>
      </c>
      <c r="B197" s="1">
        <v>97</v>
      </c>
    </row>
    <row r="198" spans="1:2" x14ac:dyDescent="0.25">
      <c r="A198" s="2" t="s">
        <v>373</v>
      </c>
      <c r="B198" s="1">
        <v>1244</v>
      </c>
    </row>
    <row r="199" spans="1:2" x14ac:dyDescent="0.25">
      <c r="A199" s="2" t="s">
        <v>374</v>
      </c>
      <c r="B199" s="1">
        <v>110</v>
      </c>
    </row>
    <row r="200" spans="1:2" x14ac:dyDescent="0.25">
      <c r="A200" s="2" t="s">
        <v>375</v>
      </c>
      <c r="B200" s="1">
        <v>16</v>
      </c>
    </row>
    <row r="201" spans="1:2" x14ac:dyDescent="0.25">
      <c r="A201" s="2" t="s">
        <v>376</v>
      </c>
      <c r="B201" s="1">
        <v>65</v>
      </c>
    </row>
    <row r="202" spans="1:2" x14ac:dyDescent="0.25">
      <c r="B202" s="1">
        <f>SUM(B193:B201)</f>
        <v>4233</v>
      </c>
    </row>
    <row r="203" spans="1:2" x14ac:dyDescent="0.25">
      <c r="B203" s="1"/>
    </row>
    <row r="204" spans="1:2" x14ac:dyDescent="0.25">
      <c r="B204" s="1"/>
    </row>
    <row r="205" spans="1:2" x14ac:dyDescent="0.25">
      <c r="B205" s="1"/>
    </row>
    <row r="206" spans="1:2" x14ac:dyDescent="0.25">
      <c r="B206" s="1"/>
    </row>
    <row r="207" spans="1:2" x14ac:dyDescent="0.25">
      <c r="B207" s="1"/>
    </row>
    <row r="208" spans="1:2" x14ac:dyDescent="0.25">
      <c r="B208" s="1"/>
    </row>
    <row r="209" spans="2:3" x14ac:dyDescent="0.25">
      <c r="B209" s="1"/>
    </row>
    <row r="210" spans="2:3" x14ac:dyDescent="0.25">
      <c r="B210" s="1"/>
    </row>
    <row r="211" spans="2:3" x14ac:dyDescent="0.25">
      <c r="B211" s="1"/>
    </row>
    <row r="221" spans="2:3" x14ac:dyDescent="0.25">
      <c r="B221" s="21" t="s">
        <v>44</v>
      </c>
      <c r="C221" s="22" t="s">
        <v>26</v>
      </c>
    </row>
    <row r="222" spans="2:3" x14ac:dyDescent="0.25">
      <c r="B222" s="2" t="s">
        <v>377</v>
      </c>
      <c r="C222" s="1">
        <v>1357</v>
      </c>
    </row>
    <row r="223" spans="2:3" x14ac:dyDescent="0.25">
      <c r="B223" s="2" t="s">
        <v>378</v>
      </c>
      <c r="C223" s="1">
        <v>3562</v>
      </c>
    </row>
    <row r="224" spans="2:3" x14ac:dyDescent="0.25">
      <c r="B224" s="2" t="s">
        <v>379</v>
      </c>
      <c r="C224" s="1">
        <v>809</v>
      </c>
    </row>
    <row r="225" spans="2:3" x14ac:dyDescent="0.25">
      <c r="B225" s="2" t="s">
        <v>380</v>
      </c>
      <c r="C225" s="1">
        <v>13693</v>
      </c>
    </row>
    <row r="226" spans="2:3" x14ac:dyDescent="0.25">
      <c r="B226" s="2" t="s">
        <v>381</v>
      </c>
      <c r="C226" s="1">
        <v>1438</v>
      </c>
    </row>
    <row r="227" spans="2:3" x14ac:dyDescent="0.25">
      <c r="B227" s="2" t="s">
        <v>382</v>
      </c>
      <c r="C227" s="1">
        <v>69733</v>
      </c>
    </row>
    <row r="228" spans="2:3" x14ac:dyDescent="0.25">
      <c r="B228" s="2" t="s">
        <v>383</v>
      </c>
      <c r="C228" s="1">
        <v>3973</v>
      </c>
    </row>
    <row r="229" spans="2:3" x14ac:dyDescent="0.25">
      <c r="B229" s="2" t="s">
        <v>384</v>
      </c>
      <c r="C229" s="1">
        <v>4430</v>
      </c>
    </row>
    <row r="230" spans="2:3" x14ac:dyDescent="0.25">
      <c r="B230" s="2" t="s">
        <v>385</v>
      </c>
      <c r="C230" s="1">
        <v>8214</v>
      </c>
    </row>
    <row r="231" spans="2:3" x14ac:dyDescent="0.25">
      <c r="B231" t="s">
        <v>386</v>
      </c>
      <c r="C231" s="1">
        <v>4054</v>
      </c>
    </row>
    <row r="232" spans="2:3" x14ac:dyDescent="0.25">
      <c r="B232" t="s">
        <v>387</v>
      </c>
      <c r="C232" s="1">
        <v>7238</v>
      </c>
    </row>
    <row r="233" spans="2:3" x14ac:dyDescent="0.25">
      <c r="C233" s="1">
        <f>SUM(C222:C232)</f>
        <v>118501</v>
      </c>
    </row>
    <row r="234" spans="2:3" x14ac:dyDescent="0.25">
      <c r="C234" s="1"/>
    </row>
    <row r="235" spans="2:3" x14ac:dyDescent="0.25">
      <c r="C235" s="1"/>
    </row>
    <row r="236" spans="2:3" x14ac:dyDescent="0.25">
      <c r="C236" s="1"/>
    </row>
    <row r="237" spans="2:3" x14ac:dyDescent="0.25">
      <c r="C237" s="1"/>
    </row>
    <row r="238" spans="2:3" x14ac:dyDescent="0.25">
      <c r="C238" s="1"/>
    </row>
    <row r="239" spans="2:3" x14ac:dyDescent="0.25">
      <c r="C239" s="1"/>
    </row>
    <row r="240" spans="2:3" x14ac:dyDescent="0.25">
      <c r="C240" s="1"/>
    </row>
    <row r="241" spans="2:3" x14ac:dyDescent="0.25">
      <c r="C241" s="1"/>
    </row>
    <row r="242" spans="2:3" x14ac:dyDescent="0.25">
      <c r="C242" s="1"/>
    </row>
    <row r="243" spans="2:3" x14ac:dyDescent="0.25">
      <c r="C243" s="1"/>
    </row>
    <row r="244" spans="2:3" x14ac:dyDescent="0.25">
      <c r="C244" s="1"/>
    </row>
    <row r="245" spans="2:3" x14ac:dyDescent="0.25">
      <c r="C245" s="1"/>
    </row>
    <row r="246" spans="2:3" x14ac:dyDescent="0.25">
      <c r="C246" s="1"/>
    </row>
    <row r="255" spans="2:3" x14ac:dyDescent="0.25">
      <c r="B255" s="176"/>
      <c r="C255" s="176"/>
    </row>
    <row r="256" spans="2:3" x14ac:dyDescent="0.25">
      <c r="B256" s="21" t="s">
        <v>44</v>
      </c>
      <c r="C256" s="21" t="s">
        <v>26</v>
      </c>
    </row>
    <row r="257" spans="2:3" x14ac:dyDescent="0.25">
      <c r="B257" s="2" t="s">
        <v>388</v>
      </c>
      <c r="C257">
        <v>145</v>
      </c>
    </row>
    <row r="258" spans="2:3" x14ac:dyDescent="0.25">
      <c r="B258" s="2" t="s">
        <v>389</v>
      </c>
      <c r="C258">
        <v>46</v>
      </c>
    </row>
    <row r="259" spans="2:3" x14ac:dyDescent="0.25">
      <c r="B259" s="2" t="s">
        <v>390</v>
      </c>
      <c r="C259">
        <v>21</v>
      </c>
    </row>
    <row r="260" spans="2:3" x14ac:dyDescent="0.25">
      <c r="B260" s="2" t="s">
        <v>391</v>
      </c>
      <c r="C260">
        <v>44</v>
      </c>
    </row>
    <row r="261" spans="2:3" x14ac:dyDescent="0.25">
      <c r="B261" s="2" t="s">
        <v>392</v>
      </c>
      <c r="C261">
        <v>52</v>
      </c>
    </row>
    <row r="262" spans="2:3" x14ac:dyDescent="0.25">
      <c r="B262" s="2" t="s">
        <v>393</v>
      </c>
      <c r="C262">
        <v>66</v>
      </c>
    </row>
    <row r="263" spans="2:3" x14ac:dyDescent="0.25">
      <c r="B263" s="2" t="s">
        <v>394</v>
      </c>
      <c r="C263">
        <v>60</v>
      </c>
    </row>
    <row r="264" spans="2:3" x14ac:dyDescent="0.25">
      <c r="B264" s="2" t="s">
        <v>395</v>
      </c>
      <c r="C264">
        <v>119</v>
      </c>
    </row>
    <row r="265" spans="2:3" x14ac:dyDescent="0.25">
      <c r="B265" s="2" t="s">
        <v>396</v>
      </c>
      <c r="C265">
        <v>57</v>
      </c>
    </row>
    <row r="266" spans="2:3" x14ac:dyDescent="0.25">
      <c r="B266" s="2" t="s">
        <v>397</v>
      </c>
      <c r="C266">
        <v>170</v>
      </c>
    </row>
    <row r="267" spans="2:3" x14ac:dyDescent="0.25">
      <c r="B267" s="2" t="s">
        <v>398</v>
      </c>
      <c r="C267">
        <v>123</v>
      </c>
    </row>
    <row r="268" spans="2:3" x14ac:dyDescent="0.25">
      <c r="B268" s="2" t="s">
        <v>399</v>
      </c>
      <c r="C268">
        <v>102</v>
      </c>
    </row>
    <row r="269" spans="2:3" x14ac:dyDescent="0.25">
      <c r="B269" s="2" t="s">
        <v>825</v>
      </c>
      <c r="C269">
        <v>151</v>
      </c>
    </row>
    <row r="270" spans="2:3" x14ac:dyDescent="0.25">
      <c r="C270">
        <f>SUM(C257:C269)</f>
        <v>1156</v>
      </c>
    </row>
    <row r="284" spans="1:2" x14ac:dyDescent="0.25">
      <c r="A284" s="176"/>
      <c r="B284" s="176"/>
    </row>
    <row r="285" spans="1:2" x14ac:dyDescent="0.25">
      <c r="A285" s="21" t="s">
        <v>44</v>
      </c>
      <c r="B285" s="22" t="s">
        <v>26</v>
      </c>
    </row>
    <row r="286" spans="1:2" x14ac:dyDescent="0.25">
      <c r="A286" s="2" t="s">
        <v>400</v>
      </c>
      <c r="B286" s="1">
        <v>25</v>
      </c>
    </row>
    <row r="287" spans="1:2" x14ac:dyDescent="0.25">
      <c r="A287" s="2" t="s">
        <v>401</v>
      </c>
      <c r="B287" s="1">
        <v>771</v>
      </c>
    </row>
    <row r="288" spans="1:2" x14ac:dyDescent="0.25">
      <c r="A288" s="2" t="s">
        <v>402</v>
      </c>
      <c r="B288" s="1">
        <v>625</v>
      </c>
    </row>
    <row r="289" spans="1:2" x14ac:dyDescent="0.25">
      <c r="A289" s="2" t="s">
        <v>403</v>
      </c>
      <c r="B289" s="1">
        <v>884</v>
      </c>
    </row>
    <row r="290" spans="1:2" x14ac:dyDescent="0.25">
      <c r="A290" s="2" t="s">
        <v>404</v>
      </c>
      <c r="B290" s="1">
        <v>4</v>
      </c>
    </row>
    <row r="291" spans="1:2" x14ac:dyDescent="0.25">
      <c r="A291" s="2" t="s">
        <v>405</v>
      </c>
      <c r="B291" s="1">
        <v>677</v>
      </c>
    </row>
    <row r="292" spans="1:2" x14ac:dyDescent="0.25">
      <c r="A292" s="2" t="s">
        <v>406</v>
      </c>
      <c r="B292" s="1">
        <v>608</v>
      </c>
    </row>
    <row r="293" spans="1:2" x14ac:dyDescent="0.25">
      <c r="A293" s="2" t="s">
        <v>407</v>
      </c>
      <c r="B293" s="1">
        <v>2</v>
      </c>
    </row>
    <row r="294" spans="1:2" x14ac:dyDescent="0.25">
      <c r="A294" s="2" t="s">
        <v>408</v>
      </c>
      <c r="B294" s="1">
        <v>677</v>
      </c>
    </row>
    <row r="295" spans="1:2" x14ac:dyDescent="0.25">
      <c r="B295" s="1">
        <f>SUM(B286:B294)</f>
        <v>4273</v>
      </c>
    </row>
    <row r="296" spans="1:2" x14ac:dyDescent="0.25">
      <c r="B296" s="1"/>
    </row>
    <row r="297" spans="1:2" x14ac:dyDescent="0.25">
      <c r="B297" s="1"/>
    </row>
    <row r="298" spans="1:2" x14ac:dyDescent="0.25">
      <c r="B298" s="1"/>
    </row>
    <row r="299" spans="1:2" x14ac:dyDescent="0.25">
      <c r="B299" s="1"/>
    </row>
    <row r="300" spans="1:2" x14ac:dyDescent="0.25">
      <c r="B300" s="1"/>
    </row>
    <row r="301" spans="1:2" x14ac:dyDescent="0.25">
      <c r="B301" s="1"/>
    </row>
    <row r="302" spans="1:2" x14ac:dyDescent="0.25">
      <c r="B302" s="1"/>
    </row>
    <row r="303" spans="1:2" x14ac:dyDescent="0.25">
      <c r="B303" s="1"/>
    </row>
    <row r="310" spans="1:5" x14ac:dyDescent="0.25">
      <c r="A310" s="2"/>
    </row>
    <row r="311" spans="1:5" x14ac:dyDescent="0.25">
      <c r="A311" s="2"/>
    </row>
    <row r="312" spans="1:5" x14ac:dyDescent="0.25">
      <c r="A312" s="2"/>
    </row>
    <row r="313" spans="1:5" x14ac:dyDescent="0.25">
      <c r="A313" s="2"/>
    </row>
    <row r="314" spans="1:5" x14ac:dyDescent="0.25">
      <c r="A314" s="2"/>
      <c r="E314" s="2"/>
    </row>
    <row r="315" spans="1:5" x14ac:dyDescent="0.25">
      <c r="A315" s="2"/>
    </row>
    <row r="316" spans="1:5" x14ac:dyDescent="0.25">
      <c r="A316" s="2"/>
    </row>
    <row r="317" spans="1:5" x14ac:dyDescent="0.25">
      <c r="A317" s="2"/>
    </row>
    <row r="336" spans="1:2" x14ac:dyDescent="0.25">
      <c r="A336" s="21" t="s">
        <v>44</v>
      </c>
      <c r="B336" s="22" t="s">
        <v>26</v>
      </c>
    </row>
    <row r="337" spans="1:4" x14ac:dyDescent="0.25">
      <c r="A337" s="2" t="s">
        <v>679</v>
      </c>
      <c r="B337">
        <v>48</v>
      </c>
    </row>
    <row r="338" spans="1:4" x14ac:dyDescent="0.25">
      <c r="A338" s="2" t="s">
        <v>680</v>
      </c>
      <c r="B338">
        <v>178</v>
      </c>
    </row>
    <row r="339" spans="1:4" x14ac:dyDescent="0.25">
      <c r="A339" s="2" t="s">
        <v>243</v>
      </c>
      <c r="B339">
        <v>342</v>
      </c>
    </row>
    <row r="340" spans="1:4" x14ac:dyDescent="0.25">
      <c r="A340" s="2" t="s">
        <v>681</v>
      </c>
      <c r="B340">
        <v>74</v>
      </c>
    </row>
    <row r="341" spans="1:4" x14ac:dyDescent="0.25">
      <c r="A341" s="2" t="s">
        <v>323</v>
      </c>
      <c r="B341">
        <v>18</v>
      </c>
    </row>
    <row r="342" spans="1:4" x14ac:dyDescent="0.25">
      <c r="A342" s="2" t="s">
        <v>683</v>
      </c>
      <c r="B342">
        <v>656</v>
      </c>
    </row>
    <row r="343" spans="1:4" x14ac:dyDescent="0.25">
      <c r="A343" s="2" t="s">
        <v>682</v>
      </c>
      <c r="B343">
        <v>690</v>
      </c>
    </row>
    <row r="344" spans="1:4" x14ac:dyDescent="0.25">
      <c r="B344" s="1">
        <f>SUM(B337:B343)</f>
        <v>2006</v>
      </c>
    </row>
    <row r="345" spans="1:4" x14ac:dyDescent="0.25">
      <c r="B345" s="1"/>
      <c r="D345" s="2"/>
    </row>
    <row r="346" spans="1:4" x14ac:dyDescent="0.25">
      <c r="B346" s="1"/>
      <c r="D346" s="2"/>
    </row>
    <row r="347" spans="1:4" x14ac:dyDescent="0.25">
      <c r="B347" s="1"/>
      <c r="D347" s="2"/>
    </row>
    <row r="348" spans="1:4" x14ac:dyDescent="0.25">
      <c r="B348" s="1"/>
      <c r="D348" s="2"/>
    </row>
    <row r="349" spans="1:4" x14ac:dyDescent="0.25">
      <c r="B349" s="1"/>
      <c r="D349" s="2"/>
    </row>
    <row r="350" spans="1:4" x14ac:dyDescent="0.25">
      <c r="B350" s="1"/>
      <c r="D350" s="2"/>
    </row>
    <row r="351" spans="1:4" x14ac:dyDescent="0.25">
      <c r="A351" s="2"/>
      <c r="B351" s="1"/>
      <c r="D351" s="2"/>
    </row>
    <row r="352" spans="1:4" x14ac:dyDescent="0.25">
      <c r="B352" s="1"/>
      <c r="D352" s="2"/>
    </row>
    <row r="353" spans="1:2" x14ac:dyDescent="0.25">
      <c r="B353" s="1"/>
    </row>
    <row r="354" spans="1:2" x14ac:dyDescent="0.25">
      <c r="B354" s="1"/>
    </row>
    <row r="358" spans="1:2" x14ac:dyDescent="0.25">
      <c r="A358" s="21" t="s">
        <v>44</v>
      </c>
      <c r="B358" s="21" t="s">
        <v>26</v>
      </c>
    </row>
    <row r="359" spans="1:2" x14ac:dyDescent="0.25">
      <c r="A359" s="2" t="s">
        <v>614</v>
      </c>
      <c r="B359" s="1">
        <v>3450</v>
      </c>
    </row>
    <row r="360" spans="1:2" x14ac:dyDescent="0.25">
      <c r="A360" s="2" t="s">
        <v>615</v>
      </c>
      <c r="B360" s="1">
        <v>251</v>
      </c>
    </row>
    <row r="361" spans="1:2" x14ac:dyDescent="0.25">
      <c r="A361" s="2" t="s">
        <v>616</v>
      </c>
      <c r="B361" s="1">
        <v>89</v>
      </c>
    </row>
    <row r="362" spans="1:2" x14ac:dyDescent="0.25">
      <c r="A362" s="2" t="s">
        <v>617</v>
      </c>
      <c r="B362" s="1">
        <v>126</v>
      </c>
    </row>
    <row r="363" spans="1:2" x14ac:dyDescent="0.25">
      <c r="A363" s="2" t="s">
        <v>618</v>
      </c>
      <c r="B363" s="1">
        <v>330</v>
      </c>
    </row>
    <row r="364" spans="1:2" x14ac:dyDescent="0.25">
      <c r="A364" s="2" t="s">
        <v>602</v>
      </c>
      <c r="B364" s="1">
        <v>49</v>
      </c>
    </row>
    <row r="365" spans="1:2" x14ac:dyDescent="0.25">
      <c r="A365" s="2" t="s">
        <v>996</v>
      </c>
      <c r="B365" s="1">
        <v>22</v>
      </c>
    </row>
    <row r="366" spans="1:2" x14ac:dyDescent="0.25">
      <c r="B366" s="1">
        <f>SUM(B359:B365)</f>
        <v>4317</v>
      </c>
    </row>
    <row r="367" spans="1:2" x14ac:dyDescent="0.25">
      <c r="B367" s="1"/>
    </row>
    <row r="368" spans="1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</sheetData>
  <mergeCells count="10">
    <mergeCell ref="B255:C255"/>
    <mergeCell ref="A284:B284"/>
    <mergeCell ref="G49:H49"/>
    <mergeCell ref="G50:H50"/>
    <mergeCell ref="A120:B120"/>
    <mergeCell ref="O160:P160"/>
    <mergeCell ref="A159:C159"/>
    <mergeCell ref="A160:B160"/>
    <mergeCell ref="I160:J160"/>
    <mergeCell ref="I159:K15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4:U298"/>
  <sheetViews>
    <sheetView topLeftCell="A280" zoomScale="70" zoomScaleNormal="70" workbookViewId="0">
      <selection activeCell="C262" sqref="C262:N289"/>
    </sheetView>
  </sheetViews>
  <sheetFormatPr baseColWidth="10" defaultRowHeight="15" x14ac:dyDescent="0.25"/>
  <sheetData>
    <row r="24" spans="1:2" x14ac:dyDescent="0.25">
      <c r="A24" s="21" t="s">
        <v>44</v>
      </c>
      <c r="B24" s="22" t="s">
        <v>45</v>
      </c>
    </row>
    <row r="25" spans="1:2" x14ac:dyDescent="0.25">
      <c r="A25" s="2" t="s">
        <v>684</v>
      </c>
      <c r="B25" s="1">
        <v>1426</v>
      </c>
    </row>
    <row r="26" spans="1:2" x14ac:dyDescent="0.25">
      <c r="A26" s="2" t="s">
        <v>685</v>
      </c>
      <c r="B26" s="1">
        <v>93</v>
      </c>
    </row>
    <row r="27" spans="1:2" x14ac:dyDescent="0.25">
      <c r="A27" s="2" t="s">
        <v>686</v>
      </c>
      <c r="B27" s="1">
        <v>1068</v>
      </c>
    </row>
    <row r="28" spans="1:2" x14ac:dyDescent="0.25">
      <c r="A28" s="2" t="s">
        <v>687</v>
      </c>
      <c r="B28" s="1">
        <v>215</v>
      </c>
    </row>
    <row r="29" spans="1:2" x14ac:dyDescent="0.25">
      <c r="A29" s="2" t="s">
        <v>409</v>
      </c>
      <c r="B29" s="1">
        <v>200</v>
      </c>
    </row>
    <row r="30" spans="1:2" x14ac:dyDescent="0.25">
      <c r="A30" s="2" t="s">
        <v>410</v>
      </c>
      <c r="B30" s="1">
        <v>598</v>
      </c>
    </row>
    <row r="31" spans="1:2" x14ac:dyDescent="0.25">
      <c r="A31" s="2" t="s">
        <v>411</v>
      </c>
      <c r="B31" s="1">
        <v>871</v>
      </c>
    </row>
    <row r="32" spans="1:2" x14ac:dyDescent="0.25">
      <c r="A32" s="2" t="s">
        <v>412</v>
      </c>
      <c r="B32" s="1">
        <v>370</v>
      </c>
    </row>
    <row r="33" spans="1:2" x14ac:dyDescent="0.25">
      <c r="A33" s="2" t="s">
        <v>413</v>
      </c>
      <c r="B33" s="1">
        <v>904</v>
      </c>
    </row>
    <row r="34" spans="1:2" x14ac:dyDescent="0.25">
      <c r="A34" s="2" t="s">
        <v>414</v>
      </c>
      <c r="B34" s="1">
        <v>1425</v>
      </c>
    </row>
    <row r="35" spans="1:2" x14ac:dyDescent="0.25">
      <c r="A35" s="2" t="s">
        <v>415</v>
      </c>
      <c r="B35" s="1">
        <v>567</v>
      </c>
    </row>
    <row r="36" spans="1:2" x14ac:dyDescent="0.25">
      <c r="A36" s="2" t="s">
        <v>416</v>
      </c>
      <c r="B36" s="1">
        <v>240</v>
      </c>
    </row>
    <row r="37" spans="1:2" x14ac:dyDescent="0.25">
      <c r="A37" s="2" t="s">
        <v>417</v>
      </c>
      <c r="B37" s="1">
        <v>1239</v>
      </c>
    </row>
    <row r="38" spans="1:2" x14ac:dyDescent="0.25">
      <c r="A38" s="2" t="s">
        <v>418</v>
      </c>
      <c r="B38" s="1">
        <v>297</v>
      </c>
    </row>
    <row r="39" spans="1:2" x14ac:dyDescent="0.25">
      <c r="A39" s="2" t="s">
        <v>419</v>
      </c>
      <c r="B39" s="1">
        <v>605</v>
      </c>
    </row>
    <row r="40" spans="1:2" x14ac:dyDescent="0.25">
      <c r="A40" s="2" t="s">
        <v>321</v>
      </c>
      <c r="B40" s="1">
        <v>539</v>
      </c>
    </row>
    <row r="41" spans="1:2" x14ac:dyDescent="0.25">
      <c r="A41" s="2" t="s">
        <v>326</v>
      </c>
      <c r="B41" s="1">
        <v>2277</v>
      </c>
    </row>
    <row r="42" spans="1:2" x14ac:dyDescent="0.25">
      <c r="A42" s="2" t="s">
        <v>506</v>
      </c>
      <c r="B42" s="1">
        <v>362</v>
      </c>
    </row>
    <row r="43" spans="1:2" x14ac:dyDescent="0.25">
      <c r="A43" s="2" t="s">
        <v>420</v>
      </c>
      <c r="B43" s="1">
        <v>379</v>
      </c>
    </row>
    <row r="44" spans="1:2" x14ac:dyDescent="0.25">
      <c r="A44" s="2" t="s">
        <v>421</v>
      </c>
      <c r="B44" s="1">
        <v>443</v>
      </c>
    </row>
    <row r="45" spans="1:2" x14ac:dyDescent="0.25">
      <c r="A45" s="2" t="s">
        <v>422</v>
      </c>
      <c r="B45" s="1">
        <v>477</v>
      </c>
    </row>
    <row r="46" spans="1:2" x14ac:dyDescent="0.25">
      <c r="A46" s="2" t="s">
        <v>507</v>
      </c>
      <c r="B46" s="1">
        <v>428</v>
      </c>
    </row>
    <row r="47" spans="1:2" x14ac:dyDescent="0.25">
      <c r="A47" s="2" t="s">
        <v>423</v>
      </c>
      <c r="B47" s="1">
        <v>293</v>
      </c>
    </row>
    <row r="48" spans="1:2" x14ac:dyDescent="0.25">
      <c r="A48" s="2" t="s">
        <v>424</v>
      </c>
      <c r="B48" s="1">
        <v>797</v>
      </c>
    </row>
    <row r="49" spans="1:14" x14ac:dyDescent="0.25">
      <c r="A49" s="2" t="s">
        <v>327</v>
      </c>
      <c r="B49" s="1">
        <v>3027</v>
      </c>
    </row>
    <row r="50" spans="1:14" x14ac:dyDescent="0.25">
      <c r="A50" s="2" t="s">
        <v>425</v>
      </c>
      <c r="B50" s="1">
        <v>755</v>
      </c>
    </row>
    <row r="51" spans="1:14" x14ac:dyDescent="0.25">
      <c r="A51" s="2" t="s">
        <v>426</v>
      </c>
      <c r="B51" s="1">
        <v>841</v>
      </c>
    </row>
    <row r="52" spans="1:14" x14ac:dyDescent="0.25">
      <c r="A52" s="2" t="s">
        <v>427</v>
      </c>
      <c r="B52" s="1">
        <v>392</v>
      </c>
    </row>
    <row r="53" spans="1:14" x14ac:dyDescent="0.25">
      <c r="A53" s="2" t="s">
        <v>328</v>
      </c>
      <c r="B53" s="1">
        <v>2014</v>
      </c>
    </row>
    <row r="54" spans="1:14" x14ac:dyDescent="0.25">
      <c r="A54" s="2" t="s">
        <v>428</v>
      </c>
      <c r="B54" s="1">
        <v>1159</v>
      </c>
    </row>
    <row r="55" spans="1:14" x14ac:dyDescent="0.25">
      <c r="A55" s="2" t="s">
        <v>429</v>
      </c>
      <c r="B55" s="1">
        <v>370</v>
      </c>
    </row>
    <row r="56" spans="1:14" x14ac:dyDescent="0.25">
      <c r="A56" s="2" t="s">
        <v>999</v>
      </c>
      <c r="B56" s="1">
        <v>233</v>
      </c>
    </row>
    <row r="57" spans="1:14" x14ac:dyDescent="0.25">
      <c r="A57" s="2" t="s">
        <v>430</v>
      </c>
      <c r="B57" s="1">
        <v>455.70634659651432</v>
      </c>
    </row>
    <row r="58" spans="1:14" x14ac:dyDescent="0.25">
      <c r="A58" s="2" t="s">
        <v>826</v>
      </c>
      <c r="B58" s="1">
        <v>530</v>
      </c>
    </row>
    <row r="59" spans="1:14" x14ac:dyDescent="0.25">
      <c r="B59" s="1">
        <f>SUM(B25:B58)</f>
        <v>25889.706346596515</v>
      </c>
    </row>
    <row r="60" spans="1:14" x14ac:dyDescent="0.25">
      <c r="B60" s="1"/>
    </row>
    <row r="61" spans="1:14" x14ac:dyDescent="0.25">
      <c r="A61" s="175"/>
      <c r="B61" s="175"/>
      <c r="E61" s="2"/>
      <c r="I61" s="2"/>
      <c r="K61" s="175" t="s">
        <v>82</v>
      </c>
      <c r="L61" s="175"/>
    </row>
    <row r="62" spans="1:14" x14ac:dyDescent="0.25">
      <c r="A62" s="175" t="s">
        <v>431</v>
      </c>
      <c r="B62" s="175"/>
      <c r="D62" s="2"/>
      <c r="G62" s="2"/>
      <c r="K62" s="2" t="s">
        <v>24</v>
      </c>
      <c r="L62">
        <v>22</v>
      </c>
      <c r="N62" s="2"/>
    </row>
    <row r="63" spans="1:14" x14ac:dyDescent="0.25">
      <c r="A63" s="2" t="s">
        <v>24</v>
      </c>
      <c r="B63" s="1">
        <v>12945</v>
      </c>
      <c r="D63" s="2"/>
      <c r="G63" s="2"/>
      <c r="K63" s="2" t="s">
        <v>25</v>
      </c>
      <c r="L63">
        <v>14</v>
      </c>
      <c r="N63" s="2"/>
    </row>
    <row r="64" spans="1:14" x14ac:dyDescent="0.25">
      <c r="A64" s="2" t="s">
        <v>25</v>
      </c>
      <c r="B64" s="1">
        <v>6864</v>
      </c>
      <c r="E64" s="2"/>
      <c r="G64" s="2"/>
      <c r="H64" s="2"/>
      <c r="L64">
        <f>SUM(L62:L63)</f>
        <v>36</v>
      </c>
    </row>
    <row r="65" spans="2:15" x14ac:dyDescent="0.25">
      <c r="B65" s="1">
        <f>SUM(B63:B64)</f>
        <v>19809</v>
      </c>
      <c r="H65" s="2"/>
    </row>
    <row r="66" spans="2:15" x14ac:dyDescent="0.25">
      <c r="H66" s="2"/>
      <c r="I66" s="2"/>
    </row>
    <row r="68" spans="2:15" x14ac:dyDescent="0.25">
      <c r="F68" s="2"/>
      <c r="G68" s="2"/>
      <c r="O68" s="2"/>
    </row>
    <row r="69" spans="2:15" x14ac:dyDescent="0.25">
      <c r="F69" s="2"/>
      <c r="G69" s="2"/>
      <c r="O69" s="2"/>
    </row>
    <row r="70" spans="2:15" x14ac:dyDescent="0.25">
      <c r="F70" s="2"/>
    </row>
    <row r="71" spans="2:15" x14ac:dyDescent="0.25">
      <c r="F71" s="2"/>
    </row>
    <row r="106" spans="1:10" x14ac:dyDescent="0.25">
      <c r="A106" s="176" t="s">
        <v>432</v>
      </c>
      <c r="B106" s="176"/>
      <c r="E106" s="176" t="s">
        <v>433</v>
      </c>
      <c r="F106" s="176"/>
    </row>
    <row r="107" spans="1:10" x14ac:dyDescent="0.25">
      <c r="A107" t="s">
        <v>44</v>
      </c>
      <c r="B107" t="s">
        <v>45</v>
      </c>
      <c r="E107" s="2" t="s">
        <v>304</v>
      </c>
      <c r="F107" s="1">
        <v>5071</v>
      </c>
    </row>
    <row r="108" spans="1:10" x14ac:dyDescent="0.25">
      <c r="A108" s="2" t="s">
        <v>436</v>
      </c>
      <c r="B108">
        <v>81</v>
      </c>
      <c r="E108" s="2" t="s">
        <v>438</v>
      </c>
      <c r="F108" s="1">
        <v>5949</v>
      </c>
      <c r="I108" s="176" t="s">
        <v>435</v>
      </c>
      <c r="J108" s="176"/>
    </row>
    <row r="109" spans="1:10" x14ac:dyDescent="0.25">
      <c r="A109" s="2" t="s">
        <v>440</v>
      </c>
      <c r="B109">
        <v>10</v>
      </c>
      <c r="E109" s="2" t="s">
        <v>303</v>
      </c>
      <c r="F109" s="1">
        <v>14870</v>
      </c>
      <c r="I109" s="2" t="s">
        <v>436</v>
      </c>
      <c r="J109">
        <v>1428</v>
      </c>
    </row>
    <row r="110" spans="1:10" x14ac:dyDescent="0.25">
      <c r="A110" s="2" t="s">
        <v>439</v>
      </c>
      <c r="B110">
        <v>172</v>
      </c>
      <c r="C110" s="2"/>
      <c r="F110" s="1">
        <f>SUM(F107:F109)</f>
        <v>25890</v>
      </c>
      <c r="I110" s="2" t="s">
        <v>441</v>
      </c>
      <c r="J110">
        <v>402</v>
      </c>
    </row>
    <row r="111" spans="1:10" x14ac:dyDescent="0.25">
      <c r="A111" s="2" t="s">
        <v>437</v>
      </c>
      <c r="B111">
        <v>394</v>
      </c>
      <c r="C111" s="2"/>
      <c r="I111" s="2" t="s">
        <v>440</v>
      </c>
      <c r="J111">
        <v>45</v>
      </c>
    </row>
    <row r="112" spans="1:10" x14ac:dyDescent="0.25">
      <c r="B112">
        <f>SUM(B108:B111)</f>
        <v>657</v>
      </c>
      <c r="C112" s="2"/>
      <c r="I112" s="2" t="s">
        <v>439</v>
      </c>
      <c r="J112">
        <v>5591</v>
      </c>
    </row>
    <row r="113" spans="1:13" x14ac:dyDescent="0.25">
      <c r="C113" s="2"/>
      <c r="I113" s="2" t="s">
        <v>348</v>
      </c>
      <c r="J113">
        <v>5717</v>
      </c>
    </row>
    <row r="114" spans="1:13" x14ac:dyDescent="0.25">
      <c r="C114" s="2"/>
      <c r="J114" s="1">
        <f>SUM(J109:J113)</f>
        <v>13183</v>
      </c>
    </row>
    <row r="115" spans="1:13" x14ac:dyDescent="0.25">
      <c r="C115" s="2"/>
      <c r="E115" s="2"/>
      <c r="I115" s="2"/>
      <c r="J115" s="1"/>
    </row>
    <row r="116" spans="1:13" x14ac:dyDescent="0.25">
      <c r="E116" s="2"/>
      <c r="I116" s="2"/>
      <c r="J116" s="1"/>
    </row>
    <row r="117" spans="1:13" x14ac:dyDescent="0.25">
      <c r="E117" s="2"/>
      <c r="I117" s="2"/>
      <c r="J117" s="1"/>
    </row>
    <row r="118" spans="1:13" x14ac:dyDescent="0.25">
      <c r="I118" s="2"/>
      <c r="J118" s="1"/>
      <c r="M118" s="2"/>
    </row>
    <row r="119" spans="1:13" x14ac:dyDescent="0.25">
      <c r="F119" s="2"/>
      <c r="I119" s="2"/>
      <c r="J119" s="1"/>
    </row>
    <row r="120" spans="1:13" x14ac:dyDescent="0.25">
      <c r="F120" s="2"/>
    </row>
    <row r="121" spans="1:13" x14ac:dyDescent="0.25">
      <c r="M121" s="2"/>
    </row>
    <row r="124" spans="1:13" x14ac:dyDescent="0.25">
      <c r="M124" s="2"/>
    </row>
    <row r="125" spans="1:13" x14ac:dyDescent="0.25">
      <c r="A125" s="2"/>
      <c r="M125" s="2"/>
    </row>
    <row r="126" spans="1:13" x14ac:dyDescent="0.25">
      <c r="A126" s="2"/>
      <c r="M126" s="2"/>
    </row>
    <row r="127" spans="1:13" x14ac:dyDescent="0.25">
      <c r="A127" s="2"/>
      <c r="M127" s="2"/>
    </row>
    <row r="128" spans="1:13" x14ac:dyDescent="0.25">
      <c r="A128" s="2"/>
      <c r="M128" s="2"/>
    </row>
    <row r="129" spans="1:15" x14ac:dyDescent="0.25">
      <c r="C129" s="2"/>
      <c r="I129" s="2"/>
      <c r="M129" s="2"/>
    </row>
    <row r="130" spans="1:15" x14ac:dyDescent="0.25">
      <c r="I130" s="2"/>
      <c r="M130" s="2"/>
      <c r="O130" s="2"/>
    </row>
    <row r="131" spans="1:15" x14ac:dyDescent="0.25">
      <c r="O131" s="2"/>
    </row>
    <row r="132" spans="1:15" x14ac:dyDescent="0.25">
      <c r="A132" s="2"/>
      <c r="O132" s="2"/>
    </row>
    <row r="134" spans="1:15" x14ac:dyDescent="0.25">
      <c r="A134" s="2"/>
    </row>
    <row r="135" spans="1:15" x14ac:dyDescent="0.25">
      <c r="A135" s="2"/>
    </row>
    <row r="136" spans="1:15" x14ac:dyDescent="0.25">
      <c r="A136" s="2"/>
    </row>
    <row r="137" spans="1:15" x14ac:dyDescent="0.25">
      <c r="A137" s="2"/>
    </row>
    <row r="138" spans="1:15" x14ac:dyDescent="0.25">
      <c r="C138" s="2"/>
      <c r="I138" s="2"/>
    </row>
    <row r="139" spans="1:15" x14ac:dyDescent="0.25">
      <c r="C139" s="2"/>
      <c r="F139" s="2"/>
      <c r="I139" s="2"/>
    </row>
    <row r="140" spans="1:15" x14ac:dyDescent="0.25">
      <c r="C140" s="2"/>
      <c r="F140" s="2"/>
      <c r="I140" s="2"/>
      <c r="M140" s="2"/>
    </row>
    <row r="141" spans="1:15" x14ac:dyDescent="0.25">
      <c r="A141" s="176"/>
      <c r="B141" s="176"/>
      <c r="M141" s="2"/>
    </row>
    <row r="142" spans="1:15" x14ac:dyDescent="0.25">
      <c r="A142" s="21" t="s">
        <v>44</v>
      </c>
      <c r="B142" s="21" t="s">
        <v>26</v>
      </c>
      <c r="M142" s="2"/>
    </row>
    <row r="143" spans="1:15" x14ac:dyDescent="0.25">
      <c r="A143" s="2" t="s">
        <v>442</v>
      </c>
      <c r="B143">
        <v>2662</v>
      </c>
      <c r="O143" s="2"/>
    </row>
    <row r="144" spans="1:15" x14ac:dyDescent="0.25">
      <c r="A144" s="2" t="s">
        <v>443</v>
      </c>
      <c r="B144">
        <v>2081</v>
      </c>
      <c r="F144" s="2" t="s">
        <v>436</v>
      </c>
      <c r="G144">
        <v>498</v>
      </c>
      <c r="O144" s="2"/>
    </row>
    <row r="145" spans="1:15" x14ac:dyDescent="0.25">
      <c r="A145" s="2" t="s">
        <v>326</v>
      </c>
      <c r="B145">
        <v>4939</v>
      </c>
      <c r="F145" s="2" t="s">
        <v>440</v>
      </c>
      <c r="G145">
        <v>40</v>
      </c>
      <c r="O145" s="2"/>
    </row>
    <row r="146" spans="1:15" x14ac:dyDescent="0.25">
      <c r="A146" s="2" t="s">
        <v>328</v>
      </c>
      <c r="B146">
        <v>3501</v>
      </c>
      <c r="F146" s="2" t="s">
        <v>439</v>
      </c>
      <c r="G146">
        <v>1308</v>
      </c>
      <c r="M146" s="2"/>
    </row>
    <row r="147" spans="1:15" x14ac:dyDescent="0.25">
      <c r="B147" s="1">
        <f>SUM(B143:B146)</f>
        <v>13183</v>
      </c>
    </row>
    <row r="149" spans="1:15" x14ac:dyDescent="0.25">
      <c r="E149" s="2" t="s">
        <v>442</v>
      </c>
      <c r="F149">
        <v>1129</v>
      </c>
    </row>
    <row r="150" spans="1:15" x14ac:dyDescent="0.25">
      <c r="E150" s="2" t="s">
        <v>443</v>
      </c>
      <c r="F150">
        <v>553</v>
      </c>
    </row>
    <row r="151" spans="1:15" x14ac:dyDescent="0.25">
      <c r="E151" s="2" t="s">
        <v>326</v>
      </c>
      <c r="F151">
        <v>3081</v>
      </c>
    </row>
    <row r="152" spans="1:15" x14ac:dyDescent="0.25">
      <c r="E152" s="2" t="s">
        <v>328</v>
      </c>
      <c r="F152">
        <v>3565</v>
      </c>
    </row>
    <row r="153" spans="1:15" x14ac:dyDescent="0.25">
      <c r="A153" s="2"/>
    </row>
    <row r="154" spans="1:15" x14ac:dyDescent="0.25">
      <c r="A154" s="2"/>
    </row>
    <row r="155" spans="1:15" x14ac:dyDescent="0.25">
      <c r="A155" s="2"/>
    </row>
    <row r="156" spans="1:15" x14ac:dyDescent="0.25">
      <c r="A156" s="2"/>
    </row>
    <row r="158" spans="1:15" x14ac:dyDescent="0.25">
      <c r="B158" s="176" t="s">
        <v>329</v>
      </c>
      <c r="C158" s="176"/>
      <c r="E158" s="176" t="s">
        <v>444</v>
      </c>
      <c r="F158" s="176"/>
    </row>
    <row r="159" spans="1:15" x14ac:dyDescent="0.25">
      <c r="B159" s="176"/>
      <c r="C159" s="176"/>
      <c r="E159" s="176"/>
      <c r="F159" s="176"/>
    </row>
    <row r="160" spans="1:15" x14ac:dyDescent="0.25">
      <c r="A160" s="2"/>
      <c r="B160" t="s">
        <v>44</v>
      </c>
      <c r="C160" s="1" t="s">
        <v>26</v>
      </c>
      <c r="E160" t="s">
        <v>44</v>
      </c>
      <c r="F160" t="s">
        <v>26</v>
      </c>
    </row>
    <row r="161" spans="1:9" x14ac:dyDescent="0.25">
      <c r="A161" s="2"/>
      <c r="B161" s="2" t="s">
        <v>442</v>
      </c>
      <c r="C161">
        <v>174</v>
      </c>
      <c r="E161" s="2" t="s">
        <v>442</v>
      </c>
      <c r="F161">
        <v>165</v>
      </c>
      <c r="I161" s="2"/>
    </row>
    <row r="162" spans="1:9" x14ac:dyDescent="0.25">
      <c r="A162" s="2"/>
      <c r="B162" s="2" t="s">
        <v>445</v>
      </c>
      <c r="C162">
        <v>99</v>
      </c>
      <c r="E162" s="2" t="s">
        <v>446</v>
      </c>
      <c r="F162">
        <v>92</v>
      </c>
      <c r="I162" s="2"/>
    </row>
    <row r="163" spans="1:9" x14ac:dyDescent="0.25">
      <c r="B163" s="2" t="s">
        <v>326</v>
      </c>
      <c r="C163">
        <v>239</v>
      </c>
      <c r="E163" s="2" t="s">
        <v>326</v>
      </c>
      <c r="F163">
        <v>230</v>
      </c>
      <c r="I163" s="2"/>
    </row>
    <row r="164" spans="1:9" x14ac:dyDescent="0.25">
      <c r="B164" s="2" t="s">
        <v>328</v>
      </c>
      <c r="C164">
        <v>145</v>
      </c>
      <c r="E164" s="2" t="s">
        <v>328</v>
      </c>
      <c r="F164">
        <v>143</v>
      </c>
      <c r="I164" s="2"/>
    </row>
    <row r="165" spans="1:9" x14ac:dyDescent="0.25">
      <c r="C165" s="1">
        <f>SUM(C161:C164)</f>
        <v>657</v>
      </c>
      <c r="F165" s="1">
        <f>SUM(F161:F164)</f>
        <v>630</v>
      </c>
      <c r="G165" s="2"/>
    </row>
    <row r="166" spans="1:9" x14ac:dyDescent="0.25">
      <c r="C166" s="1"/>
      <c r="G166" s="2"/>
    </row>
    <row r="167" spans="1:9" x14ac:dyDescent="0.25">
      <c r="C167" s="1"/>
      <c r="G167" s="2"/>
    </row>
    <row r="168" spans="1:9" x14ac:dyDescent="0.25">
      <c r="C168" s="1"/>
      <c r="G168" s="2"/>
    </row>
    <row r="169" spans="1:9" x14ac:dyDescent="0.25">
      <c r="C169" s="1"/>
    </row>
    <row r="170" spans="1:9" x14ac:dyDescent="0.25">
      <c r="C170" s="1"/>
    </row>
    <row r="171" spans="1:9" x14ac:dyDescent="0.25">
      <c r="C171" s="1"/>
    </row>
    <row r="172" spans="1:9" x14ac:dyDescent="0.25">
      <c r="C172" s="1"/>
    </row>
    <row r="173" spans="1:9" x14ac:dyDescent="0.25">
      <c r="C173" s="1"/>
    </row>
    <row r="174" spans="1:9" x14ac:dyDescent="0.25">
      <c r="C174" s="1"/>
    </row>
    <row r="175" spans="1:9" x14ac:dyDescent="0.25">
      <c r="C175" s="1"/>
    </row>
    <row r="176" spans="1:9" x14ac:dyDescent="0.25">
      <c r="C176" s="1"/>
    </row>
    <row r="177" spans="3:3" x14ac:dyDescent="0.25">
      <c r="C177" s="1"/>
    </row>
    <row r="178" spans="3:3" x14ac:dyDescent="0.25">
      <c r="C178" s="1"/>
    </row>
    <row r="179" spans="3:3" x14ac:dyDescent="0.25">
      <c r="C179" s="1"/>
    </row>
    <row r="180" spans="3:3" x14ac:dyDescent="0.25">
      <c r="C180" s="1"/>
    </row>
    <row r="181" spans="3:3" x14ac:dyDescent="0.25">
      <c r="C181" s="1"/>
    </row>
    <row r="182" spans="3:3" x14ac:dyDescent="0.25">
      <c r="C182" s="1"/>
    </row>
    <row r="183" spans="3:3" x14ac:dyDescent="0.25">
      <c r="C183" s="1"/>
    </row>
    <row r="184" spans="3:3" x14ac:dyDescent="0.25">
      <c r="C184" s="1"/>
    </row>
    <row r="185" spans="3:3" x14ac:dyDescent="0.25">
      <c r="C185" s="1"/>
    </row>
    <row r="186" spans="3:3" x14ac:dyDescent="0.25">
      <c r="C186" s="1"/>
    </row>
    <row r="187" spans="3:3" x14ac:dyDescent="0.25">
      <c r="C187" s="1"/>
    </row>
    <row r="188" spans="3:3" x14ac:dyDescent="0.25">
      <c r="C188" s="1"/>
    </row>
    <row r="189" spans="3:3" x14ac:dyDescent="0.25">
      <c r="C189" s="1"/>
    </row>
    <row r="190" spans="3:3" x14ac:dyDescent="0.25">
      <c r="C190" s="1"/>
    </row>
    <row r="191" spans="3:3" x14ac:dyDescent="0.25">
      <c r="C191" s="1"/>
    </row>
    <row r="192" spans="3:3" x14ac:dyDescent="0.25">
      <c r="C192" s="1"/>
    </row>
    <row r="218" spans="1:21" x14ac:dyDescent="0.25">
      <c r="A218" s="176" t="s">
        <v>447</v>
      </c>
      <c r="B218" s="176"/>
      <c r="D218" s="2"/>
      <c r="E218" s="2"/>
      <c r="I218" s="176" t="s">
        <v>434</v>
      </c>
      <c r="J218" s="176"/>
      <c r="P218" s="176" t="s">
        <v>431</v>
      </c>
      <c r="Q218" s="176"/>
    </row>
    <row r="219" spans="1:21" x14ac:dyDescent="0.25">
      <c r="A219" s="21"/>
      <c r="B219" s="21"/>
      <c r="D219" s="2"/>
      <c r="I219" s="21"/>
      <c r="J219" s="21"/>
      <c r="L219" s="2"/>
      <c r="P219" s="21"/>
      <c r="Q219" s="21"/>
    </row>
    <row r="220" spans="1:21" x14ac:dyDescent="0.25">
      <c r="A220" t="s">
        <v>44</v>
      </c>
      <c r="B220" t="s">
        <v>26</v>
      </c>
      <c r="D220" s="2"/>
      <c r="I220" t="s">
        <v>44</v>
      </c>
      <c r="J220" t="s">
        <v>26</v>
      </c>
      <c r="L220" s="2"/>
      <c r="M220" s="1"/>
      <c r="P220" t="s">
        <v>44</v>
      </c>
      <c r="Q220" t="s">
        <v>26</v>
      </c>
      <c r="T220" s="2"/>
    </row>
    <row r="221" spans="1:21" x14ac:dyDescent="0.25">
      <c r="A221" s="2" t="s">
        <v>1000</v>
      </c>
      <c r="B221">
        <v>1</v>
      </c>
      <c r="D221" s="2"/>
      <c r="I221" s="2" t="s">
        <v>449</v>
      </c>
      <c r="J221">
        <v>18</v>
      </c>
      <c r="L221" s="2"/>
      <c r="M221" s="2"/>
      <c r="N221" s="1"/>
      <c r="P221" s="2" t="s">
        <v>508</v>
      </c>
      <c r="Q221" s="1">
        <v>1984</v>
      </c>
      <c r="T221" s="2"/>
    </row>
    <row r="222" spans="1:21" x14ac:dyDescent="0.25">
      <c r="A222" s="2" t="s">
        <v>450</v>
      </c>
      <c r="B222">
        <v>10</v>
      </c>
      <c r="D222" s="2"/>
      <c r="I222" s="2" t="s">
        <v>453</v>
      </c>
      <c r="J222">
        <v>12</v>
      </c>
      <c r="L222" s="2"/>
      <c r="M222" s="2"/>
      <c r="N222" s="1"/>
      <c r="P222" s="2" t="s">
        <v>509</v>
      </c>
      <c r="Q222" s="1">
        <v>2644</v>
      </c>
      <c r="T222" s="2"/>
    </row>
    <row r="223" spans="1:21" x14ac:dyDescent="0.25">
      <c r="A223" s="2" t="s">
        <v>452</v>
      </c>
      <c r="B223">
        <v>25</v>
      </c>
      <c r="D223" s="2"/>
      <c r="I223" s="2" t="s">
        <v>448</v>
      </c>
      <c r="J223">
        <v>1</v>
      </c>
      <c r="L223" s="2"/>
      <c r="M223" s="2"/>
      <c r="N223" s="1"/>
      <c r="P223" s="2" t="s">
        <v>510</v>
      </c>
      <c r="Q223" s="1">
        <v>3698</v>
      </c>
      <c r="T223" s="2"/>
    </row>
    <row r="224" spans="1:21" x14ac:dyDescent="0.25">
      <c r="I224" s="2" t="s">
        <v>451</v>
      </c>
      <c r="J224">
        <v>17</v>
      </c>
      <c r="L224" s="2"/>
      <c r="M224" s="2"/>
      <c r="N224" s="1"/>
      <c r="P224" s="2" t="s">
        <v>511</v>
      </c>
      <c r="Q224" s="1">
        <v>14284</v>
      </c>
      <c r="U224" s="1"/>
    </row>
    <row r="225" spans="6:17" x14ac:dyDescent="0.25">
      <c r="I225" s="2" t="s">
        <v>454</v>
      </c>
      <c r="J225">
        <v>1</v>
      </c>
      <c r="M225" s="2"/>
      <c r="N225" s="1"/>
      <c r="P225" s="2" t="s">
        <v>512</v>
      </c>
      <c r="Q225" s="1">
        <v>3280</v>
      </c>
    </row>
    <row r="226" spans="6:17" x14ac:dyDescent="0.25">
      <c r="F226" s="2"/>
      <c r="I226" s="2"/>
      <c r="J226">
        <f>SUM(J221:J225)</f>
        <v>49</v>
      </c>
      <c r="Q226" s="1">
        <f>SUM(Q221:Q225)</f>
        <v>25890</v>
      </c>
    </row>
    <row r="245" spans="4:16" x14ac:dyDescent="0.25">
      <c r="D245" s="2"/>
      <c r="L245" s="2"/>
    </row>
    <row r="246" spans="4:16" x14ac:dyDescent="0.25">
      <c r="D246" s="2"/>
      <c r="L246" s="2"/>
    </row>
    <row r="247" spans="4:16" x14ac:dyDescent="0.25">
      <c r="D247" s="2"/>
      <c r="H247" s="2"/>
      <c r="L247" s="2"/>
    </row>
    <row r="248" spans="4:16" x14ac:dyDescent="0.25">
      <c r="D248" s="2"/>
      <c r="H248" s="2"/>
      <c r="L248" s="2"/>
    </row>
    <row r="249" spans="4:16" x14ac:dyDescent="0.25">
      <c r="H249" s="2"/>
    </row>
    <row r="252" spans="4:16" x14ac:dyDescent="0.25">
      <c r="O252" s="2"/>
      <c r="P252" s="1"/>
    </row>
    <row r="253" spans="4:16" x14ac:dyDescent="0.25">
      <c r="L253" s="1"/>
      <c r="O253" s="2"/>
      <c r="P253" s="1"/>
    </row>
    <row r="254" spans="4:16" x14ac:dyDescent="0.25">
      <c r="E254" s="2"/>
      <c r="L254" s="1"/>
      <c r="O254" s="2"/>
      <c r="P254" s="1"/>
    </row>
    <row r="255" spans="4:16" x14ac:dyDescent="0.25">
      <c r="E255" s="2"/>
      <c r="L255" s="1"/>
      <c r="O255" s="2"/>
      <c r="P255" s="1"/>
    </row>
    <row r="256" spans="4:16" x14ac:dyDescent="0.25">
      <c r="E256" s="2"/>
      <c r="L256" s="1"/>
      <c r="O256" s="2"/>
      <c r="P256" s="1"/>
    </row>
    <row r="257" spans="3:16" x14ac:dyDescent="0.25">
      <c r="E257" s="2"/>
      <c r="K257" s="2"/>
      <c r="L257" s="1"/>
      <c r="O257" s="2"/>
      <c r="P257" s="1"/>
    </row>
    <row r="262" spans="3:16" x14ac:dyDescent="0.25">
      <c r="C262" s="21" t="s">
        <v>44</v>
      </c>
      <c r="D262" s="22" t="s">
        <v>45</v>
      </c>
    </row>
    <row r="263" spans="3:16" x14ac:dyDescent="0.25">
      <c r="C263" s="2" t="s">
        <v>536</v>
      </c>
      <c r="D263">
        <v>281</v>
      </c>
    </row>
    <row r="264" spans="3:16" x14ac:dyDescent="0.25">
      <c r="C264" s="2" t="s">
        <v>537</v>
      </c>
      <c r="D264">
        <v>264</v>
      </c>
    </row>
    <row r="265" spans="3:16" x14ac:dyDescent="0.25">
      <c r="C265" s="2" t="s">
        <v>455</v>
      </c>
      <c r="D265">
        <v>178</v>
      </c>
    </row>
    <row r="266" spans="3:16" x14ac:dyDescent="0.25">
      <c r="C266" s="2" t="s">
        <v>538</v>
      </c>
      <c r="D266">
        <v>176</v>
      </c>
    </row>
    <row r="267" spans="3:16" x14ac:dyDescent="0.25">
      <c r="C267" s="2" t="s">
        <v>456</v>
      </c>
      <c r="D267">
        <v>64</v>
      </c>
    </row>
    <row r="268" spans="3:16" x14ac:dyDescent="0.25">
      <c r="C268" s="2" t="s">
        <v>457</v>
      </c>
      <c r="D268">
        <v>265</v>
      </c>
    </row>
    <row r="269" spans="3:16" x14ac:dyDescent="0.25">
      <c r="C269" s="2" t="s">
        <v>458</v>
      </c>
      <c r="D269">
        <v>377</v>
      </c>
    </row>
    <row r="270" spans="3:16" x14ac:dyDescent="0.25">
      <c r="C270" s="2" t="s">
        <v>1001</v>
      </c>
    </row>
    <row r="271" spans="3:16" x14ac:dyDescent="0.25">
      <c r="C271" s="2" t="s">
        <v>459</v>
      </c>
      <c r="D271">
        <v>151</v>
      </c>
    </row>
    <row r="272" spans="3:16" x14ac:dyDescent="0.25">
      <c r="C272" s="2" t="s">
        <v>460</v>
      </c>
      <c r="D272">
        <v>131</v>
      </c>
    </row>
    <row r="273" spans="3:4" x14ac:dyDescent="0.25">
      <c r="C273" s="2" t="s">
        <v>461</v>
      </c>
      <c r="D273">
        <v>82</v>
      </c>
    </row>
    <row r="274" spans="3:4" x14ac:dyDescent="0.25">
      <c r="C274" s="2" t="s">
        <v>462</v>
      </c>
      <c r="D274">
        <v>244</v>
      </c>
    </row>
    <row r="275" spans="3:4" x14ac:dyDescent="0.25">
      <c r="C275" s="2" t="s">
        <v>784</v>
      </c>
      <c r="D275">
        <v>185</v>
      </c>
    </row>
    <row r="276" spans="3:4" x14ac:dyDescent="0.25">
      <c r="C276" s="2" t="s">
        <v>539</v>
      </c>
      <c r="D276">
        <v>188</v>
      </c>
    </row>
    <row r="277" spans="3:4" x14ac:dyDescent="0.25">
      <c r="C277" s="2" t="s">
        <v>785</v>
      </c>
      <c r="D277">
        <v>223</v>
      </c>
    </row>
    <row r="278" spans="3:4" x14ac:dyDescent="0.25">
      <c r="C278" s="2" t="s">
        <v>1002</v>
      </c>
      <c r="D278">
        <v>6</v>
      </c>
    </row>
    <row r="279" spans="3:4" x14ac:dyDescent="0.25">
      <c r="C279" s="2" t="s">
        <v>1003</v>
      </c>
      <c r="D279">
        <v>13</v>
      </c>
    </row>
    <row r="280" spans="3:4" x14ac:dyDescent="0.25">
      <c r="C280" s="2" t="s">
        <v>540</v>
      </c>
      <c r="D280">
        <v>88</v>
      </c>
    </row>
    <row r="281" spans="3:4" x14ac:dyDescent="0.25">
      <c r="C281" s="2" t="s">
        <v>463</v>
      </c>
      <c r="D281">
        <v>142</v>
      </c>
    </row>
    <row r="282" spans="3:4" x14ac:dyDescent="0.25">
      <c r="C282" s="2" t="s">
        <v>786</v>
      </c>
      <c r="D282">
        <v>162</v>
      </c>
    </row>
    <row r="283" spans="3:4" x14ac:dyDescent="0.25">
      <c r="C283" s="2" t="s">
        <v>1004</v>
      </c>
      <c r="D283">
        <v>10</v>
      </c>
    </row>
    <row r="284" spans="3:4" x14ac:dyDescent="0.25">
      <c r="D284" s="1"/>
    </row>
    <row r="285" spans="3:4" x14ac:dyDescent="0.25">
      <c r="D285" s="1"/>
    </row>
    <row r="286" spans="3:4" x14ac:dyDescent="0.25">
      <c r="D286" s="1"/>
    </row>
    <row r="287" spans="3:4" x14ac:dyDescent="0.25">
      <c r="D287" s="1"/>
    </row>
    <row r="288" spans="3:4" x14ac:dyDescent="0.25">
      <c r="D288" s="1"/>
    </row>
    <row r="289" spans="3:4" x14ac:dyDescent="0.25">
      <c r="D289" s="1"/>
    </row>
    <row r="290" spans="3:4" x14ac:dyDescent="0.25">
      <c r="C290" s="2"/>
      <c r="D290" s="1"/>
    </row>
    <row r="291" spans="3:4" x14ac:dyDescent="0.25">
      <c r="C291" s="2"/>
      <c r="D291" s="1"/>
    </row>
    <row r="292" spans="3:4" x14ac:dyDescent="0.25">
      <c r="C292" s="2"/>
      <c r="D292" s="1"/>
    </row>
    <row r="293" spans="3:4" x14ac:dyDescent="0.25">
      <c r="C293" s="2"/>
      <c r="D293" s="1"/>
    </row>
    <row r="294" spans="3:4" x14ac:dyDescent="0.25">
      <c r="C294" s="2"/>
      <c r="D294" s="1"/>
    </row>
    <row r="295" spans="3:4" x14ac:dyDescent="0.25">
      <c r="C295" s="2"/>
      <c r="D295" s="1"/>
    </row>
    <row r="296" spans="3:4" x14ac:dyDescent="0.25">
      <c r="C296" s="2"/>
      <c r="D296" s="1"/>
    </row>
    <row r="297" spans="3:4" x14ac:dyDescent="0.25">
      <c r="D297" s="1"/>
    </row>
    <row r="298" spans="3:4" x14ac:dyDescent="0.25">
      <c r="D298" s="1"/>
    </row>
  </sheetData>
  <mergeCells count="14">
    <mergeCell ref="P218:Q218"/>
    <mergeCell ref="A141:B141"/>
    <mergeCell ref="A218:B218"/>
    <mergeCell ref="I218:J218"/>
    <mergeCell ref="A106:B106"/>
    <mergeCell ref="E106:F106"/>
    <mergeCell ref="I108:J108"/>
    <mergeCell ref="K61:L61"/>
    <mergeCell ref="B158:C158"/>
    <mergeCell ref="E158:F158"/>
    <mergeCell ref="B159:C159"/>
    <mergeCell ref="E159:F159"/>
    <mergeCell ref="A61:B61"/>
    <mergeCell ref="A62:B62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37C4D-F439-46A0-9CAB-47ACDC2D5C5B}">
  <dimension ref="A14:J54"/>
  <sheetViews>
    <sheetView topLeftCell="A40" zoomScale="70" zoomScaleNormal="70" workbookViewId="0">
      <selection activeCell="I61" sqref="I61"/>
    </sheetView>
  </sheetViews>
  <sheetFormatPr baseColWidth="10" defaultRowHeight="15" x14ac:dyDescent="0.25"/>
  <sheetData>
    <row r="14" spans="1:10" x14ac:dyDescent="0.25">
      <c r="A14" t="s">
        <v>435</v>
      </c>
    </row>
    <row r="16" spans="1:10" x14ac:dyDescent="0.25">
      <c r="I16" t="s">
        <v>0</v>
      </c>
      <c r="J16" t="s">
        <v>26</v>
      </c>
    </row>
    <row r="17" spans="1:10" x14ac:dyDescent="0.25">
      <c r="A17" t="s">
        <v>527</v>
      </c>
      <c r="B17" t="s">
        <v>26</v>
      </c>
      <c r="I17" s="2" t="s">
        <v>317</v>
      </c>
      <c r="J17">
        <v>40</v>
      </c>
    </row>
    <row r="18" spans="1:10" x14ac:dyDescent="0.25">
      <c r="A18" s="2" t="s">
        <v>24</v>
      </c>
      <c r="B18">
        <v>1210</v>
      </c>
      <c r="I18" s="2" t="s">
        <v>318</v>
      </c>
      <c r="J18">
        <v>80</v>
      </c>
    </row>
    <row r="19" spans="1:10" x14ac:dyDescent="0.25">
      <c r="A19" s="2" t="s">
        <v>25</v>
      </c>
      <c r="B19">
        <v>1193</v>
      </c>
      <c r="I19" s="2" t="s">
        <v>243</v>
      </c>
      <c r="J19">
        <v>178</v>
      </c>
    </row>
    <row r="20" spans="1:10" x14ac:dyDescent="0.25">
      <c r="B20" s="1">
        <f>SUM(B18:B19)</f>
        <v>2403</v>
      </c>
      <c r="I20" s="2" t="s">
        <v>320</v>
      </c>
      <c r="J20">
        <v>171</v>
      </c>
    </row>
    <row r="21" spans="1:10" x14ac:dyDescent="0.25">
      <c r="I21" s="2" t="s">
        <v>303</v>
      </c>
      <c r="J21">
        <v>1149</v>
      </c>
    </row>
    <row r="22" spans="1:10" x14ac:dyDescent="0.25">
      <c r="I22" s="2" t="s">
        <v>348</v>
      </c>
      <c r="J22">
        <v>785</v>
      </c>
    </row>
    <row r="23" spans="1:10" x14ac:dyDescent="0.25">
      <c r="J23" s="1">
        <f>SUM(J17:J22)</f>
        <v>2403</v>
      </c>
    </row>
    <row r="42" spans="1:10" x14ac:dyDescent="0.25">
      <c r="A42" t="s">
        <v>997</v>
      </c>
    </row>
    <row r="44" spans="1:10" x14ac:dyDescent="0.25">
      <c r="A44" t="s">
        <v>527</v>
      </c>
      <c r="B44" t="s">
        <v>26</v>
      </c>
    </row>
    <row r="45" spans="1:10" x14ac:dyDescent="0.25">
      <c r="A45" s="2" t="s">
        <v>25</v>
      </c>
      <c r="B45" s="1">
        <v>4013</v>
      </c>
      <c r="I45" t="s">
        <v>92</v>
      </c>
      <c r="J45" s="1" t="s">
        <v>26</v>
      </c>
    </row>
    <row r="46" spans="1:10" x14ac:dyDescent="0.25">
      <c r="A46" s="2" t="s">
        <v>24</v>
      </c>
      <c r="B46" s="1">
        <v>4125</v>
      </c>
      <c r="I46" s="2" t="s">
        <v>317</v>
      </c>
      <c r="J46">
        <v>259</v>
      </c>
    </row>
    <row r="47" spans="1:10" x14ac:dyDescent="0.25">
      <c r="B47" s="1">
        <f>SUM(B45:B46)</f>
        <v>8138</v>
      </c>
      <c r="I47" s="2" t="s">
        <v>318</v>
      </c>
      <c r="J47">
        <v>553</v>
      </c>
    </row>
    <row r="48" spans="1:10" x14ac:dyDescent="0.25">
      <c r="I48" s="2" t="s">
        <v>998</v>
      </c>
      <c r="J48">
        <v>158</v>
      </c>
    </row>
    <row r="49" spans="9:10" x14ac:dyDescent="0.25">
      <c r="I49" s="2" t="s">
        <v>243</v>
      </c>
      <c r="J49">
        <v>1192</v>
      </c>
    </row>
    <row r="50" spans="9:10" x14ac:dyDescent="0.25">
      <c r="I50" s="2" t="s">
        <v>319</v>
      </c>
      <c r="J50">
        <v>2</v>
      </c>
    </row>
    <row r="51" spans="9:10" x14ac:dyDescent="0.25">
      <c r="I51" s="2" t="s">
        <v>42</v>
      </c>
      <c r="J51">
        <v>1</v>
      </c>
    </row>
    <row r="52" spans="9:10" x14ac:dyDescent="0.25">
      <c r="I52" s="2" t="s">
        <v>320</v>
      </c>
      <c r="J52">
        <v>267</v>
      </c>
    </row>
    <row r="53" spans="9:10" x14ac:dyDescent="0.25">
      <c r="I53" s="2" t="s">
        <v>348</v>
      </c>
      <c r="J53">
        <v>5706</v>
      </c>
    </row>
    <row r="54" spans="9:10" x14ac:dyDescent="0.25">
      <c r="J54" s="1">
        <f>SUM(J46:J53)</f>
        <v>8138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9:H142"/>
  <sheetViews>
    <sheetView topLeftCell="A5" zoomScale="85" zoomScaleNormal="85" workbookViewId="0">
      <selection activeCell="I33" sqref="I33"/>
    </sheetView>
  </sheetViews>
  <sheetFormatPr baseColWidth="10" defaultRowHeight="15" x14ac:dyDescent="0.25"/>
  <cols>
    <col min="1" max="1" width="40.140625" bestFit="1" customWidth="1"/>
  </cols>
  <sheetData>
    <row r="19" spans="1:8" ht="15.75" thickBot="1" x14ac:dyDescent="0.3"/>
    <row r="20" spans="1:8" ht="15.75" thickBot="1" x14ac:dyDescent="0.3">
      <c r="A20" s="65" t="s">
        <v>92</v>
      </c>
      <c r="B20" s="66" t="s">
        <v>831</v>
      </c>
      <c r="C20" s="66" t="s">
        <v>832</v>
      </c>
      <c r="D20" s="66" t="s">
        <v>833</v>
      </c>
      <c r="G20" t="s">
        <v>24</v>
      </c>
      <c r="H20">
        <v>13280</v>
      </c>
    </row>
    <row r="21" spans="1:8" ht="15.75" thickBot="1" x14ac:dyDescent="0.3">
      <c r="A21" s="67" t="s">
        <v>93</v>
      </c>
      <c r="B21" s="15">
        <v>3</v>
      </c>
      <c r="C21" s="15">
        <v>3</v>
      </c>
      <c r="D21" s="68">
        <v>3</v>
      </c>
      <c r="G21" t="s">
        <v>25</v>
      </c>
      <c r="H21">
        <v>4695</v>
      </c>
    </row>
    <row r="22" spans="1:8" ht="15.75" thickBot="1" x14ac:dyDescent="0.3">
      <c r="A22" s="67" t="s">
        <v>94</v>
      </c>
      <c r="B22" s="15">
        <v>26</v>
      </c>
      <c r="C22" s="15">
        <v>26</v>
      </c>
      <c r="D22" s="68">
        <v>24</v>
      </c>
      <c r="H22">
        <v>17975</v>
      </c>
    </row>
    <row r="23" spans="1:8" ht="15.75" thickBot="1" x14ac:dyDescent="0.3">
      <c r="A23" s="67" t="s">
        <v>95</v>
      </c>
      <c r="B23" s="15">
        <v>457</v>
      </c>
      <c r="C23" s="15">
        <v>472</v>
      </c>
      <c r="D23" s="68">
        <v>444</v>
      </c>
    </row>
    <row r="24" spans="1:8" ht="15.75" thickBot="1" x14ac:dyDescent="0.3">
      <c r="A24" s="67" t="s">
        <v>96</v>
      </c>
      <c r="B24" s="15">
        <v>557</v>
      </c>
      <c r="C24" s="15">
        <v>583</v>
      </c>
      <c r="D24" s="68">
        <v>557</v>
      </c>
    </row>
    <row r="25" spans="1:8" ht="15.75" thickBot="1" x14ac:dyDescent="0.3">
      <c r="A25" s="67" t="s">
        <v>97</v>
      </c>
      <c r="B25" s="15">
        <v>747</v>
      </c>
      <c r="C25" s="15">
        <v>769</v>
      </c>
      <c r="D25" s="68">
        <v>749</v>
      </c>
    </row>
    <row r="26" spans="1:8" ht="15.75" thickBot="1" x14ac:dyDescent="0.3">
      <c r="A26" s="67" t="s">
        <v>98</v>
      </c>
      <c r="B26" s="15">
        <v>1216</v>
      </c>
      <c r="C26" s="15">
        <v>1274</v>
      </c>
      <c r="D26" s="68">
        <v>1257</v>
      </c>
    </row>
    <row r="27" spans="1:8" ht="15.75" thickBot="1" x14ac:dyDescent="0.3">
      <c r="A27" s="67" t="s">
        <v>99</v>
      </c>
      <c r="B27" s="15">
        <v>1418</v>
      </c>
      <c r="C27" s="15">
        <v>1483</v>
      </c>
      <c r="D27" s="68">
        <v>1474</v>
      </c>
    </row>
    <row r="28" spans="1:8" ht="15.75" thickBot="1" x14ac:dyDescent="0.3">
      <c r="A28" s="67" t="s">
        <v>100</v>
      </c>
      <c r="B28" s="15">
        <v>1291</v>
      </c>
      <c r="C28" s="15">
        <v>1206</v>
      </c>
      <c r="D28" s="68">
        <v>1196</v>
      </c>
    </row>
    <row r="29" spans="1:8" ht="15.75" thickBot="1" x14ac:dyDescent="0.3">
      <c r="A29" s="67" t="s">
        <v>101</v>
      </c>
      <c r="B29" s="15">
        <v>44</v>
      </c>
      <c r="C29" s="15">
        <v>44</v>
      </c>
      <c r="D29" s="68">
        <v>43</v>
      </c>
    </row>
    <row r="30" spans="1:8" ht="15.75" thickBot="1" x14ac:dyDescent="0.3">
      <c r="A30" s="67" t="s">
        <v>102</v>
      </c>
      <c r="B30" s="15">
        <v>52</v>
      </c>
      <c r="C30" s="15">
        <v>52</v>
      </c>
      <c r="D30" s="68">
        <v>52</v>
      </c>
    </row>
    <row r="31" spans="1:8" ht="15.75" thickBot="1" x14ac:dyDescent="0.3">
      <c r="A31" s="67" t="s">
        <v>103</v>
      </c>
      <c r="B31" s="15">
        <v>36</v>
      </c>
      <c r="C31" s="15">
        <v>36</v>
      </c>
      <c r="D31" s="68">
        <v>34</v>
      </c>
    </row>
    <row r="32" spans="1:8" ht="15.75" thickBot="1" x14ac:dyDescent="0.3">
      <c r="A32" s="67" t="s">
        <v>104</v>
      </c>
      <c r="B32" s="15">
        <v>0</v>
      </c>
      <c r="C32" s="15">
        <v>0</v>
      </c>
      <c r="D32" s="68">
        <v>0</v>
      </c>
    </row>
    <row r="33" spans="1:4" ht="15.75" thickBot="1" x14ac:dyDescent="0.3">
      <c r="A33" s="67" t="s">
        <v>558</v>
      </c>
      <c r="B33" s="15">
        <v>0</v>
      </c>
      <c r="C33" s="15">
        <v>0</v>
      </c>
      <c r="D33" s="68">
        <v>62</v>
      </c>
    </row>
    <row r="34" spans="1:4" ht="15.75" thickBot="1" x14ac:dyDescent="0.3">
      <c r="A34" s="69" t="s">
        <v>559</v>
      </c>
      <c r="B34" s="15">
        <v>2</v>
      </c>
      <c r="C34" s="15">
        <v>15</v>
      </c>
      <c r="D34" s="68">
        <v>15</v>
      </c>
    </row>
    <row r="35" spans="1:4" ht="15.75" thickBot="1" x14ac:dyDescent="0.3">
      <c r="A35" s="67" t="s">
        <v>105</v>
      </c>
      <c r="B35" s="15">
        <v>48</v>
      </c>
      <c r="C35" s="15">
        <v>35</v>
      </c>
      <c r="D35" s="68">
        <v>35</v>
      </c>
    </row>
    <row r="36" spans="1:4" ht="15.75" thickBot="1" x14ac:dyDescent="0.3">
      <c r="A36" s="67" t="s">
        <v>106</v>
      </c>
      <c r="B36" s="15">
        <v>1035</v>
      </c>
      <c r="C36" s="15">
        <v>996</v>
      </c>
      <c r="D36" s="68">
        <v>994</v>
      </c>
    </row>
    <row r="37" spans="1:4" ht="15.75" thickBot="1" x14ac:dyDescent="0.3">
      <c r="A37" s="67" t="s">
        <v>107</v>
      </c>
      <c r="B37" s="15">
        <v>2048</v>
      </c>
      <c r="C37" s="15">
        <v>2156</v>
      </c>
      <c r="D37" s="68">
        <v>2154</v>
      </c>
    </row>
    <row r="38" spans="1:4" ht="15.75" thickBot="1" x14ac:dyDescent="0.3">
      <c r="A38" s="67" t="s">
        <v>108</v>
      </c>
      <c r="B38" s="15">
        <v>2111</v>
      </c>
      <c r="C38" s="15">
        <v>2547</v>
      </c>
      <c r="D38" s="68">
        <v>2545</v>
      </c>
    </row>
    <row r="39" spans="1:4" ht="15.75" thickBot="1" x14ac:dyDescent="0.3">
      <c r="A39" s="67" t="s">
        <v>109</v>
      </c>
      <c r="B39" s="15">
        <v>4199</v>
      </c>
      <c r="C39" s="15">
        <v>3561</v>
      </c>
      <c r="D39" s="68">
        <v>3544</v>
      </c>
    </row>
    <row r="40" spans="1:4" ht="15.75" thickBot="1" x14ac:dyDescent="0.3">
      <c r="A40" s="67" t="s">
        <v>28</v>
      </c>
      <c r="B40" s="15">
        <v>0</v>
      </c>
      <c r="C40" s="15">
        <v>0</v>
      </c>
      <c r="D40" s="68">
        <v>0</v>
      </c>
    </row>
    <row r="41" spans="1:4" ht="15.75" thickBot="1" x14ac:dyDescent="0.3">
      <c r="A41" s="67" t="s">
        <v>110</v>
      </c>
      <c r="B41" s="15">
        <v>1810</v>
      </c>
      <c r="C41" s="15">
        <v>1806</v>
      </c>
      <c r="D41" s="68">
        <v>1801</v>
      </c>
    </row>
    <row r="42" spans="1:4" ht="15.75" thickBot="1" x14ac:dyDescent="0.3">
      <c r="A42" s="67" t="s">
        <v>111</v>
      </c>
      <c r="B42" s="15">
        <v>997</v>
      </c>
      <c r="C42" s="15">
        <v>994</v>
      </c>
      <c r="D42" s="68">
        <v>992</v>
      </c>
    </row>
    <row r="43" spans="1:4" ht="15.75" thickBot="1" x14ac:dyDescent="0.3">
      <c r="A43" s="70" t="s">
        <v>79</v>
      </c>
      <c r="B43" s="71">
        <f>SUM(B21:B42)</f>
        <v>18097</v>
      </c>
      <c r="C43" s="71">
        <f>SUM(C21:C42)</f>
        <v>18058</v>
      </c>
      <c r="D43" s="72">
        <f>SUM(D21:D42)</f>
        <v>17975</v>
      </c>
    </row>
    <row r="46" spans="1:4" x14ac:dyDescent="0.25">
      <c r="A46" t="s">
        <v>329</v>
      </c>
    </row>
    <row r="48" spans="1:4" x14ac:dyDescent="0.25">
      <c r="A48" t="s">
        <v>112</v>
      </c>
      <c r="B48" t="s">
        <v>26</v>
      </c>
    </row>
    <row r="49" spans="1:2" x14ac:dyDescent="0.25">
      <c r="A49" s="2" t="s">
        <v>43</v>
      </c>
      <c r="B49">
        <v>1</v>
      </c>
    </row>
    <row r="50" spans="1:2" x14ac:dyDescent="0.25">
      <c r="A50" s="2" t="s">
        <v>72</v>
      </c>
      <c r="B50">
        <v>1</v>
      </c>
    </row>
    <row r="51" spans="1:2" x14ac:dyDescent="0.25">
      <c r="A51" s="2" t="s">
        <v>21</v>
      </c>
      <c r="B51">
        <v>41</v>
      </c>
    </row>
    <row r="52" spans="1:2" x14ac:dyDescent="0.25">
      <c r="A52" s="2" t="s">
        <v>113</v>
      </c>
      <c r="B52">
        <v>23</v>
      </c>
    </row>
    <row r="53" spans="1:2" x14ac:dyDescent="0.25">
      <c r="A53" s="2" t="s">
        <v>29</v>
      </c>
      <c r="B53">
        <v>1</v>
      </c>
    </row>
    <row r="54" spans="1:2" x14ac:dyDescent="0.25">
      <c r="A54" s="2"/>
      <c r="B54">
        <f>SUM(B49:B53)</f>
        <v>67</v>
      </c>
    </row>
    <row r="55" spans="1:2" x14ac:dyDescent="0.25">
      <c r="A55" s="2"/>
    </row>
    <row r="56" spans="1:2" x14ac:dyDescent="0.25">
      <c r="A56" s="2"/>
    </row>
    <row r="57" spans="1:2" x14ac:dyDescent="0.25">
      <c r="A57" s="2"/>
    </row>
    <row r="58" spans="1:2" x14ac:dyDescent="0.25">
      <c r="A58" s="2"/>
    </row>
    <row r="59" spans="1:2" x14ac:dyDescent="0.25">
      <c r="A59" s="2"/>
    </row>
    <row r="61" spans="1:2" x14ac:dyDescent="0.25">
      <c r="A61" s="2"/>
    </row>
    <row r="62" spans="1:2" x14ac:dyDescent="0.25">
      <c r="A62" s="2"/>
    </row>
    <row r="63" spans="1:2" x14ac:dyDescent="0.25">
      <c r="A63" s="2"/>
    </row>
    <row r="64" spans="1:2" x14ac:dyDescent="0.25">
      <c r="A64" s="2"/>
    </row>
    <row r="65" spans="1:7" x14ac:dyDescent="0.25">
      <c r="A65" s="2"/>
    </row>
    <row r="66" spans="1:7" x14ac:dyDescent="0.25">
      <c r="A66" s="2"/>
    </row>
    <row r="67" spans="1:7" x14ac:dyDescent="0.25">
      <c r="A67" t="s">
        <v>44</v>
      </c>
      <c r="B67" t="s">
        <v>45</v>
      </c>
      <c r="F67" t="s">
        <v>44</v>
      </c>
      <c r="G67" t="s">
        <v>45</v>
      </c>
    </row>
    <row r="68" spans="1:7" x14ac:dyDescent="0.25">
      <c r="A68" s="2" t="s">
        <v>855</v>
      </c>
      <c r="B68">
        <v>1</v>
      </c>
      <c r="F68" s="2" t="s">
        <v>2</v>
      </c>
      <c r="G68">
        <v>1</v>
      </c>
    </row>
    <row r="69" spans="1:7" x14ac:dyDescent="0.25">
      <c r="A69" s="2" t="s">
        <v>856</v>
      </c>
      <c r="B69">
        <v>1</v>
      </c>
      <c r="F69" s="2" t="s">
        <v>3</v>
      </c>
      <c r="G69">
        <v>3</v>
      </c>
    </row>
    <row r="70" spans="1:7" x14ac:dyDescent="0.25">
      <c r="A70" s="2" t="s">
        <v>114</v>
      </c>
      <c r="B70">
        <v>33</v>
      </c>
      <c r="F70" s="2" t="s">
        <v>6</v>
      </c>
      <c r="G70">
        <v>1</v>
      </c>
    </row>
    <row r="71" spans="1:7" x14ac:dyDescent="0.25">
      <c r="A71" s="2" t="s">
        <v>622</v>
      </c>
      <c r="B71">
        <v>17</v>
      </c>
      <c r="F71" s="2" t="s">
        <v>72</v>
      </c>
      <c r="G71">
        <v>2</v>
      </c>
    </row>
    <row r="72" spans="1:7" x14ac:dyDescent="0.25">
      <c r="A72" s="2" t="s">
        <v>523</v>
      </c>
      <c r="B72">
        <v>3</v>
      </c>
      <c r="F72" s="2" t="s">
        <v>73</v>
      </c>
      <c r="G72">
        <v>3</v>
      </c>
    </row>
    <row r="73" spans="1:7" x14ac:dyDescent="0.25">
      <c r="A73" s="2" t="s">
        <v>706</v>
      </c>
      <c r="B73">
        <v>13</v>
      </c>
      <c r="F73" s="2" t="s">
        <v>27</v>
      </c>
      <c r="G73">
        <v>11</v>
      </c>
    </row>
    <row r="74" spans="1:7" x14ac:dyDescent="0.25">
      <c r="A74" s="2" t="s">
        <v>857</v>
      </c>
      <c r="B74">
        <v>4</v>
      </c>
      <c r="F74" s="2" t="s">
        <v>21</v>
      </c>
      <c r="G74">
        <v>56</v>
      </c>
    </row>
    <row r="75" spans="1:7" x14ac:dyDescent="0.25">
      <c r="A75" s="2" t="s">
        <v>83</v>
      </c>
      <c r="B75">
        <v>22</v>
      </c>
      <c r="F75" s="2" t="s">
        <v>29</v>
      </c>
      <c r="G75">
        <v>4</v>
      </c>
    </row>
    <row r="76" spans="1:7" x14ac:dyDescent="0.25">
      <c r="B76">
        <f>SUM(B68:B75)</f>
        <v>94</v>
      </c>
      <c r="F76" s="2" t="s">
        <v>858</v>
      </c>
      <c r="G76">
        <v>13</v>
      </c>
    </row>
    <row r="77" spans="1:7" x14ac:dyDescent="0.25">
      <c r="A77" s="2"/>
      <c r="F77" s="2"/>
      <c r="G77">
        <f>SUM(G68:G76)</f>
        <v>94</v>
      </c>
    </row>
    <row r="78" spans="1:7" x14ac:dyDescent="0.25">
      <c r="A78" s="2"/>
      <c r="F78" s="2"/>
    </row>
    <row r="79" spans="1:7" x14ac:dyDescent="0.25">
      <c r="A79" s="2"/>
      <c r="F79" s="2"/>
    </row>
    <row r="80" spans="1:7" x14ac:dyDescent="0.25">
      <c r="F80" s="2"/>
    </row>
    <row r="81" spans="6:6" x14ac:dyDescent="0.25">
      <c r="F81" s="2"/>
    </row>
    <row r="82" spans="6:6" x14ac:dyDescent="0.25">
      <c r="F82" s="2"/>
    </row>
    <row r="83" spans="6:6" x14ac:dyDescent="0.25">
      <c r="F83" s="2"/>
    </row>
    <row r="84" spans="6:6" x14ac:dyDescent="0.25">
      <c r="F84" s="2"/>
    </row>
    <row r="85" spans="6:6" x14ac:dyDescent="0.25">
      <c r="F85" s="2"/>
    </row>
    <row r="86" spans="6:6" x14ac:dyDescent="0.25">
      <c r="F86" s="2"/>
    </row>
    <row r="87" spans="6:6" x14ac:dyDescent="0.25">
      <c r="F87" s="2"/>
    </row>
    <row r="88" spans="6:6" x14ac:dyDescent="0.25">
      <c r="F88" s="2"/>
    </row>
    <row r="89" spans="6:6" x14ac:dyDescent="0.25">
      <c r="F89" s="2"/>
    </row>
    <row r="90" spans="6:6" x14ac:dyDescent="0.25">
      <c r="F90" s="2"/>
    </row>
    <row r="91" spans="6:6" x14ac:dyDescent="0.25">
      <c r="F91" s="2"/>
    </row>
    <row r="92" spans="6:6" x14ac:dyDescent="0.25">
      <c r="F92" s="2"/>
    </row>
    <row r="93" spans="6:6" x14ac:dyDescent="0.25">
      <c r="F93" s="2"/>
    </row>
    <row r="102" spans="1:2" ht="15.75" thickBot="1" x14ac:dyDescent="0.3">
      <c r="A102" t="s">
        <v>115</v>
      </c>
      <c r="B102" t="s">
        <v>26</v>
      </c>
    </row>
    <row r="103" spans="1:2" ht="24" x14ac:dyDescent="0.25">
      <c r="A103" s="16" t="s">
        <v>116</v>
      </c>
      <c r="B103" s="115">
        <v>317</v>
      </c>
    </row>
    <row r="104" spans="1:2" x14ac:dyDescent="0.25">
      <c r="A104" s="17" t="s">
        <v>117</v>
      </c>
      <c r="B104" s="116">
        <v>61</v>
      </c>
    </row>
    <row r="105" spans="1:2" x14ac:dyDescent="0.25">
      <c r="A105" s="18" t="s">
        <v>118</v>
      </c>
      <c r="B105" s="117">
        <v>116</v>
      </c>
    </row>
    <row r="106" spans="1:2" x14ac:dyDescent="0.25">
      <c r="A106" s="18" t="s">
        <v>119</v>
      </c>
      <c r="B106" s="117">
        <v>72</v>
      </c>
    </row>
    <row r="107" spans="1:2" ht="24" x14ac:dyDescent="0.25">
      <c r="A107" s="18" t="s">
        <v>120</v>
      </c>
      <c r="B107" s="117">
        <v>123</v>
      </c>
    </row>
    <row r="108" spans="1:2" ht="24" x14ac:dyDescent="0.25">
      <c r="A108" s="18" t="s">
        <v>121</v>
      </c>
      <c r="B108" s="117">
        <v>187</v>
      </c>
    </row>
    <row r="109" spans="1:2" ht="24" x14ac:dyDescent="0.25">
      <c r="A109" s="18" t="s">
        <v>122</v>
      </c>
      <c r="B109" s="117">
        <v>18</v>
      </c>
    </row>
    <row r="110" spans="1:2" ht="24" x14ac:dyDescent="0.25">
      <c r="A110" s="18" t="s">
        <v>123</v>
      </c>
      <c r="B110" s="117">
        <v>162</v>
      </c>
    </row>
    <row r="111" spans="1:2" ht="24" x14ac:dyDescent="0.25">
      <c r="A111" s="18" t="s">
        <v>124</v>
      </c>
      <c r="B111" s="117">
        <v>74</v>
      </c>
    </row>
    <row r="112" spans="1:2" ht="24" x14ac:dyDescent="0.25">
      <c r="A112" s="18" t="s">
        <v>125</v>
      </c>
      <c r="B112" s="117">
        <v>43</v>
      </c>
    </row>
    <row r="113" spans="1:2" ht="24" x14ac:dyDescent="0.25">
      <c r="A113" s="18" t="s">
        <v>126</v>
      </c>
      <c r="B113" s="117">
        <v>28</v>
      </c>
    </row>
    <row r="114" spans="1:2" ht="24" x14ac:dyDescent="0.25">
      <c r="A114" s="18" t="s">
        <v>127</v>
      </c>
      <c r="B114" s="117">
        <v>292</v>
      </c>
    </row>
    <row r="115" spans="1:2" ht="24" x14ac:dyDescent="0.25">
      <c r="A115" s="19" t="s">
        <v>128</v>
      </c>
      <c r="B115" s="118">
        <v>576</v>
      </c>
    </row>
    <row r="116" spans="1:2" ht="24" x14ac:dyDescent="0.25">
      <c r="A116" s="18" t="s">
        <v>129</v>
      </c>
      <c r="B116" s="117">
        <v>1000</v>
      </c>
    </row>
    <row r="117" spans="1:2" ht="24.75" thickBot="1" x14ac:dyDescent="0.3">
      <c r="A117" s="20" t="s">
        <v>130</v>
      </c>
      <c r="B117" s="119">
        <v>8</v>
      </c>
    </row>
    <row r="118" spans="1:2" x14ac:dyDescent="0.25">
      <c r="B118" s="1">
        <v>3077</v>
      </c>
    </row>
    <row r="120" spans="1:2" x14ac:dyDescent="0.25">
      <c r="B120" s="47"/>
    </row>
    <row r="127" spans="1:2" x14ac:dyDescent="0.25">
      <c r="A127" t="s">
        <v>44</v>
      </c>
      <c r="B127" s="1" t="s">
        <v>26</v>
      </c>
    </row>
    <row r="128" spans="1:2" x14ac:dyDescent="0.25">
      <c r="A128" s="2" t="s">
        <v>131</v>
      </c>
      <c r="B128">
        <v>137</v>
      </c>
    </row>
    <row r="129" spans="1:2" x14ac:dyDescent="0.25">
      <c r="A129" s="2" t="s">
        <v>132</v>
      </c>
      <c r="B129">
        <v>337</v>
      </c>
    </row>
    <row r="130" spans="1:2" x14ac:dyDescent="0.25">
      <c r="A130" t="s">
        <v>560</v>
      </c>
      <c r="B130">
        <v>246</v>
      </c>
    </row>
    <row r="131" spans="1:2" x14ac:dyDescent="0.25">
      <c r="B131" s="1">
        <f>SUM(B128:B130)</f>
        <v>720</v>
      </c>
    </row>
    <row r="132" spans="1:2" x14ac:dyDescent="0.25">
      <c r="B132" s="1"/>
    </row>
    <row r="133" spans="1:2" x14ac:dyDescent="0.25">
      <c r="A133" s="2"/>
      <c r="B133" s="1"/>
    </row>
    <row r="134" spans="1:2" x14ac:dyDescent="0.25">
      <c r="A134" s="2"/>
      <c r="B134" s="1"/>
    </row>
    <row r="135" spans="1:2" x14ac:dyDescent="0.25">
      <c r="A135" s="2"/>
      <c r="B135" s="1"/>
    </row>
    <row r="136" spans="1:2" x14ac:dyDescent="0.25">
      <c r="A136" s="2"/>
      <c r="B136" s="1"/>
    </row>
    <row r="137" spans="1:2" x14ac:dyDescent="0.25">
      <c r="B137" s="1"/>
    </row>
    <row r="138" spans="1:2" x14ac:dyDescent="0.25">
      <c r="A138" s="2"/>
      <c r="B138" s="1"/>
    </row>
    <row r="139" spans="1:2" x14ac:dyDescent="0.25">
      <c r="A139" s="2"/>
      <c r="B139" s="1"/>
    </row>
    <row r="140" spans="1:2" x14ac:dyDescent="0.25">
      <c r="A140" s="2"/>
      <c r="B140" s="1"/>
    </row>
    <row r="141" spans="1:2" x14ac:dyDescent="0.25">
      <c r="A141" s="2"/>
      <c r="B141" s="1"/>
    </row>
    <row r="142" spans="1:2" x14ac:dyDescent="0.25">
      <c r="B142" s="1"/>
    </row>
  </sheetData>
  <hyperlinks>
    <hyperlink ref="A105" r:id="rId1" display="http://direc.nac.de/" xr:uid="{B8970004-F681-4293-912E-FE0A7CD3E5B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2:B55"/>
  <sheetViews>
    <sheetView topLeftCell="A22" zoomScale="70" zoomScaleNormal="70" workbookViewId="0">
      <selection activeCell="D51" sqref="D51"/>
    </sheetView>
  </sheetViews>
  <sheetFormatPr baseColWidth="10" defaultRowHeight="15" x14ac:dyDescent="0.25"/>
  <cols>
    <col min="1" max="1" width="48.28515625" bestFit="1" customWidth="1"/>
  </cols>
  <sheetData>
    <row r="32" spans="1:2" x14ac:dyDescent="0.25">
      <c r="A32" t="s">
        <v>44</v>
      </c>
      <c r="B32" t="s">
        <v>26</v>
      </c>
    </row>
    <row r="33" spans="1:2" x14ac:dyDescent="0.25">
      <c r="A33" s="2" t="s">
        <v>133</v>
      </c>
      <c r="B33">
        <v>25</v>
      </c>
    </row>
    <row r="34" spans="1:2" x14ac:dyDescent="0.25">
      <c r="A34" s="2" t="s">
        <v>859</v>
      </c>
      <c r="B34">
        <v>4</v>
      </c>
    </row>
    <row r="35" spans="1:2" x14ac:dyDescent="0.25">
      <c r="A35" s="2" t="s">
        <v>134</v>
      </c>
      <c r="B35">
        <v>9</v>
      </c>
    </row>
    <row r="36" spans="1:2" x14ac:dyDescent="0.25">
      <c r="A36" s="2" t="s">
        <v>135</v>
      </c>
      <c r="B36">
        <v>24</v>
      </c>
    </row>
    <row r="37" spans="1:2" x14ac:dyDescent="0.25">
      <c r="A37" s="2" t="s">
        <v>136</v>
      </c>
      <c r="B37">
        <v>9</v>
      </c>
    </row>
    <row r="38" spans="1:2" x14ac:dyDescent="0.25">
      <c r="A38" s="2" t="s">
        <v>137</v>
      </c>
      <c r="B38">
        <v>112</v>
      </c>
    </row>
    <row r="39" spans="1:2" x14ac:dyDescent="0.25">
      <c r="A39" s="2" t="s">
        <v>545</v>
      </c>
      <c r="B39">
        <v>2</v>
      </c>
    </row>
    <row r="40" spans="1:2" x14ac:dyDescent="0.25">
      <c r="A40" s="2" t="s">
        <v>623</v>
      </c>
      <c r="B40">
        <v>3</v>
      </c>
    </row>
    <row r="41" spans="1:2" x14ac:dyDescent="0.25">
      <c r="A41" s="2" t="s">
        <v>138</v>
      </c>
      <c r="B41">
        <v>1</v>
      </c>
    </row>
    <row r="42" spans="1:2" x14ac:dyDescent="0.25">
      <c r="A42" s="2" t="s">
        <v>860</v>
      </c>
      <c r="B42">
        <v>2</v>
      </c>
    </row>
    <row r="43" spans="1:2" x14ac:dyDescent="0.25">
      <c r="A43" s="2" t="s">
        <v>796</v>
      </c>
      <c r="B43">
        <v>1</v>
      </c>
    </row>
    <row r="44" spans="1:2" x14ac:dyDescent="0.25">
      <c r="A44" s="2" t="s">
        <v>797</v>
      </c>
      <c r="B44">
        <v>2</v>
      </c>
    </row>
    <row r="45" spans="1:2" x14ac:dyDescent="0.25">
      <c r="A45" s="2" t="s">
        <v>798</v>
      </c>
      <c r="B45">
        <v>2</v>
      </c>
    </row>
    <row r="46" spans="1:2" x14ac:dyDescent="0.25">
      <c r="A46" s="2" t="s">
        <v>861</v>
      </c>
      <c r="B46">
        <v>9</v>
      </c>
    </row>
    <row r="47" spans="1:2" x14ac:dyDescent="0.25">
      <c r="A47" s="2" t="s">
        <v>862</v>
      </c>
      <c r="B47">
        <v>2</v>
      </c>
    </row>
    <row r="48" spans="1:2" x14ac:dyDescent="0.25">
      <c r="A48" s="2" t="s">
        <v>863</v>
      </c>
      <c r="B48">
        <v>5</v>
      </c>
    </row>
    <row r="49" spans="1:2" x14ac:dyDescent="0.25">
      <c r="A49" s="2" t="s">
        <v>864</v>
      </c>
      <c r="B49">
        <v>1</v>
      </c>
    </row>
    <row r="50" spans="1:2" x14ac:dyDescent="0.25">
      <c r="A50" s="2" t="s">
        <v>865</v>
      </c>
      <c r="B50">
        <v>1</v>
      </c>
    </row>
    <row r="51" spans="1:2" x14ac:dyDescent="0.25">
      <c r="A51" s="2" t="s">
        <v>866</v>
      </c>
      <c r="B51">
        <v>1</v>
      </c>
    </row>
    <row r="52" spans="1:2" x14ac:dyDescent="0.25">
      <c r="A52" s="2" t="s">
        <v>867</v>
      </c>
      <c r="B52">
        <v>1</v>
      </c>
    </row>
    <row r="53" spans="1:2" x14ac:dyDescent="0.25">
      <c r="A53" s="2"/>
    </row>
    <row r="54" spans="1:2" x14ac:dyDescent="0.25">
      <c r="A54" s="2"/>
    </row>
    <row r="55" spans="1:2" x14ac:dyDescent="0.25">
      <c r="A55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J132"/>
  <sheetViews>
    <sheetView topLeftCell="A126" zoomScale="85" zoomScaleNormal="85" workbookViewId="0">
      <selection activeCell="E127" sqref="E127"/>
    </sheetView>
  </sheetViews>
  <sheetFormatPr baseColWidth="10" defaultRowHeight="15" x14ac:dyDescent="0.25"/>
  <cols>
    <col min="1" max="1" width="18.140625" bestFit="1" customWidth="1"/>
  </cols>
  <sheetData>
    <row r="18" spans="1:2" x14ac:dyDescent="0.25">
      <c r="A18" t="s">
        <v>526</v>
      </c>
      <c r="B18" s="1" t="s">
        <v>26</v>
      </c>
    </row>
    <row r="19" spans="1:2" x14ac:dyDescent="0.25">
      <c r="A19" s="2" t="s">
        <v>868</v>
      </c>
      <c r="B19" s="1">
        <v>3</v>
      </c>
    </row>
    <row r="20" spans="1:2" x14ac:dyDescent="0.25">
      <c r="A20" s="2" t="s">
        <v>869</v>
      </c>
      <c r="B20" s="1">
        <v>10839</v>
      </c>
    </row>
    <row r="21" spans="1:2" x14ac:dyDescent="0.25">
      <c r="A21" s="2" t="s">
        <v>870</v>
      </c>
      <c r="B21" s="1">
        <v>2</v>
      </c>
    </row>
    <row r="22" spans="1:2" x14ac:dyDescent="0.25">
      <c r="A22" s="2" t="s">
        <v>871</v>
      </c>
      <c r="B22" s="1">
        <v>1</v>
      </c>
    </row>
    <row r="23" spans="1:2" x14ac:dyDescent="0.25">
      <c r="A23" s="2" t="s">
        <v>849</v>
      </c>
      <c r="B23" s="1">
        <v>1</v>
      </c>
    </row>
    <row r="24" spans="1:2" x14ac:dyDescent="0.25">
      <c r="B24" s="1">
        <f>SUM(B19:B23)</f>
        <v>10846</v>
      </c>
    </row>
    <row r="25" spans="1:2" x14ac:dyDescent="0.25">
      <c r="A25" s="2"/>
    </row>
    <row r="26" spans="1:2" x14ac:dyDescent="0.25">
      <c r="A26" s="2"/>
    </row>
    <row r="27" spans="1:2" x14ac:dyDescent="0.25">
      <c r="A27" s="2"/>
    </row>
    <row r="28" spans="1:2" x14ac:dyDescent="0.25">
      <c r="A28" s="2"/>
    </row>
    <row r="29" spans="1:2" x14ac:dyDescent="0.25">
      <c r="B29" s="1"/>
    </row>
    <row r="30" spans="1:2" x14ac:dyDescent="0.25">
      <c r="B30" s="1"/>
    </row>
    <row r="31" spans="1:2" x14ac:dyDescent="0.25">
      <c r="B31" s="1"/>
    </row>
    <row r="32" spans="1:2" x14ac:dyDescent="0.25">
      <c r="B32" s="1"/>
    </row>
    <row r="33" spans="1:10" x14ac:dyDescent="0.25">
      <c r="B33" s="1"/>
    </row>
    <row r="34" spans="1:10" x14ac:dyDescent="0.25">
      <c r="A34" t="s">
        <v>44</v>
      </c>
      <c r="B34" s="1" t="s">
        <v>26</v>
      </c>
      <c r="C34" s="1"/>
      <c r="D34" s="1"/>
      <c r="E34" s="1"/>
      <c r="F34" s="1"/>
      <c r="J34" s="1"/>
    </row>
    <row r="35" spans="1:10" x14ac:dyDescent="0.25">
      <c r="A35" s="2" t="s">
        <v>561</v>
      </c>
      <c r="B35" s="1">
        <v>143.82916666666665</v>
      </c>
      <c r="I35" t="s">
        <v>44</v>
      </c>
      <c r="J35" s="1" t="s">
        <v>26</v>
      </c>
    </row>
    <row r="36" spans="1:10" x14ac:dyDescent="0.25">
      <c r="A36" s="2" t="s">
        <v>562</v>
      </c>
      <c r="B36" s="1">
        <v>112</v>
      </c>
      <c r="D36" s="1"/>
      <c r="E36" s="1"/>
      <c r="F36" s="1"/>
      <c r="I36" s="2" t="s">
        <v>566</v>
      </c>
      <c r="J36" s="1">
        <v>832</v>
      </c>
    </row>
    <row r="37" spans="1:10" x14ac:dyDescent="0.25">
      <c r="A37" s="2" t="s">
        <v>563</v>
      </c>
      <c r="B37" s="1">
        <v>18</v>
      </c>
      <c r="D37" s="1"/>
      <c r="E37" s="1"/>
      <c r="F37" s="1"/>
      <c r="I37" s="2" t="s">
        <v>567</v>
      </c>
      <c r="J37" s="1">
        <v>109.8</v>
      </c>
    </row>
    <row r="38" spans="1:10" x14ac:dyDescent="0.25">
      <c r="A38" s="2" t="s">
        <v>564</v>
      </c>
      <c r="B38" s="1">
        <v>262</v>
      </c>
      <c r="D38" s="1"/>
      <c r="E38" s="1"/>
      <c r="F38" s="1"/>
      <c r="I38" s="2" t="s">
        <v>568</v>
      </c>
      <c r="J38" s="1">
        <v>200</v>
      </c>
    </row>
    <row r="39" spans="1:10" x14ac:dyDescent="0.25">
      <c r="A39" s="2" t="s">
        <v>565</v>
      </c>
      <c r="B39" s="1">
        <v>10</v>
      </c>
      <c r="D39" s="1"/>
      <c r="E39" s="1"/>
      <c r="F39" s="1"/>
      <c r="I39" s="2" t="s">
        <v>569</v>
      </c>
      <c r="J39" s="1">
        <v>145.69999999999999</v>
      </c>
    </row>
    <row r="40" spans="1:10" x14ac:dyDescent="0.25">
      <c r="A40" s="2" t="s">
        <v>624</v>
      </c>
      <c r="B40" s="1">
        <v>40</v>
      </c>
      <c r="D40" s="1"/>
      <c r="E40" s="1"/>
      <c r="F40" s="1"/>
      <c r="I40" s="2" t="s">
        <v>570</v>
      </c>
      <c r="J40" s="1">
        <v>75</v>
      </c>
    </row>
    <row r="41" spans="1:10" x14ac:dyDescent="0.25">
      <c r="A41" s="2" t="s">
        <v>625</v>
      </c>
      <c r="B41" s="1">
        <v>84</v>
      </c>
      <c r="D41" s="1"/>
      <c r="E41" s="1"/>
      <c r="F41" s="1"/>
      <c r="I41" s="2" t="s">
        <v>571</v>
      </c>
      <c r="J41" s="1">
        <v>23525</v>
      </c>
    </row>
    <row r="42" spans="1:10" x14ac:dyDescent="0.25">
      <c r="A42" s="2" t="s">
        <v>707</v>
      </c>
      <c r="B42" s="1">
        <v>54.161818181818177</v>
      </c>
      <c r="D42" s="1"/>
      <c r="E42" s="1"/>
      <c r="F42" s="1"/>
      <c r="I42" s="2" t="s">
        <v>572</v>
      </c>
      <c r="J42" s="1">
        <v>6694</v>
      </c>
    </row>
    <row r="43" spans="1:10" x14ac:dyDescent="0.25">
      <c r="A43" s="2" t="s">
        <v>708</v>
      </c>
      <c r="B43" s="1">
        <v>20</v>
      </c>
      <c r="D43" s="1"/>
      <c r="E43" s="1"/>
      <c r="F43" s="1"/>
      <c r="I43" s="2" t="s">
        <v>878</v>
      </c>
      <c r="J43" s="1">
        <v>2</v>
      </c>
    </row>
    <row r="44" spans="1:10" x14ac:dyDescent="0.25">
      <c r="A44" s="2" t="s">
        <v>800</v>
      </c>
      <c r="B44" s="1">
        <v>943</v>
      </c>
      <c r="D44" s="1"/>
      <c r="E44" s="1"/>
      <c r="F44" s="1"/>
      <c r="I44" s="2" t="s">
        <v>573</v>
      </c>
      <c r="J44" s="1">
        <v>705</v>
      </c>
    </row>
    <row r="45" spans="1:10" x14ac:dyDescent="0.25">
      <c r="A45" s="2" t="s">
        <v>801</v>
      </c>
      <c r="B45" s="1">
        <v>161</v>
      </c>
      <c r="D45" s="1"/>
      <c r="E45" s="1"/>
      <c r="F45" s="1"/>
      <c r="I45" s="2" t="s">
        <v>574</v>
      </c>
      <c r="J45" s="1">
        <v>464</v>
      </c>
    </row>
    <row r="46" spans="1:10" x14ac:dyDescent="0.25">
      <c r="A46" s="2" t="s">
        <v>872</v>
      </c>
      <c r="B46" s="1">
        <v>77</v>
      </c>
      <c r="D46" s="1"/>
      <c r="E46" s="1"/>
      <c r="F46" s="1"/>
      <c r="I46" s="2" t="s">
        <v>575</v>
      </c>
      <c r="J46" s="1">
        <v>207</v>
      </c>
    </row>
    <row r="47" spans="1:10" x14ac:dyDescent="0.25">
      <c r="A47" s="2" t="s">
        <v>873</v>
      </c>
      <c r="B47" s="1">
        <v>146</v>
      </c>
      <c r="D47" s="1"/>
      <c r="E47" s="1"/>
      <c r="F47" s="1"/>
      <c r="I47" s="2" t="s">
        <v>576</v>
      </c>
      <c r="J47" s="1">
        <v>3169</v>
      </c>
    </row>
    <row r="48" spans="1:10" x14ac:dyDescent="0.25">
      <c r="A48" s="2" t="s">
        <v>874</v>
      </c>
      <c r="B48" s="1">
        <v>41</v>
      </c>
      <c r="D48" s="1"/>
      <c r="E48" s="1"/>
      <c r="F48" s="1"/>
      <c r="I48" s="2" t="s">
        <v>577</v>
      </c>
      <c r="J48" s="1">
        <v>33</v>
      </c>
    </row>
    <row r="49" spans="1:10" x14ac:dyDescent="0.25">
      <c r="A49" s="2" t="s">
        <v>875</v>
      </c>
      <c r="B49" s="1">
        <v>56</v>
      </c>
      <c r="D49" s="1"/>
      <c r="E49" s="1"/>
      <c r="F49" s="1"/>
      <c r="I49" s="2" t="s">
        <v>578</v>
      </c>
      <c r="J49" s="1">
        <v>652</v>
      </c>
    </row>
    <row r="50" spans="1:10" x14ac:dyDescent="0.25">
      <c r="A50" t="s">
        <v>876</v>
      </c>
      <c r="B50" s="1">
        <v>48</v>
      </c>
      <c r="D50" s="1"/>
      <c r="E50" s="1"/>
      <c r="F50" s="1"/>
      <c r="I50" s="2" t="s">
        <v>802</v>
      </c>
      <c r="J50" s="1">
        <v>6</v>
      </c>
    </row>
    <row r="51" spans="1:10" x14ac:dyDescent="0.25">
      <c r="A51" t="s">
        <v>877</v>
      </c>
      <c r="B51" s="1">
        <v>108</v>
      </c>
      <c r="D51" s="1"/>
      <c r="E51" s="1"/>
      <c r="F51" s="1"/>
      <c r="I51" s="2" t="s">
        <v>579</v>
      </c>
      <c r="J51" s="1">
        <v>10554.6</v>
      </c>
    </row>
    <row r="52" spans="1:10" x14ac:dyDescent="0.25">
      <c r="A52" s="2"/>
      <c r="B52" s="1"/>
      <c r="D52" s="1"/>
      <c r="E52" s="1"/>
      <c r="F52" s="1"/>
      <c r="I52" s="2" t="s">
        <v>580</v>
      </c>
      <c r="J52" s="1">
        <v>29</v>
      </c>
    </row>
    <row r="53" spans="1:10" x14ac:dyDescent="0.25">
      <c r="A53" s="2"/>
      <c r="B53" s="1"/>
      <c r="D53" s="1"/>
      <c r="E53" s="1"/>
      <c r="F53" s="1"/>
      <c r="I53" s="2" t="s">
        <v>581</v>
      </c>
      <c r="J53" s="1">
        <v>150</v>
      </c>
    </row>
    <row r="54" spans="1:10" x14ac:dyDescent="0.25">
      <c r="A54" s="2"/>
      <c r="B54" s="1"/>
      <c r="D54" s="1"/>
      <c r="E54" s="1"/>
      <c r="F54" s="1"/>
      <c r="I54" s="2" t="s">
        <v>582</v>
      </c>
      <c r="J54" s="1">
        <v>178</v>
      </c>
    </row>
    <row r="55" spans="1:10" x14ac:dyDescent="0.25">
      <c r="A55" s="2"/>
      <c r="B55" s="1"/>
      <c r="D55" s="1"/>
      <c r="E55" s="1"/>
      <c r="F55" s="1"/>
      <c r="I55" s="2" t="s">
        <v>879</v>
      </c>
      <c r="J55" s="1">
        <v>40</v>
      </c>
    </row>
    <row r="56" spans="1:10" x14ac:dyDescent="0.25">
      <c r="A56" s="2"/>
      <c r="B56" s="1"/>
      <c r="D56" s="1"/>
      <c r="E56" s="1"/>
      <c r="F56" s="1"/>
      <c r="I56" s="2" t="s">
        <v>583</v>
      </c>
      <c r="J56" s="1">
        <v>1776</v>
      </c>
    </row>
    <row r="57" spans="1:10" x14ac:dyDescent="0.25">
      <c r="A57" s="2"/>
      <c r="B57" s="1"/>
      <c r="D57" s="1"/>
      <c r="E57" s="1"/>
      <c r="F57" s="1"/>
      <c r="I57" s="2" t="s">
        <v>709</v>
      </c>
      <c r="J57" s="1">
        <v>223</v>
      </c>
    </row>
    <row r="58" spans="1:10" x14ac:dyDescent="0.25">
      <c r="A58" s="2"/>
      <c r="B58" s="1"/>
      <c r="D58" s="1"/>
      <c r="E58" s="1"/>
      <c r="F58" s="1"/>
      <c r="I58" s="2" t="s">
        <v>880</v>
      </c>
      <c r="J58" s="1">
        <v>2</v>
      </c>
    </row>
    <row r="59" spans="1:10" x14ac:dyDescent="0.25">
      <c r="A59" s="2"/>
      <c r="B59" s="1"/>
      <c r="C59" s="1"/>
      <c r="D59" s="1"/>
      <c r="F59" s="1"/>
      <c r="I59" s="2" t="s">
        <v>881</v>
      </c>
      <c r="J59" s="1">
        <v>55</v>
      </c>
    </row>
    <row r="60" spans="1:10" x14ac:dyDescent="0.25">
      <c r="A60" s="2"/>
      <c r="B60" s="1"/>
      <c r="C60" s="1"/>
      <c r="D60" s="1"/>
      <c r="F60" s="1"/>
      <c r="I60" s="2" t="s">
        <v>803</v>
      </c>
      <c r="J60" s="1">
        <v>2</v>
      </c>
    </row>
    <row r="61" spans="1:10" x14ac:dyDescent="0.25">
      <c r="A61" s="2"/>
      <c r="B61" s="1"/>
      <c r="C61" s="1"/>
      <c r="D61" s="1"/>
      <c r="F61" s="1"/>
      <c r="I61" s="2" t="s">
        <v>804</v>
      </c>
      <c r="J61" s="1">
        <v>163</v>
      </c>
    </row>
    <row r="62" spans="1:10" x14ac:dyDescent="0.25">
      <c r="A62" s="2"/>
      <c r="B62" s="1"/>
      <c r="C62" s="1"/>
      <c r="D62" s="1"/>
      <c r="F62" s="1"/>
      <c r="I62" s="2" t="s">
        <v>882</v>
      </c>
      <c r="J62" s="1">
        <v>196</v>
      </c>
    </row>
    <row r="63" spans="1:10" x14ac:dyDescent="0.25">
      <c r="A63" s="2"/>
      <c r="B63" s="1"/>
      <c r="C63" s="1"/>
      <c r="D63" s="1"/>
      <c r="F63" s="1"/>
      <c r="I63" s="2" t="s">
        <v>883</v>
      </c>
      <c r="J63" s="1">
        <v>24</v>
      </c>
    </row>
    <row r="64" spans="1:10" x14ac:dyDescent="0.25">
      <c r="A64" s="2"/>
      <c r="B64" s="1"/>
      <c r="C64" s="1"/>
      <c r="D64" s="1"/>
      <c r="F64" s="1"/>
      <c r="I64" s="2" t="s">
        <v>884</v>
      </c>
      <c r="J64" s="1">
        <v>526</v>
      </c>
    </row>
    <row r="65" spans="1:10" x14ac:dyDescent="0.25">
      <c r="A65" s="2"/>
      <c r="B65" s="1"/>
      <c r="C65" s="1"/>
      <c r="D65" s="1"/>
      <c r="F65" s="1"/>
      <c r="I65" s="2" t="s">
        <v>885</v>
      </c>
      <c r="J65" s="1">
        <v>1</v>
      </c>
    </row>
    <row r="66" spans="1:10" x14ac:dyDescent="0.25">
      <c r="A66" s="2"/>
      <c r="B66" s="1"/>
      <c r="C66" s="1"/>
      <c r="D66" s="1"/>
      <c r="F66" s="1"/>
      <c r="I66" s="2" t="s">
        <v>886</v>
      </c>
      <c r="J66" s="1">
        <v>2262</v>
      </c>
    </row>
    <row r="67" spans="1:10" x14ac:dyDescent="0.25">
      <c r="A67" s="2"/>
      <c r="B67" s="1"/>
      <c r="C67" s="1"/>
      <c r="D67" s="1"/>
      <c r="F67" s="1"/>
      <c r="I67" s="2" t="s">
        <v>887</v>
      </c>
      <c r="J67" s="1">
        <v>2</v>
      </c>
    </row>
    <row r="68" spans="1:10" x14ac:dyDescent="0.25">
      <c r="A68" s="2"/>
      <c r="B68" s="1"/>
      <c r="C68" s="1"/>
      <c r="D68" s="1"/>
      <c r="F68" s="1"/>
      <c r="I68" s="2" t="s">
        <v>888</v>
      </c>
      <c r="J68" s="1">
        <v>500</v>
      </c>
    </row>
    <row r="69" spans="1:10" x14ac:dyDescent="0.25">
      <c r="A69" s="2"/>
      <c r="B69" s="1"/>
      <c r="C69" s="1"/>
      <c r="D69" s="1"/>
      <c r="F69" s="1"/>
      <c r="I69" s="2" t="s">
        <v>889</v>
      </c>
      <c r="J69" s="1">
        <v>2</v>
      </c>
    </row>
    <row r="70" spans="1:10" x14ac:dyDescent="0.25">
      <c r="A70" s="2"/>
      <c r="B70" s="1"/>
      <c r="C70" s="1"/>
      <c r="D70" s="1"/>
      <c r="F70" s="1"/>
      <c r="I70" s="2" t="s">
        <v>890</v>
      </c>
      <c r="J70" s="1">
        <v>11</v>
      </c>
    </row>
    <row r="71" spans="1:10" x14ac:dyDescent="0.25">
      <c r="A71" s="2"/>
      <c r="B71" s="1"/>
      <c r="C71" s="1"/>
      <c r="D71" s="1"/>
      <c r="F71" s="1"/>
      <c r="I71" s="2" t="s">
        <v>891</v>
      </c>
      <c r="J71" s="1">
        <v>1</v>
      </c>
    </row>
    <row r="72" spans="1:10" x14ac:dyDescent="0.25">
      <c r="B72" s="1"/>
      <c r="C72" s="1"/>
      <c r="D72" s="1"/>
      <c r="F72" s="1"/>
      <c r="I72" s="2" t="s">
        <v>892</v>
      </c>
      <c r="J72" s="1">
        <v>6</v>
      </c>
    </row>
    <row r="73" spans="1:10" x14ac:dyDescent="0.25">
      <c r="B73" s="1"/>
      <c r="C73" s="1"/>
      <c r="D73" s="1"/>
      <c r="F73" s="1"/>
      <c r="I73" s="2" t="s">
        <v>893</v>
      </c>
      <c r="J73" s="1">
        <v>4</v>
      </c>
    </row>
    <row r="74" spans="1:10" x14ac:dyDescent="0.25">
      <c r="B74" s="1"/>
      <c r="C74" s="1"/>
      <c r="D74" s="1"/>
      <c r="F74" s="1"/>
      <c r="I74" s="2" t="s">
        <v>894</v>
      </c>
      <c r="J74" s="1">
        <v>4</v>
      </c>
    </row>
    <row r="75" spans="1:10" x14ac:dyDescent="0.25">
      <c r="B75" s="1"/>
      <c r="C75" s="1"/>
      <c r="D75" s="1"/>
      <c r="F75" s="1"/>
      <c r="I75" s="2" t="s">
        <v>895</v>
      </c>
      <c r="J75" s="1">
        <v>325</v>
      </c>
    </row>
    <row r="76" spans="1:10" x14ac:dyDescent="0.25">
      <c r="B76" s="1"/>
      <c r="C76" s="1"/>
      <c r="D76" s="1"/>
      <c r="F76" s="1"/>
      <c r="I76" s="2" t="s">
        <v>896</v>
      </c>
      <c r="J76" s="1">
        <v>2</v>
      </c>
    </row>
    <row r="77" spans="1:10" x14ac:dyDescent="0.25">
      <c r="B77" s="1"/>
      <c r="C77" s="1"/>
      <c r="D77" s="1"/>
      <c r="F77" s="1"/>
      <c r="I77" s="2" t="s">
        <v>897</v>
      </c>
      <c r="J77" s="1">
        <v>2</v>
      </c>
    </row>
    <row r="78" spans="1:10" x14ac:dyDescent="0.25">
      <c r="B78" s="1"/>
      <c r="C78" s="1"/>
      <c r="D78" s="1"/>
      <c r="F78" s="1"/>
      <c r="I78" s="2" t="s">
        <v>898</v>
      </c>
      <c r="J78" s="1">
        <v>724</v>
      </c>
    </row>
    <row r="79" spans="1:10" x14ac:dyDescent="0.25">
      <c r="B79" s="1"/>
      <c r="C79" s="1"/>
      <c r="D79" s="1"/>
      <c r="F79" s="1"/>
      <c r="I79" s="2"/>
      <c r="J79" s="1"/>
    </row>
    <row r="80" spans="1:10" x14ac:dyDescent="0.25">
      <c r="B80" s="1"/>
      <c r="C80" s="1"/>
      <c r="D80" s="1"/>
      <c r="F80" s="1"/>
      <c r="I80" s="2"/>
      <c r="J80" s="1"/>
    </row>
    <row r="81" spans="1:10" x14ac:dyDescent="0.25">
      <c r="B81" s="1"/>
      <c r="C81" s="1"/>
      <c r="D81" s="1"/>
      <c r="F81" s="1"/>
      <c r="I81" s="2"/>
      <c r="J81" s="1"/>
    </row>
    <row r="82" spans="1:10" x14ac:dyDescent="0.25">
      <c r="B82" s="1"/>
      <c r="C82" s="1"/>
      <c r="D82" s="1"/>
      <c r="F82" s="1"/>
      <c r="I82" s="2"/>
      <c r="J82" s="1"/>
    </row>
    <row r="83" spans="1:10" x14ac:dyDescent="0.25">
      <c r="B83" s="1"/>
      <c r="C83" s="1"/>
      <c r="D83" s="1"/>
      <c r="F83" s="1"/>
      <c r="I83" s="2"/>
      <c r="J83" s="1"/>
    </row>
    <row r="84" spans="1:10" x14ac:dyDescent="0.25">
      <c r="A84" s="2"/>
      <c r="B84" s="1"/>
      <c r="C84" s="1"/>
      <c r="D84" s="1"/>
      <c r="E84" s="1"/>
      <c r="F84" s="1"/>
      <c r="I84" s="2"/>
      <c r="J84" s="1"/>
    </row>
    <row r="85" spans="1:10" x14ac:dyDescent="0.25">
      <c r="A85" s="2"/>
      <c r="B85" s="1"/>
      <c r="C85" s="1"/>
      <c r="D85" s="1"/>
      <c r="E85" s="1"/>
      <c r="F85" s="1"/>
      <c r="I85" s="2"/>
      <c r="J85" s="1"/>
    </row>
    <row r="86" spans="1:10" x14ac:dyDescent="0.25">
      <c r="A86" s="2"/>
      <c r="B86" s="1"/>
      <c r="C86" s="1"/>
      <c r="D86" s="1"/>
      <c r="E86" s="1"/>
      <c r="F86" s="1"/>
      <c r="I86" s="2"/>
      <c r="J86" s="1"/>
    </row>
    <row r="87" spans="1:10" x14ac:dyDescent="0.25">
      <c r="A87" s="2"/>
      <c r="B87" s="1"/>
      <c r="C87" s="1"/>
      <c r="D87" s="1"/>
      <c r="E87" s="1"/>
      <c r="F87" s="1"/>
      <c r="I87" s="2"/>
      <c r="J87" s="1"/>
    </row>
    <row r="88" spans="1:10" x14ac:dyDescent="0.25">
      <c r="A88" s="2"/>
      <c r="B88" s="1"/>
      <c r="C88" s="1"/>
      <c r="D88" s="1"/>
      <c r="E88" s="1"/>
      <c r="F88" s="1"/>
      <c r="I88" s="2"/>
      <c r="J88" s="1"/>
    </row>
    <row r="89" spans="1:10" x14ac:dyDescent="0.25">
      <c r="A89" s="2"/>
      <c r="B89" s="1"/>
      <c r="C89" s="1"/>
      <c r="D89" s="1"/>
      <c r="E89" s="1"/>
      <c r="F89" s="1"/>
      <c r="I89" s="2"/>
      <c r="J89" s="1"/>
    </row>
    <row r="90" spans="1:10" x14ac:dyDescent="0.25">
      <c r="A90" s="2"/>
      <c r="B90" s="1"/>
      <c r="C90" s="1"/>
      <c r="D90" s="1"/>
      <c r="E90" s="1"/>
      <c r="F90" s="1"/>
      <c r="I90" s="2"/>
      <c r="J90" s="1"/>
    </row>
    <row r="91" spans="1:10" x14ac:dyDescent="0.25">
      <c r="A91" s="2"/>
      <c r="B91" s="1"/>
      <c r="C91" s="1"/>
      <c r="D91" s="1"/>
      <c r="E91" s="1"/>
      <c r="F91" s="1"/>
      <c r="I91" s="2"/>
      <c r="J91" s="1"/>
    </row>
    <row r="92" spans="1:10" x14ac:dyDescent="0.25">
      <c r="A92" s="2"/>
      <c r="B92" s="1"/>
      <c r="C92" s="1"/>
      <c r="D92" s="1"/>
      <c r="E92" s="1"/>
      <c r="F92" s="1"/>
      <c r="I92" s="2"/>
      <c r="J92" s="1"/>
    </row>
    <row r="93" spans="1:10" x14ac:dyDescent="0.25">
      <c r="A93" s="2"/>
      <c r="B93" s="1"/>
      <c r="C93" s="1"/>
      <c r="D93" s="1"/>
      <c r="E93" s="1"/>
      <c r="F93" s="1"/>
      <c r="I93" s="2"/>
    </row>
    <row r="94" spans="1:10" x14ac:dyDescent="0.25">
      <c r="A94" s="2"/>
      <c r="B94" s="1"/>
      <c r="C94" s="1"/>
      <c r="D94" s="1"/>
      <c r="E94" s="1"/>
      <c r="F94" s="1"/>
      <c r="I94" s="2"/>
    </row>
    <row r="95" spans="1:10" x14ac:dyDescent="0.25">
      <c r="A95" s="2"/>
      <c r="B95" s="1"/>
      <c r="C95" s="1"/>
      <c r="D95" s="1"/>
      <c r="E95" s="1"/>
      <c r="F95" s="1"/>
      <c r="I95" s="2"/>
    </row>
    <row r="96" spans="1:10" x14ac:dyDescent="0.25">
      <c r="A96" s="2"/>
      <c r="B96" s="1"/>
      <c r="C96" s="1"/>
      <c r="D96" s="1"/>
      <c r="E96" s="1"/>
      <c r="F96" s="1"/>
    </row>
    <row r="97" spans="1:9" x14ac:dyDescent="0.25">
      <c r="A97" s="2"/>
      <c r="B97" s="1"/>
      <c r="C97" s="1"/>
      <c r="D97" s="1"/>
      <c r="E97" s="1"/>
      <c r="F97" s="1"/>
      <c r="I97" s="2"/>
    </row>
    <row r="98" spans="1:9" x14ac:dyDescent="0.25">
      <c r="A98" s="2"/>
      <c r="B98" s="1"/>
      <c r="C98" s="1"/>
      <c r="D98" s="1"/>
      <c r="E98" s="1"/>
      <c r="F98" s="1"/>
      <c r="I98" s="2"/>
    </row>
    <row r="99" spans="1:9" x14ac:dyDescent="0.25">
      <c r="A99" s="2"/>
      <c r="B99" s="1"/>
      <c r="C99" s="1"/>
      <c r="D99" s="1"/>
      <c r="E99" s="1"/>
      <c r="F99" s="1"/>
      <c r="I99" s="2"/>
    </row>
    <row r="100" spans="1:9" x14ac:dyDescent="0.25">
      <c r="A100" s="2"/>
      <c r="B100" s="1"/>
      <c r="C100" s="1"/>
      <c r="D100" s="1"/>
      <c r="E100" s="1"/>
      <c r="F100" s="1"/>
      <c r="I100" s="2"/>
    </row>
    <row r="101" spans="1:9" x14ac:dyDescent="0.25">
      <c r="A101" s="2"/>
      <c r="B101" s="1"/>
      <c r="C101" s="1"/>
      <c r="D101" s="1"/>
      <c r="E101" s="1"/>
      <c r="F101" s="1"/>
      <c r="I101" s="2"/>
    </row>
    <row r="102" spans="1:9" x14ac:dyDescent="0.25">
      <c r="A102" s="2"/>
      <c r="B102" s="1"/>
      <c r="C102" s="1"/>
      <c r="D102" s="1"/>
      <c r="E102" s="1"/>
      <c r="F102" s="1"/>
      <c r="I102" s="2"/>
    </row>
    <row r="103" spans="1:9" ht="16.899999999999999" customHeight="1" x14ac:dyDescent="0.25">
      <c r="A103" s="2"/>
      <c r="B103" s="1"/>
      <c r="C103" s="1"/>
      <c r="D103" s="1"/>
      <c r="E103" s="1"/>
      <c r="F103" s="1"/>
    </row>
    <row r="104" spans="1:9" x14ac:dyDescent="0.25">
      <c r="A104" t="s">
        <v>112</v>
      </c>
      <c r="B104" t="s">
        <v>26</v>
      </c>
    </row>
    <row r="105" spans="1:9" x14ac:dyDescent="0.25">
      <c r="A105" s="2" t="s">
        <v>139</v>
      </c>
      <c r="B105">
        <v>4</v>
      </c>
    </row>
    <row r="106" spans="1:9" x14ac:dyDescent="0.25">
      <c r="A106" s="2" t="s">
        <v>140</v>
      </c>
      <c r="B106">
        <v>8</v>
      </c>
    </row>
    <row r="107" spans="1:9" x14ac:dyDescent="0.25">
      <c r="A107" s="2" t="s">
        <v>141</v>
      </c>
      <c r="B107">
        <v>2</v>
      </c>
    </row>
    <row r="108" spans="1:9" x14ac:dyDescent="0.25">
      <c r="A108" s="2" t="s">
        <v>142</v>
      </c>
      <c r="B108">
        <v>5</v>
      </c>
    </row>
    <row r="109" spans="1:9" x14ac:dyDescent="0.25">
      <c r="A109" s="2" t="s">
        <v>143</v>
      </c>
      <c r="B109">
        <v>11</v>
      </c>
    </row>
    <row r="110" spans="1:9" x14ac:dyDescent="0.25">
      <c r="A110" s="2" t="s">
        <v>38</v>
      </c>
      <c r="B110">
        <v>93</v>
      </c>
    </row>
    <row r="111" spans="1:9" x14ac:dyDescent="0.25">
      <c r="B111">
        <f>SUM(B105:B110)</f>
        <v>123</v>
      </c>
    </row>
    <row r="126" spans="1:2" x14ac:dyDescent="0.25">
      <c r="A126" t="s">
        <v>44</v>
      </c>
      <c r="B126" t="s">
        <v>26</v>
      </c>
    </row>
    <row r="127" spans="1:2" x14ac:dyDescent="0.25">
      <c r="A127" s="2" t="s">
        <v>799</v>
      </c>
      <c r="B127">
        <v>36.299999999999997</v>
      </c>
    </row>
    <row r="128" spans="1:2" x14ac:dyDescent="0.25">
      <c r="A128" s="2" t="s">
        <v>899</v>
      </c>
      <c r="B128">
        <v>888</v>
      </c>
    </row>
    <row r="129" spans="1:2" x14ac:dyDescent="0.25">
      <c r="A129" s="2" t="s">
        <v>900</v>
      </c>
      <c r="B129">
        <v>376</v>
      </c>
    </row>
    <row r="130" spans="1:2" x14ac:dyDescent="0.25">
      <c r="A130" s="2" t="s">
        <v>901</v>
      </c>
      <c r="B130">
        <v>1</v>
      </c>
    </row>
    <row r="131" spans="1:2" x14ac:dyDescent="0.25">
      <c r="A131" s="2" t="s">
        <v>471</v>
      </c>
      <c r="B131">
        <v>271.45</v>
      </c>
    </row>
    <row r="132" spans="1:2" x14ac:dyDescent="0.25">
      <c r="A132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9:L133"/>
  <sheetViews>
    <sheetView topLeftCell="A125" workbookViewId="0">
      <selection activeCell="E112" sqref="E112"/>
    </sheetView>
  </sheetViews>
  <sheetFormatPr baseColWidth="10" defaultRowHeight="15" x14ac:dyDescent="0.25"/>
  <cols>
    <col min="1" max="1" width="25.42578125" bestFit="1" customWidth="1"/>
  </cols>
  <sheetData>
    <row r="19" spans="1:2" x14ac:dyDescent="0.25">
      <c r="A19" t="s">
        <v>115</v>
      </c>
      <c r="B19" t="s">
        <v>26</v>
      </c>
    </row>
    <row r="20" spans="1:2" x14ac:dyDescent="0.25">
      <c r="A20" s="2" t="s">
        <v>145</v>
      </c>
      <c r="B20">
        <v>6</v>
      </c>
    </row>
    <row r="21" spans="1:2" x14ac:dyDescent="0.25">
      <c r="A21" s="2" t="s">
        <v>146</v>
      </c>
      <c r="B21">
        <v>9</v>
      </c>
    </row>
    <row r="22" spans="1:2" x14ac:dyDescent="0.25">
      <c r="A22" s="2" t="s">
        <v>147</v>
      </c>
      <c r="B22">
        <v>14</v>
      </c>
    </row>
    <row r="23" spans="1:2" x14ac:dyDescent="0.25">
      <c r="A23" s="2" t="s">
        <v>148</v>
      </c>
      <c r="B23">
        <v>150</v>
      </c>
    </row>
    <row r="24" spans="1:2" x14ac:dyDescent="0.25">
      <c r="A24" s="2" t="s">
        <v>149</v>
      </c>
      <c r="B24">
        <v>52</v>
      </c>
    </row>
    <row r="25" spans="1:2" x14ac:dyDescent="0.25">
      <c r="A25" s="2" t="s">
        <v>150</v>
      </c>
      <c r="B25">
        <v>6</v>
      </c>
    </row>
    <row r="26" spans="1:2" x14ac:dyDescent="0.25">
      <c r="A26" s="2" t="s">
        <v>151</v>
      </c>
      <c r="B26">
        <v>26</v>
      </c>
    </row>
    <row r="27" spans="1:2" x14ac:dyDescent="0.25">
      <c r="A27" s="2" t="s">
        <v>152</v>
      </c>
      <c r="B27">
        <v>103</v>
      </c>
    </row>
    <row r="28" spans="1:2" x14ac:dyDescent="0.25">
      <c r="A28" s="2" t="s">
        <v>153</v>
      </c>
      <c r="B28">
        <v>6</v>
      </c>
    </row>
    <row r="29" spans="1:2" x14ac:dyDescent="0.25">
      <c r="A29" s="2" t="s">
        <v>154</v>
      </c>
      <c r="B29">
        <v>0</v>
      </c>
    </row>
    <row r="30" spans="1:2" x14ac:dyDescent="0.25">
      <c r="A30" s="2" t="s">
        <v>155</v>
      </c>
      <c r="B30">
        <v>29</v>
      </c>
    </row>
    <row r="31" spans="1:2" x14ac:dyDescent="0.25">
      <c r="A31" s="2" t="s">
        <v>156</v>
      </c>
      <c r="B31">
        <v>46</v>
      </c>
    </row>
    <row r="32" spans="1:2" x14ac:dyDescent="0.25">
      <c r="A32" s="2" t="s">
        <v>157</v>
      </c>
      <c r="B32">
        <v>201</v>
      </c>
    </row>
    <row r="33" spans="1:2" x14ac:dyDescent="0.25">
      <c r="A33" s="2" t="s">
        <v>158</v>
      </c>
      <c r="B33">
        <v>75</v>
      </c>
    </row>
    <row r="34" spans="1:2" x14ac:dyDescent="0.25">
      <c r="A34" s="2" t="s">
        <v>627</v>
      </c>
      <c r="B34">
        <v>2</v>
      </c>
    </row>
    <row r="35" spans="1:2" x14ac:dyDescent="0.25">
      <c r="A35" s="2" t="s">
        <v>628</v>
      </c>
      <c r="B35">
        <v>50</v>
      </c>
    </row>
    <row r="36" spans="1:2" x14ac:dyDescent="0.25">
      <c r="A36" s="2" t="s">
        <v>902</v>
      </c>
      <c r="B36">
        <v>1</v>
      </c>
    </row>
    <row r="37" spans="1:2" x14ac:dyDescent="0.25">
      <c r="A37" s="2" t="s">
        <v>629</v>
      </c>
      <c r="B37">
        <v>6</v>
      </c>
    </row>
    <row r="38" spans="1:2" x14ac:dyDescent="0.25">
      <c r="B38">
        <f>SUM(B20:B37)</f>
        <v>782</v>
      </c>
    </row>
    <row r="41" spans="1:2" x14ac:dyDescent="0.25">
      <c r="A41" t="s">
        <v>44</v>
      </c>
      <c r="B41" t="s">
        <v>26</v>
      </c>
    </row>
    <row r="42" spans="1:2" x14ac:dyDescent="0.25">
      <c r="A42" s="2" t="s">
        <v>145</v>
      </c>
      <c r="B42">
        <v>9</v>
      </c>
    </row>
    <row r="43" spans="1:2" x14ac:dyDescent="0.25">
      <c r="A43" s="2" t="s">
        <v>146</v>
      </c>
      <c r="B43">
        <v>9</v>
      </c>
    </row>
    <row r="44" spans="1:2" x14ac:dyDescent="0.25">
      <c r="A44" s="2" t="s">
        <v>147</v>
      </c>
      <c r="B44">
        <v>15</v>
      </c>
    </row>
    <row r="45" spans="1:2" x14ac:dyDescent="0.25">
      <c r="A45" s="2" t="s">
        <v>148</v>
      </c>
      <c r="B45">
        <v>224</v>
      </c>
    </row>
    <row r="46" spans="1:2" x14ac:dyDescent="0.25">
      <c r="A46" s="2" t="s">
        <v>150</v>
      </c>
      <c r="B46">
        <v>8</v>
      </c>
    </row>
    <row r="47" spans="1:2" x14ac:dyDescent="0.25">
      <c r="A47" s="2" t="s">
        <v>151</v>
      </c>
      <c r="B47">
        <v>36</v>
      </c>
    </row>
    <row r="48" spans="1:2" x14ac:dyDescent="0.25">
      <c r="A48" s="2" t="s">
        <v>152</v>
      </c>
      <c r="B48">
        <v>115</v>
      </c>
    </row>
    <row r="49" spans="1:2" x14ac:dyDescent="0.25">
      <c r="A49" s="2" t="s">
        <v>153</v>
      </c>
      <c r="B49">
        <v>8</v>
      </c>
    </row>
    <row r="50" spans="1:2" x14ac:dyDescent="0.25">
      <c r="A50" s="2" t="s">
        <v>155</v>
      </c>
      <c r="B50">
        <v>35</v>
      </c>
    </row>
    <row r="51" spans="1:2" x14ac:dyDescent="0.25">
      <c r="A51" s="2" t="s">
        <v>156</v>
      </c>
      <c r="B51">
        <v>45</v>
      </c>
    </row>
    <row r="52" spans="1:2" x14ac:dyDescent="0.25">
      <c r="A52" s="2" t="s">
        <v>157</v>
      </c>
      <c r="B52">
        <v>185</v>
      </c>
    </row>
    <row r="53" spans="1:2" x14ac:dyDescent="0.25">
      <c r="A53" s="2" t="s">
        <v>158</v>
      </c>
      <c r="B53">
        <v>108</v>
      </c>
    </row>
    <row r="54" spans="1:2" x14ac:dyDescent="0.25">
      <c r="A54" s="2" t="s">
        <v>149</v>
      </c>
      <c r="B54">
        <v>67</v>
      </c>
    </row>
    <row r="55" spans="1:2" x14ac:dyDescent="0.25">
      <c r="A55" s="2" t="s">
        <v>627</v>
      </c>
      <c r="B55">
        <v>3</v>
      </c>
    </row>
    <row r="56" spans="1:2" x14ac:dyDescent="0.25">
      <c r="A56" s="2" t="s">
        <v>628</v>
      </c>
      <c r="B56">
        <v>66</v>
      </c>
    </row>
    <row r="57" spans="1:2" x14ac:dyDescent="0.25">
      <c r="A57" s="2" t="s">
        <v>902</v>
      </c>
      <c r="B57">
        <v>1</v>
      </c>
    </row>
    <row r="58" spans="1:2" x14ac:dyDescent="0.25">
      <c r="A58" s="2" t="s">
        <v>629</v>
      </c>
      <c r="B58">
        <v>9</v>
      </c>
    </row>
    <row r="59" spans="1:2" x14ac:dyDescent="0.25">
      <c r="B59">
        <f>SUM(B42:B58)</f>
        <v>943</v>
      </c>
    </row>
    <row r="68" spans="1:2" x14ac:dyDescent="0.25">
      <c r="A68" t="s">
        <v>44</v>
      </c>
      <c r="B68" t="s">
        <v>26</v>
      </c>
    </row>
    <row r="69" spans="1:2" x14ac:dyDescent="0.25">
      <c r="A69" s="2" t="s">
        <v>146</v>
      </c>
      <c r="B69">
        <v>3</v>
      </c>
    </row>
    <row r="70" spans="1:2" x14ac:dyDescent="0.25">
      <c r="A70" s="2" t="s">
        <v>147</v>
      </c>
      <c r="B70">
        <v>3</v>
      </c>
    </row>
    <row r="71" spans="1:2" x14ac:dyDescent="0.25">
      <c r="A71" s="2" t="s">
        <v>148</v>
      </c>
      <c r="B71">
        <v>24</v>
      </c>
    </row>
    <row r="72" spans="1:2" x14ac:dyDescent="0.25">
      <c r="A72" s="2" t="s">
        <v>150</v>
      </c>
      <c r="B72">
        <v>2</v>
      </c>
    </row>
    <row r="73" spans="1:2" x14ac:dyDescent="0.25">
      <c r="A73" s="2" t="s">
        <v>151</v>
      </c>
      <c r="B73">
        <v>3</v>
      </c>
    </row>
    <row r="74" spans="1:2" x14ac:dyDescent="0.25">
      <c r="A74" s="2" t="s">
        <v>152</v>
      </c>
      <c r="B74">
        <v>44</v>
      </c>
    </row>
    <row r="75" spans="1:2" x14ac:dyDescent="0.25">
      <c r="A75" s="2" t="s">
        <v>153</v>
      </c>
      <c r="B75">
        <v>4</v>
      </c>
    </row>
    <row r="76" spans="1:2" x14ac:dyDescent="0.25">
      <c r="A76" s="2" t="s">
        <v>155</v>
      </c>
      <c r="B76">
        <v>10</v>
      </c>
    </row>
    <row r="77" spans="1:2" x14ac:dyDescent="0.25">
      <c r="A77" s="2" t="s">
        <v>156</v>
      </c>
      <c r="B77">
        <v>47</v>
      </c>
    </row>
    <row r="78" spans="1:2" x14ac:dyDescent="0.25">
      <c r="A78" s="2" t="s">
        <v>157</v>
      </c>
      <c r="B78">
        <v>101</v>
      </c>
    </row>
    <row r="79" spans="1:2" x14ac:dyDescent="0.25">
      <c r="A79" s="2" t="s">
        <v>158</v>
      </c>
      <c r="B79">
        <v>15</v>
      </c>
    </row>
    <row r="80" spans="1:2" x14ac:dyDescent="0.25">
      <c r="A80" s="2" t="s">
        <v>628</v>
      </c>
      <c r="B80">
        <v>25</v>
      </c>
    </row>
    <row r="81" spans="1:12" x14ac:dyDescent="0.25">
      <c r="B81">
        <f>SUM(B69:B80)</f>
        <v>281</v>
      </c>
    </row>
    <row r="87" spans="1:12" x14ac:dyDescent="0.25">
      <c r="A87" t="s">
        <v>632</v>
      </c>
    </row>
    <row r="88" spans="1:12" x14ac:dyDescent="0.25">
      <c r="A88" t="s">
        <v>712</v>
      </c>
    </row>
    <row r="89" spans="1:12" x14ac:dyDescent="0.25">
      <c r="A89" s="2" t="s">
        <v>473</v>
      </c>
      <c r="B89">
        <v>152</v>
      </c>
    </row>
    <row r="90" spans="1:12" x14ac:dyDescent="0.25">
      <c r="A90" s="2" t="s">
        <v>630</v>
      </c>
      <c r="B90">
        <v>429</v>
      </c>
      <c r="K90" t="s">
        <v>646</v>
      </c>
    </row>
    <row r="91" spans="1:12" x14ac:dyDescent="0.25">
      <c r="A91" s="2" t="s">
        <v>631</v>
      </c>
      <c r="B91">
        <v>42</v>
      </c>
    </row>
    <row r="92" spans="1:12" x14ac:dyDescent="0.25">
      <c r="A92" s="2" t="s">
        <v>156</v>
      </c>
      <c r="B92">
        <v>196</v>
      </c>
      <c r="K92" s="2" t="s">
        <v>710</v>
      </c>
      <c r="L92">
        <v>270</v>
      </c>
    </row>
    <row r="93" spans="1:12" x14ac:dyDescent="0.25">
      <c r="A93" s="2"/>
      <c r="K93" s="2" t="s">
        <v>633</v>
      </c>
      <c r="L93">
        <v>180</v>
      </c>
    </row>
    <row r="94" spans="1:12" x14ac:dyDescent="0.25">
      <c r="A94" s="2"/>
      <c r="K94" s="2" t="s">
        <v>634</v>
      </c>
      <c r="L94">
        <v>54</v>
      </c>
    </row>
    <row r="95" spans="1:12" x14ac:dyDescent="0.25">
      <c r="A95" s="2"/>
      <c r="K95" s="2" t="s">
        <v>635</v>
      </c>
      <c r="L95">
        <v>165</v>
      </c>
    </row>
    <row r="96" spans="1:12" x14ac:dyDescent="0.25">
      <c r="A96" s="2"/>
      <c r="K96" s="2" t="s">
        <v>636</v>
      </c>
      <c r="L96">
        <v>60</v>
      </c>
    </row>
    <row r="97" spans="1:12" x14ac:dyDescent="0.25">
      <c r="A97" s="2"/>
      <c r="K97" s="2" t="s">
        <v>637</v>
      </c>
      <c r="L97">
        <v>134</v>
      </c>
    </row>
    <row r="98" spans="1:12" x14ac:dyDescent="0.25">
      <c r="A98" s="2"/>
      <c r="K98" s="2" t="s">
        <v>638</v>
      </c>
      <c r="L98">
        <v>90</v>
      </c>
    </row>
    <row r="99" spans="1:12" x14ac:dyDescent="0.25">
      <c r="A99" s="2"/>
      <c r="K99" s="2" t="s">
        <v>639</v>
      </c>
      <c r="L99">
        <v>193</v>
      </c>
    </row>
    <row r="100" spans="1:12" x14ac:dyDescent="0.25">
      <c r="A100" s="2"/>
      <c r="K100" s="2" t="s">
        <v>640</v>
      </c>
      <c r="L100">
        <v>270</v>
      </c>
    </row>
    <row r="101" spans="1:12" x14ac:dyDescent="0.25">
      <c r="A101" s="2"/>
      <c r="K101" s="2" t="s">
        <v>641</v>
      </c>
      <c r="L101">
        <v>49</v>
      </c>
    </row>
    <row r="102" spans="1:12" x14ac:dyDescent="0.25">
      <c r="A102" s="2"/>
      <c r="K102" s="2" t="s">
        <v>642</v>
      </c>
      <c r="L102">
        <v>54</v>
      </c>
    </row>
    <row r="103" spans="1:12" x14ac:dyDescent="0.25">
      <c r="A103" s="2"/>
      <c r="K103" s="2" t="s">
        <v>643</v>
      </c>
      <c r="L103">
        <v>90</v>
      </c>
    </row>
    <row r="104" spans="1:12" x14ac:dyDescent="0.25">
      <c r="A104" s="2"/>
      <c r="K104" s="2" t="s">
        <v>644</v>
      </c>
      <c r="L104">
        <v>85</v>
      </c>
    </row>
    <row r="105" spans="1:12" x14ac:dyDescent="0.25">
      <c r="A105" s="2"/>
      <c r="K105" s="2" t="s">
        <v>711</v>
      </c>
      <c r="L105">
        <v>0</v>
      </c>
    </row>
    <row r="106" spans="1:12" x14ac:dyDescent="0.25">
      <c r="A106" s="2"/>
      <c r="K106" s="2" t="s">
        <v>645</v>
      </c>
      <c r="L106">
        <v>86</v>
      </c>
    </row>
    <row r="107" spans="1:12" x14ac:dyDescent="0.25">
      <c r="K107" s="2" t="s">
        <v>153</v>
      </c>
      <c r="L107">
        <v>48</v>
      </c>
    </row>
    <row r="108" spans="1:12" x14ac:dyDescent="0.25">
      <c r="K108" s="2" t="s">
        <v>626</v>
      </c>
      <c r="L108">
        <v>180</v>
      </c>
    </row>
    <row r="109" spans="1:12" x14ac:dyDescent="0.25">
      <c r="K109" s="2" t="s">
        <v>472</v>
      </c>
      <c r="L109">
        <v>59</v>
      </c>
    </row>
    <row r="110" spans="1:12" x14ac:dyDescent="0.25">
      <c r="L110">
        <f>SUM(L92:L109)</f>
        <v>2067</v>
      </c>
    </row>
    <row r="112" spans="1:12" x14ac:dyDescent="0.25">
      <c r="A112" t="s">
        <v>44</v>
      </c>
      <c r="B112" t="s">
        <v>26</v>
      </c>
    </row>
    <row r="113" spans="1:2" x14ac:dyDescent="0.25">
      <c r="A113" s="2" t="s">
        <v>160</v>
      </c>
      <c r="B113" s="1">
        <v>4107</v>
      </c>
    </row>
    <row r="114" spans="1:2" x14ac:dyDescent="0.25">
      <c r="A114" s="2" t="s">
        <v>161</v>
      </c>
      <c r="B114" s="1">
        <v>5961</v>
      </c>
    </row>
    <row r="115" spans="1:2" x14ac:dyDescent="0.25">
      <c r="A115" s="2" t="s">
        <v>162</v>
      </c>
      <c r="B115" s="1">
        <v>5562</v>
      </c>
    </row>
    <row r="116" spans="1:2" x14ac:dyDescent="0.25">
      <c r="A116" s="2" t="s">
        <v>163</v>
      </c>
      <c r="B116" s="1">
        <v>3075</v>
      </c>
    </row>
    <row r="117" spans="1:2" x14ac:dyDescent="0.25">
      <c r="A117" s="2" t="s">
        <v>164</v>
      </c>
      <c r="B117" s="1">
        <v>3069</v>
      </c>
    </row>
    <row r="118" spans="1:2" x14ac:dyDescent="0.25">
      <c r="A118" s="2" t="s">
        <v>546</v>
      </c>
      <c r="B118" s="1">
        <v>4434</v>
      </c>
    </row>
    <row r="119" spans="1:2" x14ac:dyDescent="0.25">
      <c r="A119" s="2" t="s">
        <v>713</v>
      </c>
      <c r="B119" s="1">
        <v>5955</v>
      </c>
    </row>
    <row r="120" spans="1:2" x14ac:dyDescent="0.25">
      <c r="B120" s="1">
        <f>SUM(B113:B119)</f>
        <v>32163</v>
      </c>
    </row>
    <row r="121" spans="1:2" x14ac:dyDescent="0.25">
      <c r="A121" s="2"/>
    </row>
    <row r="122" spans="1:2" x14ac:dyDescent="0.25">
      <c r="B122" s="1"/>
    </row>
    <row r="123" spans="1:2" x14ac:dyDescent="0.25">
      <c r="B123" s="1"/>
    </row>
    <row r="124" spans="1:2" x14ac:dyDescent="0.25">
      <c r="B124" s="1"/>
    </row>
    <row r="125" spans="1:2" x14ac:dyDescent="0.25">
      <c r="B125" s="1"/>
    </row>
    <row r="126" spans="1:2" x14ac:dyDescent="0.25">
      <c r="B126" s="1"/>
    </row>
    <row r="127" spans="1:2" x14ac:dyDescent="0.25">
      <c r="B127" s="1"/>
    </row>
    <row r="128" spans="1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6:V64"/>
  <sheetViews>
    <sheetView topLeftCell="A48" zoomScale="85" zoomScaleNormal="85" workbookViewId="0">
      <selection activeCell="S37" sqref="S37"/>
    </sheetView>
  </sheetViews>
  <sheetFormatPr baseColWidth="10" defaultRowHeight="15" x14ac:dyDescent="0.25"/>
  <sheetData>
    <row r="26" spans="1:22" x14ac:dyDescent="0.25">
      <c r="P26" s="1"/>
    </row>
    <row r="27" spans="1:22" x14ac:dyDescent="0.25">
      <c r="A27" s="2" t="s">
        <v>165</v>
      </c>
      <c r="B27">
        <v>3735</v>
      </c>
      <c r="D27" s="2"/>
      <c r="R27" t="s">
        <v>44</v>
      </c>
      <c r="S27" s="1" t="s">
        <v>26</v>
      </c>
    </row>
    <row r="28" spans="1:22" x14ac:dyDescent="0.25">
      <c r="A28" s="2" t="s">
        <v>167</v>
      </c>
      <c r="B28">
        <v>24973</v>
      </c>
      <c r="D28" s="2"/>
      <c r="H28" t="s">
        <v>44</v>
      </c>
      <c r="I28" s="1" t="s">
        <v>26</v>
      </c>
      <c r="R28" s="61" t="s">
        <v>168</v>
      </c>
      <c r="S28" s="1">
        <v>10</v>
      </c>
    </row>
    <row r="29" spans="1:22" x14ac:dyDescent="0.25">
      <c r="A29" s="2" t="s">
        <v>805</v>
      </c>
      <c r="B29" s="1">
        <v>4</v>
      </c>
      <c r="D29" s="2"/>
      <c r="H29" s="2" t="s">
        <v>166</v>
      </c>
      <c r="I29" s="1">
        <v>525</v>
      </c>
      <c r="M29" s="1"/>
      <c r="N29" s="1"/>
      <c r="R29" s="61" t="s">
        <v>169</v>
      </c>
      <c r="S29" s="1">
        <v>628</v>
      </c>
      <c r="V29" s="2"/>
    </row>
    <row r="30" spans="1:22" x14ac:dyDescent="0.25">
      <c r="A30" s="2" t="s">
        <v>172</v>
      </c>
      <c r="B30" s="1">
        <v>20</v>
      </c>
      <c r="D30" s="2"/>
      <c r="H30" s="2" t="s">
        <v>165</v>
      </c>
      <c r="I30" s="1">
        <v>3735</v>
      </c>
      <c r="M30" s="1"/>
      <c r="N30" s="1"/>
      <c r="R30" s="61" t="s">
        <v>171</v>
      </c>
      <c r="S30" s="1">
        <v>7974</v>
      </c>
      <c r="V30" s="2"/>
    </row>
    <row r="31" spans="1:22" ht="15.75" thickBot="1" x14ac:dyDescent="0.3">
      <c r="A31" s="2" t="s">
        <v>174</v>
      </c>
      <c r="B31" s="1">
        <v>454</v>
      </c>
      <c r="D31" s="2"/>
      <c r="H31" s="2" t="s">
        <v>167</v>
      </c>
      <c r="I31" s="1">
        <v>24973</v>
      </c>
      <c r="M31" s="1"/>
      <c r="N31" s="1"/>
      <c r="R31" s="61" t="s">
        <v>173</v>
      </c>
      <c r="S31" s="1">
        <v>2511</v>
      </c>
      <c r="V31" s="2"/>
    </row>
    <row r="32" spans="1:22" x14ac:dyDescent="0.25">
      <c r="A32" s="2" t="s">
        <v>714</v>
      </c>
      <c r="B32" s="1">
        <v>3</v>
      </c>
      <c r="D32" s="2"/>
      <c r="H32" s="2" t="s">
        <v>170</v>
      </c>
      <c r="I32" s="1">
        <v>63</v>
      </c>
      <c r="M32" s="1"/>
      <c r="N32" s="1"/>
      <c r="R32" s="62" t="s">
        <v>175</v>
      </c>
      <c r="S32" s="1">
        <v>15341</v>
      </c>
      <c r="V32" s="2"/>
    </row>
    <row r="33" spans="1:22" ht="15.75" thickBot="1" x14ac:dyDescent="0.3">
      <c r="A33" s="2" t="s">
        <v>176</v>
      </c>
      <c r="B33" s="1">
        <v>6</v>
      </c>
      <c r="D33" s="2"/>
      <c r="I33" s="1">
        <f>SUM(I29:I32)</f>
        <v>29296</v>
      </c>
      <c r="M33" s="1"/>
      <c r="N33" s="1"/>
      <c r="R33" s="61" t="s">
        <v>177</v>
      </c>
      <c r="S33" s="1">
        <v>2832</v>
      </c>
      <c r="V33" s="2"/>
    </row>
    <row r="34" spans="1:22" x14ac:dyDescent="0.25">
      <c r="A34" s="2" t="s">
        <v>178</v>
      </c>
      <c r="B34" s="1">
        <v>2</v>
      </c>
      <c r="D34" s="2"/>
      <c r="M34" s="1"/>
      <c r="N34" s="1"/>
      <c r="S34" s="1">
        <f>SUM(S28:S33)</f>
        <v>29296</v>
      </c>
      <c r="T34" s="43"/>
      <c r="V34" s="2"/>
    </row>
    <row r="35" spans="1:22" x14ac:dyDescent="0.25">
      <c r="A35" s="2" t="s">
        <v>179</v>
      </c>
      <c r="B35" s="1">
        <v>15</v>
      </c>
      <c r="D35" s="2"/>
      <c r="N35" s="1"/>
      <c r="S35" s="1"/>
      <c r="T35" s="44"/>
      <c r="V35" s="2"/>
    </row>
    <row r="36" spans="1:22" x14ac:dyDescent="0.25">
      <c r="A36" s="2" t="s">
        <v>180</v>
      </c>
      <c r="B36" s="1">
        <v>110</v>
      </c>
      <c r="N36" s="1"/>
      <c r="S36" s="1"/>
      <c r="V36" s="2"/>
    </row>
    <row r="37" spans="1:22" x14ac:dyDescent="0.25">
      <c r="A37" s="2" t="s">
        <v>181</v>
      </c>
      <c r="B37" s="1">
        <v>40</v>
      </c>
      <c r="N37" s="1"/>
      <c r="S37" s="1"/>
      <c r="V37" s="2"/>
    </row>
    <row r="38" spans="1:22" x14ac:dyDescent="0.25">
      <c r="A38" t="s">
        <v>182</v>
      </c>
      <c r="B38" s="1">
        <v>34</v>
      </c>
      <c r="N38" s="1"/>
      <c r="S38" s="1"/>
      <c r="V38" s="2"/>
    </row>
    <row r="39" spans="1:22" x14ac:dyDescent="0.25">
      <c r="B39" s="1">
        <f>SUM(B27:B38)</f>
        <v>29396</v>
      </c>
      <c r="N39" s="1"/>
      <c r="S39" s="1"/>
    </row>
    <row r="40" spans="1:22" x14ac:dyDescent="0.25">
      <c r="B40" s="1"/>
      <c r="N40" s="1"/>
      <c r="S40" s="1"/>
    </row>
    <row r="41" spans="1:22" x14ac:dyDescent="0.25">
      <c r="A41" s="2"/>
      <c r="N41" s="1"/>
      <c r="S41" s="1"/>
    </row>
    <row r="42" spans="1:22" x14ac:dyDescent="0.25">
      <c r="A42" s="2"/>
      <c r="N42" s="1"/>
      <c r="S42" s="1"/>
    </row>
    <row r="43" spans="1:22" x14ac:dyDescent="0.25">
      <c r="B43" s="1"/>
      <c r="N43" s="1"/>
      <c r="S43" s="1"/>
    </row>
    <row r="44" spans="1:22" x14ac:dyDescent="0.25">
      <c r="B44" s="1"/>
      <c r="N44" s="1"/>
      <c r="S44" s="1"/>
    </row>
    <row r="45" spans="1:22" x14ac:dyDescent="0.25">
      <c r="B45" s="1"/>
      <c r="N45" s="1"/>
      <c r="S45" s="1"/>
    </row>
    <row r="46" spans="1:22" x14ac:dyDescent="0.25">
      <c r="B46" s="1"/>
      <c r="N46" s="1"/>
      <c r="S46" s="1"/>
    </row>
    <row r="47" spans="1:22" x14ac:dyDescent="0.25">
      <c r="B47" s="1"/>
      <c r="N47" s="1"/>
      <c r="S47" s="1"/>
    </row>
    <row r="48" spans="1:22" x14ac:dyDescent="0.25">
      <c r="B48" s="1"/>
      <c r="N48" s="1"/>
      <c r="S48" s="1"/>
    </row>
    <row r="49" spans="1:19" x14ac:dyDescent="0.25">
      <c r="B49" s="1"/>
      <c r="N49" s="1"/>
      <c r="S49" s="1"/>
    </row>
    <row r="50" spans="1:19" x14ac:dyDescent="0.25">
      <c r="B50" s="1"/>
      <c r="N50" s="1"/>
      <c r="S50" s="1"/>
    </row>
    <row r="51" spans="1:19" x14ac:dyDescent="0.25">
      <c r="B51" s="1"/>
      <c r="N51" s="1"/>
      <c r="S51" s="1"/>
    </row>
    <row r="52" spans="1:19" x14ac:dyDescent="0.25">
      <c r="B52" s="1"/>
      <c r="N52" s="1"/>
      <c r="S52" s="1"/>
    </row>
    <row r="53" spans="1:19" x14ac:dyDescent="0.25">
      <c r="B53" s="1"/>
      <c r="N53" s="1"/>
      <c r="S53" s="1"/>
    </row>
    <row r="54" spans="1:19" x14ac:dyDescent="0.25">
      <c r="B54" s="1"/>
      <c r="N54" s="1"/>
      <c r="S54" s="1"/>
    </row>
    <row r="55" spans="1:19" x14ac:dyDescent="0.25">
      <c r="B55" s="1"/>
      <c r="N55" s="1"/>
      <c r="S55" s="1"/>
    </row>
    <row r="56" spans="1:19" x14ac:dyDescent="0.25">
      <c r="B56" s="1"/>
      <c r="N56" s="1"/>
      <c r="S56" s="1"/>
    </row>
    <row r="57" spans="1:19" x14ac:dyDescent="0.25">
      <c r="B57" s="1"/>
      <c r="N57" s="1"/>
      <c r="R57" s="1"/>
    </row>
    <row r="58" spans="1:19" x14ac:dyDescent="0.25">
      <c r="B58" s="1"/>
      <c r="N58" s="1"/>
      <c r="R58" s="1"/>
    </row>
    <row r="59" spans="1:19" x14ac:dyDescent="0.25">
      <c r="B59" s="1"/>
      <c r="N59" s="1"/>
    </row>
    <row r="60" spans="1:19" x14ac:dyDescent="0.25">
      <c r="B60" s="1"/>
      <c r="N60" s="1"/>
    </row>
    <row r="61" spans="1:19" x14ac:dyDescent="0.25">
      <c r="B61" s="1"/>
      <c r="N61" s="1"/>
    </row>
    <row r="62" spans="1:19" x14ac:dyDescent="0.25">
      <c r="B62" s="1"/>
      <c r="N62" s="1"/>
    </row>
    <row r="63" spans="1:19" x14ac:dyDescent="0.25">
      <c r="B63" s="1"/>
      <c r="N63" s="1"/>
    </row>
    <row r="64" spans="1:19" x14ac:dyDescent="0.25">
      <c r="A64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3:B115"/>
  <sheetViews>
    <sheetView topLeftCell="A87" workbookViewId="0">
      <selection activeCell="F90" sqref="F90"/>
    </sheetView>
  </sheetViews>
  <sheetFormatPr baseColWidth="10" defaultRowHeight="15" x14ac:dyDescent="0.25"/>
  <sheetData>
    <row r="33" spans="1:2" x14ac:dyDescent="0.25">
      <c r="A33" s="21" t="s">
        <v>112</v>
      </c>
      <c r="B33" s="22" t="s">
        <v>26</v>
      </c>
    </row>
    <row r="34" spans="1:2" x14ac:dyDescent="0.25">
      <c r="A34" s="2" t="s">
        <v>183</v>
      </c>
      <c r="B34" s="1">
        <v>2005</v>
      </c>
    </row>
    <row r="35" spans="1:2" x14ac:dyDescent="0.25">
      <c r="A35" s="2" t="s">
        <v>184</v>
      </c>
      <c r="B35" s="1">
        <v>36</v>
      </c>
    </row>
    <row r="36" spans="1:2" x14ac:dyDescent="0.25">
      <c r="A36" s="2" t="s">
        <v>903</v>
      </c>
      <c r="B36" s="1">
        <v>2</v>
      </c>
    </row>
    <row r="37" spans="1:2" x14ac:dyDescent="0.25">
      <c r="A37" s="2" t="s">
        <v>185</v>
      </c>
      <c r="B37" s="1">
        <v>9</v>
      </c>
    </row>
    <row r="38" spans="1:2" x14ac:dyDescent="0.25">
      <c r="A38" s="2" t="s">
        <v>904</v>
      </c>
      <c r="B38" s="1">
        <v>340</v>
      </c>
    </row>
    <row r="39" spans="1:2" x14ac:dyDescent="0.25">
      <c r="A39" s="2" t="s">
        <v>186</v>
      </c>
      <c r="B39" s="1">
        <v>76</v>
      </c>
    </row>
    <row r="40" spans="1:2" x14ac:dyDescent="0.25">
      <c r="A40" s="2" t="s">
        <v>905</v>
      </c>
      <c r="B40" s="1">
        <v>242</v>
      </c>
    </row>
    <row r="41" spans="1:2" x14ac:dyDescent="0.25">
      <c r="A41" s="2" t="s">
        <v>474</v>
      </c>
      <c r="B41" s="1">
        <v>119</v>
      </c>
    </row>
    <row r="42" spans="1:2" x14ac:dyDescent="0.25">
      <c r="A42" s="2" t="s">
        <v>475</v>
      </c>
      <c r="B42" s="1">
        <v>84</v>
      </c>
    </row>
    <row r="43" spans="1:2" x14ac:dyDescent="0.25">
      <c r="A43" s="2" t="s">
        <v>647</v>
      </c>
      <c r="B43" s="1">
        <v>12</v>
      </c>
    </row>
    <row r="44" spans="1:2" x14ac:dyDescent="0.25">
      <c r="A44" s="2" t="s">
        <v>906</v>
      </c>
      <c r="B44" s="1">
        <v>29</v>
      </c>
    </row>
    <row r="45" spans="1:2" x14ac:dyDescent="0.25">
      <c r="A45" s="2"/>
      <c r="B45" s="1"/>
    </row>
    <row r="46" spans="1:2" x14ac:dyDescent="0.25">
      <c r="A46" s="2"/>
      <c r="B46" s="1"/>
    </row>
    <row r="47" spans="1:2" x14ac:dyDescent="0.25">
      <c r="A47" s="2"/>
      <c r="B47" s="1"/>
    </row>
    <row r="48" spans="1:2" x14ac:dyDescent="0.25">
      <c r="A48" s="2"/>
      <c r="B48" s="1"/>
    </row>
    <row r="49" spans="1:2" x14ac:dyDescent="0.25">
      <c r="A49" s="2"/>
      <c r="B49" s="1"/>
    </row>
    <row r="50" spans="1:2" x14ac:dyDescent="0.25">
      <c r="A50" s="2"/>
      <c r="B50" s="1"/>
    </row>
    <row r="51" spans="1:2" x14ac:dyDescent="0.25">
      <c r="B51" s="1"/>
    </row>
    <row r="52" spans="1:2" x14ac:dyDescent="0.25">
      <c r="B52" s="1"/>
    </row>
    <row r="53" spans="1:2" x14ac:dyDescent="0.25">
      <c r="B53" s="1"/>
    </row>
    <row r="54" spans="1:2" x14ac:dyDescent="0.25">
      <c r="A54" s="21" t="s">
        <v>112</v>
      </c>
      <c r="B54" s="21" t="s">
        <v>26</v>
      </c>
    </row>
    <row r="55" spans="1:2" x14ac:dyDescent="0.25">
      <c r="A55" s="2" t="s">
        <v>907</v>
      </c>
      <c r="B55">
        <v>3</v>
      </c>
    </row>
    <row r="56" spans="1:2" x14ac:dyDescent="0.25">
      <c r="A56" s="2" t="s">
        <v>806</v>
      </c>
      <c r="B56">
        <v>1</v>
      </c>
    </row>
    <row r="57" spans="1:2" x14ac:dyDescent="0.25">
      <c r="A57" s="2" t="s">
        <v>908</v>
      </c>
      <c r="B57">
        <v>5</v>
      </c>
    </row>
    <row r="58" spans="1:2" x14ac:dyDescent="0.25">
      <c r="A58" s="2" t="s">
        <v>187</v>
      </c>
      <c r="B58">
        <v>3</v>
      </c>
    </row>
    <row r="59" spans="1:2" x14ac:dyDescent="0.25">
      <c r="A59" s="2" t="s">
        <v>547</v>
      </c>
      <c r="B59">
        <v>3</v>
      </c>
    </row>
    <row r="60" spans="1:2" x14ac:dyDescent="0.25">
      <c r="A60" s="2" t="s">
        <v>188</v>
      </c>
      <c r="B60">
        <v>5</v>
      </c>
    </row>
    <row r="70" spans="1:2" x14ac:dyDescent="0.25">
      <c r="A70" s="176"/>
      <c r="B70" s="176"/>
    </row>
    <row r="71" spans="1:2" x14ac:dyDescent="0.25">
      <c r="A71" s="21" t="s">
        <v>112</v>
      </c>
      <c r="B71" s="22" t="s">
        <v>26</v>
      </c>
    </row>
    <row r="72" spans="1:2" x14ac:dyDescent="0.25">
      <c r="A72" s="2" t="s">
        <v>807</v>
      </c>
      <c r="B72" s="1">
        <v>4230</v>
      </c>
    </row>
    <row r="73" spans="1:2" x14ac:dyDescent="0.25">
      <c r="A73" s="2" t="s">
        <v>808</v>
      </c>
      <c r="B73" s="1">
        <v>12307</v>
      </c>
    </row>
    <row r="74" spans="1:2" x14ac:dyDescent="0.25">
      <c r="A74" s="2" t="s">
        <v>809</v>
      </c>
      <c r="B74" s="1">
        <v>11112</v>
      </c>
    </row>
    <row r="75" spans="1:2" x14ac:dyDescent="0.25">
      <c r="B75" s="1"/>
    </row>
    <row r="76" spans="1:2" x14ac:dyDescent="0.25">
      <c r="B76" s="1"/>
    </row>
    <row r="77" spans="1:2" x14ac:dyDescent="0.25">
      <c r="B77" s="1"/>
    </row>
    <row r="78" spans="1:2" x14ac:dyDescent="0.25">
      <c r="B78" s="1"/>
    </row>
    <row r="79" spans="1:2" x14ac:dyDescent="0.25">
      <c r="B79" s="1"/>
    </row>
    <row r="80" spans="1:2" x14ac:dyDescent="0.25">
      <c r="B80" s="1"/>
    </row>
    <row r="81" spans="1:2" x14ac:dyDescent="0.25">
      <c r="B81" s="1"/>
    </row>
    <row r="82" spans="1:2" x14ac:dyDescent="0.25">
      <c r="B82" s="1"/>
    </row>
    <row r="83" spans="1:2" x14ac:dyDescent="0.25">
      <c r="B83" s="1"/>
    </row>
    <row r="84" spans="1:2" x14ac:dyDescent="0.25">
      <c r="B84" s="1"/>
    </row>
    <row r="85" spans="1:2" x14ac:dyDescent="0.25">
      <c r="B85" s="1"/>
    </row>
    <row r="86" spans="1:2" x14ac:dyDescent="0.25">
      <c r="B86" s="1"/>
    </row>
    <row r="87" spans="1:2" x14ac:dyDescent="0.25">
      <c r="B87" s="1"/>
    </row>
    <row r="88" spans="1:2" x14ac:dyDescent="0.25">
      <c r="B88" s="1"/>
    </row>
    <row r="89" spans="1:2" x14ac:dyDescent="0.25">
      <c r="B89" s="1"/>
    </row>
    <row r="90" spans="1:2" x14ac:dyDescent="0.25">
      <c r="A90" s="21" t="s">
        <v>112</v>
      </c>
      <c r="B90" s="22" t="s">
        <v>26</v>
      </c>
    </row>
    <row r="91" spans="1:2" x14ac:dyDescent="0.25">
      <c r="A91" s="2" t="s">
        <v>909</v>
      </c>
      <c r="B91" s="1">
        <v>2009820</v>
      </c>
    </row>
    <row r="92" spans="1:2" x14ac:dyDescent="0.25">
      <c r="A92" s="2" t="s">
        <v>910</v>
      </c>
      <c r="B92" s="1">
        <v>15577196</v>
      </c>
    </row>
    <row r="93" spans="1:2" x14ac:dyDescent="0.25">
      <c r="A93" s="2" t="s">
        <v>911</v>
      </c>
      <c r="B93" s="1">
        <v>142769</v>
      </c>
    </row>
    <row r="94" spans="1:2" x14ac:dyDescent="0.25">
      <c r="A94" s="2" t="s">
        <v>912</v>
      </c>
      <c r="B94" s="1">
        <v>18106</v>
      </c>
    </row>
    <row r="95" spans="1:2" x14ac:dyDescent="0.25">
      <c r="A95" t="s">
        <v>144</v>
      </c>
      <c r="B95" s="1"/>
    </row>
    <row r="96" spans="1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5:M53"/>
  <sheetViews>
    <sheetView topLeftCell="A19" zoomScale="55" zoomScaleNormal="55" workbookViewId="0">
      <selection activeCell="L37" sqref="L37:M43"/>
    </sheetView>
  </sheetViews>
  <sheetFormatPr baseColWidth="10" defaultRowHeight="15" x14ac:dyDescent="0.25"/>
  <sheetData>
    <row r="35" spans="1:13" x14ac:dyDescent="0.25">
      <c r="A35" s="21" t="s">
        <v>112</v>
      </c>
      <c r="B35" s="22" t="s">
        <v>26</v>
      </c>
    </row>
    <row r="36" spans="1:13" x14ac:dyDescent="0.25">
      <c r="A36" s="2" t="s">
        <v>913</v>
      </c>
      <c r="B36" s="1">
        <v>1247</v>
      </c>
    </row>
    <row r="37" spans="1:13" x14ac:dyDescent="0.25">
      <c r="A37" s="2" t="s">
        <v>914</v>
      </c>
      <c r="B37" s="1">
        <v>618</v>
      </c>
      <c r="L37" t="s">
        <v>44</v>
      </c>
      <c r="M37" t="s">
        <v>26</v>
      </c>
    </row>
    <row r="38" spans="1:13" x14ac:dyDescent="0.25">
      <c r="A38" s="2" t="s">
        <v>915</v>
      </c>
      <c r="B38" s="1">
        <v>556</v>
      </c>
      <c r="L38" s="2" t="s">
        <v>924</v>
      </c>
      <c r="M38" s="1">
        <v>4610</v>
      </c>
    </row>
    <row r="39" spans="1:13" x14ac:dyDescent="0.25">
      <c r="A39" s="2" t="s">
        <v>916</v>
      </c>
      <c r="B39" s="1">
        <v>43</v>
      </c>
      <c r="L39" s="2" t="s">
        <v>584</v>
      </c>
      <c r="M39" s="1">
        <v>3114</v>
      </c>
    </row>
    <row r="40" spans="1:13" x14ac:dyDescent="0.25">
      <c r="A40" s="2" t="s">
        <v>917</v>
      </c>
      <c r="B40" s="1">
        <v>30</v>
      </c>
      <c r="L40" s="2" t="s">
        <v>925</v>
      </c>
      <c r="M40" s="1">
        <v>15775</v>
      </c>
    </row>
    <row r="41" spans="1:13" x14ac:dyDescent="0.25">
      <c r="A41" s="2" t="s">
        <v>192</v>
      </c>
      <c r="B41" s="1">
        <v>11242</v>
      </c>
      <c r="L41" s="2" t="s">
        <v>926</v>
      </c>
      <c r="M41" s="1">
        <v>21987</v>
      </c>
    </row>
    <row r="42" spans="1:13" x14ac:dyDescent="0.25">
      <c r="A42" s="2" t="s">
        <v>918</v>
      </c>
      <c r="B42" s="1">
        <v>17382</v>
      </c>
      <c r="L42" t="s">
        <v>927</v>
      </c>
      <c r="M42" s="1">
        <v>10988</v>
      </c>
    </row>
    <row r="43" spans="1:13" x14ac:dyDescent="0.25">
      <c r="A43" s="2" t="s">
        <v>190</v>
      </c>
      <c r="B43" s="1">
        <v>3848</v>
      </c>
      <c r="M43" s="1">
        <f>SUM(M38:M42)</f>
        <v>56474</v>
      </c>
    </row>
    <row r="44" spans="1:13" x14ac:dyDescent="0.25">
      <c r="A44" s="2" t="s">
        <v>919</v>
      </c>
      <c r="B44" s="1">
        <v>956</v>
      </c>
    </row>
    <row r="45" spans="1:13" x14ac:dyDescent="0.25">
      <c r="A45" s="2" t="s">
        <v>920</v>
      </c>
      <c r="B45" s="1">
        <v>1422</v>
      </c>
    </row>
    <row r="46" spans="1:13" x14ac:dyDescent="0.25">
      <c r="A46" s="2" t="s">
        <v>921</v>
      </c>
      <c r="B46" s="1">
        <v>5971</v>
      </c>
    </row>
    <row r="47" spans="1:13" x14ac:dyDescent="0.25">
      <c r="A47" s="2" t="s">
        <v>476</v>
      </c>
      <c r="B47" s="1">
        <v>967</v>
      </c>
    </row>
    <row r="48" spans="1:13" x14ac:dyDescent="0.25">
      <c r="A48" s="2" t="s">
        <v>922</v>
      </c>
      <c r="B48" s="1">
        <v>345</v>
      </c>
    </row>
    <row r="49" spans="1:2" x14ac:dyDescent="0.25">
      <c r="A49" s="2" t="s">
        <v>193</v>
      </c>
      <c r="B49" s="1">
        <v>1194</v>
      </c>
    </row>
    <row r="50" spans="1:2" x14ac:dyDescent="0.25">
      <c r="A50" s="2" t="s">
        <v>189</v>
      </c>
      <c r="B50" s="1">
        <v>5</v>
      </c>
    </row>
    <row r="51" spans="1:2" x14ac:dyDescent="0.25">
      <c r="A51" s="2" t="s">
        <v>923</v>
      </c>
      <c r="B51" s="1">
        <v>10648</v>
      </c>
    </row>
    <row r="52" spans="1:2" x14ac:dyDescent="0.25">
      <c r="B52" s="1">
        <f>SUM(B36:B51)</f>
        <v>56474</v>
      </c>
    </row>
    <row r="53" spans="1:2" x14ac:dyDescent="0.25">
      <c r="B53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COCOM</vt:lpstr>
      <vt:lpstr>CC NORTE</vt:lpstr>
      <vt:lpstr>CC ESTE</vt:lpstr>
      <vt:lpstr>PLAN SOCIAL</vt:lpstr>
      <vt:lpstr>CC SUR</vt:lpstr>
      <vt:lpstr>SUP. DE VIG</vt:lpstr>
      <vt:lpstr>UNADE</vt:lpstr>
      <vt:lpstr>PROGRAMA</vt:lpstr>
      <vt:lpstr>ESC. VOC</vt:lpstr>
      <vt:lpstr>JUNTA DE RETIRO</vt:lpstr>
      <vt:lpstr>SERV. MILITAR  VOLUNTARIO </vt:lpstr>
      <vt:lpstr>CEN. SAL. MIDE</vt:lpstr>
      <vt:lpstr>HOSP CENTRAL</vt:lpstr>
      <vt:lpstr>RAMON DE LARA </vt:lpstr>
      <vt:lpstr>BASE NAVAL 27 DE FEBREO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2025-04-10T17:39:06Z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2025-01-12T18:56:27Z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65a7594c-e794-4edc-8984-5d84e0daf524</vt:lpwstr>
  </property>
  <property fmtid="{D5CDD505-2E9C-101B-9397-08002B2CF9AE}" pid="7" name="MSIP_Label_defa4170-0d19-0005-0004-bc88714345d2_ActionId">
    <vt:lpwstr>eecb96d0-56ac-4c9c-90c0-6d0cb0cfa526</vt:lpwstr>
  </property>
  <property fmtid="{D5CDD505-2E9C-101B-9397-08002B2CF9AE}" pid="8" name="MSIP_Label_defa4170-0d19-0005-0004-bc88714345d2_ContentBits">
    <vt:lpwstr>0</vt:lpwstr>
  </property>
</Properties>
</file>