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3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4.xml" ContentType="application/vnd.openxmlformats-officedocument.drawing+xml"/>
  <Override PartName="/xl/charts/chart2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6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8.xml" ContentType="application/vnd.openxmlformats-officedocument.drawing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4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44.xml" ContentType="application/vnd.openxmlformats-officedocument.drawingml.chart+xml"/>
  <Override PartName="/xl/drawings/drawing10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1.xml" ContentType="application/vnd.openxmlformats-officedocument.drawing+xml"/>
  <Override PartName="/xl/charts/chart47.xml" ContentType="application/vnd.openxmlformats-officedocument.drawingml.chart+xml"/>
  <Override PartName="/xl/drawings/drawing12.xml" ContentType="application/vnd.openxmlformats-officedocument.drawing+xml"/>
  <Override PartName="/xl/charts/chart48.xml" ContentType="application/vnd.openxmlformats-officedocument.drawingml.chart+xml"/>
  <Override PartName="/xl/drawings/drawing13.xml" ContentType="application/vnd.openxmlformats-officedocument.drawing+xml"/>
  <Override PartName="/xl/charts/chart49.xml" ContentType="application/vnd.openxmlformats-officedocument.drawingml.chart+xml"/>
  <Override PartName="/xl/drawings/drawing14.xml" ContentType="application/vnd.openxmlformats-officedocument.drawing+xml"/>
  <Override PartName="/xl/charts/chart5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5.xml" ContentType="application/vnd.openxmlformats-officedocument.drawing+xml"/>
  <Override PartName="/xl/charts/chart5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6.xml" ContentType="application/vnd.openxmlformats-officedocument.drawing+xml"/>
  <Override PartName="/xl/charts/chart5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9.xml" ContentType="application/vnd.openxmlformats-officedocument.drawing+xml"/>
  <Override PartName="/xl/charts/chart5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6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6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6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6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6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6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0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1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22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23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24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14388" yWindow="-12" windowWidth="14436" windowHeight="12720" firstSheet="18" activeTab="23"/>
  </bookViews>
  <sheets>
    <sheet name="ERD" sheetId="2" r:id="rId1"/>
    <sheet name="ARD" sheetId="3" r:id="rId2"/>
    <sheet name="FARD" sheetId="4" r:id="rId3"/>
    <sheet name="CESMET" sheetId="5" r:id="rId4"/>
    <sheet name="CESFRONT" sheetId="6" r:id="rId5"/>
    <sheet name="CESEP" sheetId="7" r:id="rId6"/>
    <sheet name="CESAC" sheetId="8" r:id="rId7"/>
    <sheet name="CECCOM" sheetId="9" r:id="rId8"/>
    <sheet name="COMIPOL" sheetId="10" r:id="rId9"/>
    <sheet name="SENPA" sheetId="11" r:id="rId10"/>
    <sheet name="COCOM" sheetId="12" r:id="rId11"/>
    <sheet name="CC NORTE" sheetId="13" r:id="rId12"/>
    <sheet name="CC SUR" sheetId="14" r:id="rId13"/>
    <sheet name="CC ESTE" sheetId="15" r:id="rId14"/>
    <sheet name="PLAN SOCIAL" sheetId="16" r:id="rId15"/>
    <sheet name="SUP. DE VIG" sheetId="17" r:id="rId16"/>
    <sheet name="INSUDE" sheetId="18" r:id="rId17"/>
    <sheet name="PROGRAMA" sheetId="19" r:id="rId18"/>
    <sheet name="ESC. VOC" sheetId="20" r:id="rId19"/>
    <sheet name="JUNTA DE RETIRO" sheetId="21" r:id="rId20"/>
    <sheet name="CEN. SAL. MIDE" sheetId="23" r:id="rId21"/>
    <sheet name="HOSP CENTRAL" sheetId="24" r:id="rId22"/>
    <sheet name="RAMON DE LARA " sheetId="25" r:id="rId23"/>
    <sheet name="DISPENSARIO ARD" sheetId="26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calcPr calcId="162913"/>
</workbook>
</file>

<file path=xl/calcChain.xml><?xml version="1.0" encoding="utf-8"?>
<calcChain xmlns="http://schemas.openxmlformats.org/spreadsheetml/2006/main">
  <c r="L74" i="26" l="1"/>
  <c r="C66" i="26"/>
  <c r="K40" i="26"/>
  <c r="B28" i="26"/>
  <c r="J243" i="25" l="1"/>
  <c r="Q242" i="25"/>
  <c r="B241" i="25"/>
  <c r="B210" i="25"/>
  <c r="F181" i="25"/>
  <c r="C181" i="25"/>
  <c r="B156" i="25"/>
  <c r="J122" i="25"/>
  <c r="N120" i="25"/>
  <c r="B120" i="25"/>
  <c r="F118" i="25"/>
  <c r="L75" i="25"/>
  <c r="B75" i="25"/>
  <c r="B60" i="25"/>
  <c r="B351" i="24" l="1"/>
  <c r="B298" i="24"/>
  <c r="C274" i="24"/>
  <c r="C236" i="24"/>
  <c r="B205" i="24"/>
  <c r="B171" i="24"/>
  <c r="J170" i="24"/>
  <c r="P169" i="24"/>
  <c r="B148" i="24"/>
  <c r="E70" i="24"/>
  <c r="B68" i="24"/>
  <c r="L52" i="24"/>
  <c r="D22" i="23" l="1"/>
  <c r="B37" i="21" l="1"/>
  <c r="E24" i="21"/>
  <c r="C237" i="20" l="1"/>
  <c r="B237" i="20"/>
  <c r="G225" i="20" s="1"/>
  <c r="F225" i="20"/>
  <c r="C188" i="20"/>
  <c r="B188" i="20"/>
  <c r="K174" i="20"/>
  <c r="J174" i="20"/>
  <c r="C143" i="20"/>
  <c r="I146" i="20" s="1"/>
  <c r="B143" i="20"/>
  <c r="H146" i="20" s="1"/>
  <c r="C102" i="20"/>
  <c r="B102" i="20"/>
  <c r="K87" i="20"/>
  <c r="J87" i="20"/>
  <c r="B58" i="20"/>
  <c r="G111" i="19" l="1"/>
  <c r="B110" i="19"/>
  <c r="F85" i="19"/>
  <c r="B85" i="19"/>
  <c r="H46" i="15" l="1"/>
  <c r="H44" i="15"/>
  <c r="H45" i="15"/>
  <c r="H43" i="15"/>
  <c r="G47" i="15"/>
  <c r="F47" i="15"/>
  <c r="D47" i="15"/>
  <c r="C47" i="15"/>
  <c r="B47" i="15"/>
  <c r="E46" i="15"/>
  <c r="E45" i="15"/>
  <c r="E44" i="15"/>
  <c r="E43" i="15"/>
  <c r="H47" i="15" l="1"/>
  <c r="E47" i="15"/>
  <c r="I70" i="14" l="1"/>
  <c r="I67" i="14"/>
  <c r="I68" i="14"/>
  <c r="I69" i="14"/>
  <c r="I66" i="14"/>
  <c r="H71" i="14"/>
  <c r="G71" i="14"/>
  <c r="F71" i="14"/>
  <c r="D71" i="14"/>
  <c r="C71" i="14"/>
  <c r="B71" i="14"/>
  <c r="E70" i="14"/>
  <c r="E69" i="14"/>
  <c r="E68" i="14"/>
  <c r="E67" i="14"/>
  <c r="E66" i="14"/>
  <c r="E71" i="14" s="1"/>
  <c r="I71" i="14" l="1"/>
  <c r="H47" i="13" l="1"/>
  <c r="H48" i="13"/>
  <c r="H46" i="13"/>
  <c r="H49" i="13" s="1"/>
  <c r="F49" i="13"/>
  <c r="E49" i="13"/>
  <c r="D49" i="13"/>
  <c r="C49" i="13"/>
  <c r="B49" i="13"/>
  <c r="G48" i="13"/>
  <c r="G47" i="13"/>
  <c r="G46" i="13"/>
  <c r="G49" i="13" s="1"/>
  <c r="G55" i="12" l="1"/>
  <c r="G56" i="12"/>
  <c r="G57" i="12"/>
  <c r="G58" i="12"/>
  <c r="G59" i="12"/>
  <c r="G60" i="12"/>
  <c r="G61" i="12"/>
  <c r="G54" i="12"/>
  <c r="E62" i="12"/>
  <c r="D62" i="12"/>
  <c r="C62" i="12"/>
  <c r="B62" i="12"/>
  <c r="F61" i="12"/>
  <c r="F60" i="12"/>
  <c r="F59" i="12"/>
  <c r="F58" i="12"/>
  <c r="F57" i="12"/>
  <c r="F56" i="12"/>
  <c r="F55" i="12"/>
  <c r="F54" i="12"/>
  <c r="B43" i="12"/>
  <c r="G62" i="12" l="1"/>
  <c r="F62" i="12"/>
  <c r="U26" i="11" l="1"/>
  <c r="R34" i="8" l="1"/>
  <c r="I33" i="8"/>
  <c r="B39" i="8"/>
  <c r="B80" i="7" l="1"/>
  <c r="B57" i="7"/>
  <c r="B35" i="7"/>
  <c r="B145" i="6" l="1"/>
  <c r="B24" i="6"/>
  <c r="B131" i="4" l="1"/>
  <c r="G78" i="4"/>
  <c r="B78" i="4"/>
  <c r="B54" i="4"/>
  <c r="D41" i="4"/>
  <c r="C41" i="4"/>
  <c r="B41" i="4"/>
  <c r="C127" i="3" l="1"/>
  <c r="I97" i="3"/>
  <c r="C95" i="3"/>
  <c r="C66" i="3"/>
  <c r="H27" i="3"/>
  <c r="E47" i="3"/>
  <c r="D47" i="3"/>
  <c r="C47" i="3"/>
  <c r="C259" i="2" l="1"/>
  <c r="C189" i="2"/>
  <c r="I151" i="2"/>
  <c r="C153" i="2"/>
  <c r="G116" i="2"/>
  <c r="C119" i="2"/>
  <c r="C95" i="2"/>
  <c r="H54" i="2"/>
  <c r="E82" i="2"/>
  <c r="D82" i="2"/>
  <c r="C82" i="2"/>
  <c r="B32" i="24" l="1"/>
  <c r="B69" i="11" l="1"/>
  <c r="B120" i="4" l="1"/>
  <c r="O193" i="2" l="1"/>
  <c r="J153" i="2"/>
  <c r="J152" i="2"/>
  <c r="D152" i="2"/>
  <c r="J151" i="2"/>
  <c r="D151" i="2"/>
  <c r="J150" i="2"/>
  <c r="D150" i="2"/>
  <c r="J149" i="2"/>
  <c r="D149" i="2"/>
  <c r="J148" i="2"/>
  <c r="D148" i="2"/>
  <c r="J147" i="2"/>
  <c r="D147" i="2"/>
  <c r="J146" i="2"/>
  <c r="D146" i="2"/>
  <c r="J145" i="2"/>
  <c r="D145" i="2"/>
  <c r="J144" i="2"/>
  <c r="D144" i="2"/>
  <c r="J143" i="2"/>
  <c r="D143" i="2"/>
  <c r="C72" i="9" l="1"/>
</calcChain>
</file>

<file path=xl/sharedStrings.xml><?xml version="1.0" encoding="utf-8"?>
<sst xmlns="http://schemas.openxmlformats.org/spreadsheetml/2006/main" count="1705" uniqueCount="1028">
  <si>
    <t>RANGO</t>
  </si>
  <si>
    <t>TENIENTE GENERAL</t>
  </si>
  <si>
    <t>MAYOR GENERAL</t>
  </si>
  <si>
    <t>GENERAL DE BRIGADA</t>
  </si>
  <si>
    <t>CORONEL</t>
  </si>
  <si>
    <t xml:space="preserve">TTE. CORONEL                   </t>
  </si>
  <si>
    <t>MAYOR</t>
  </si>
  <si>
    <t>CAPITÁN</t>
  </si>
  <si>
    <t>1ER. TTE.</t>
  </si>
  <si>
    <t>2DO. TTE.</t>
  </si>
  <si>
    <t>CADETE DE 4TO. AÑO</t>
  </si>
  <si>
    <t>CADETE DE 3ER. AÑO</t>
  </si>
  <si>
    <t>CADETE DE 2DO. AÑO</t>
  </si>
  <si>
    <t>CADETE DE 1ER. AÑO</t>
  </si>
  <si>
    <t>ASPIRANTE A CADETE</t>
  </si>
  <si>
    <t>SUBTENIENTE III</t>
  </si>
  <si>
    <t>SUBTENIENTE II</t>
  </si>
  <si>
    <t>SUBTENIENTE I</t>
  </si>
  <si>
    <t>SGTO. MAYOR</t>
  </si>
  <si>
    <t xml:space="preserve">SGTO. </t>
  </si>
  <si>
    <t xml:space="preserve">CABO                            </t>
  </si>
  <si>
    <t>RASO</t>
  </si>
  <si>
    <t>CONSCRIPTO</t>
  </si>
  <si>
    <t>ASIMILADO</t>
  </si>
  <si>
    <t>MASCULINO</t>
  </si>
  <si>
    <t>FEMENINO</t>
  </si>
  <si>
    <t>CANT</t>
  </si>
  <si>
    <t>CABO</t>
  </si>
  <si>
    <t>CONSCRIPTOS</t>
  </si>
  <si>
    <t>ASIMILADO MILITAR</t>
  </si>
  <si>
    <t>MOTIVO</t>
  </si>
  <si>
    <t>BAJO NIVEL DE DESEMPEÑO</t>
  </si>
  <si>
    <t>ESPIRACIÓN DE ALISTAMIENTO (NO REALISTÓ)</t>
  </si>
  <si>
    <t>FALTAS GRAVES DEBIDAMENTE COMPROBADAS</t>
  </si>
  <si>
    <t>SEPARADO Y DADO DE BAJAS POR DEFUNCIÓN</t>
  </si>
  <si>
    <t>CANCELACIÓN DE NOMBRAMIENTO</t>
  </si>
  <si>
    <t>INUTILIDAD FÍSICA CON DISFRUTE A PENSIÓN</t>
  </si>
  <si>
    <t>POR SOLICITUD ACEPTADA</t>
  </si>
  <si>
    <t>INADAPTABILIDAD A LA VIDA MILITAR</t>
  </si>
  <si>
    <t>AUSENTE, SIN EL PERMISO CORRESPONDIENTE DE LOS SUPERIORES</t>
  </si>
  <si>
    <t>RETIRO VOLUNTARIO CON PENSIÓN</t>
  </si>
  <si>
    <t>SEPARADO POR RENUNCIA</t>
  </si>
  <si>
    <t xml:space="preserve">RETIRO POR ANTIGÜEDAD CON DISFRUTE DE PENSIÓN </t>
  </si>
  <si>
    <t>VEHICULO</t>
  </si>
  <si>
    <t>MOTOCICLETA</t>
  </si>
  <si>
    <t>SGTO.</t>
  </si>
  <si>
    <t>Sargento</t>
  </si>
  <si>
    <t>ACTIVO</t>
  </si>
  <si>
    <t>RETIRADOS</t>
  </si>
  <si>
    <t>CAPITAN</t>
  </si>
  <si>
    <t>TIPO</t>
  </si>
  <si>
    <t>CAN</t>
  </si>
  <si>
    <t xml:space="preserve">PISTOLAS </t>
  </si>
  <si>
    <t>MARIHUANA (PAC. SIN ESP)</t>
  </si>
  <si>
    <t>AUTOBÚS</t>
  </si>
  <si>
    <t>CAMIONES</t>
  </si>
  <si>
    <t>JEEPETAS</t>
  </si>
  <si>
    <t>MINIBÚS</t>
  </si>
  <si>
    <t>MOTOCICLETAS</t>
  </si>
  <si>
    <t>CARROS</t>
  </si>
  <si>
    <t>CAMIONETAS</t>
  </si>
  <si>
    <t>COMESTIBLES</t>
  </si>
  <si>
    <t>LECHE BONGÚ (UNIDADES)</t>
  </si>
  <si>
    <t>MANTEQUILLA (UDS.)</t>
  </si>
  <si>
    <t>SOPITAS (UNIDADES)</t>
  </si>
  <si>
    <t>CARBÓN VEGETAL (SACOS)</t>
  </si>
  <si>
    <t>PASTA DENTAL (UNIDADES)</t>
  </si>
  <si>
    <t>PERFUME (UNIDADES)</t>
  </si>
  <si>
    <t>POSTE DE MADERA</t>
  </si>
  <si>
    <t>CREMAS (UNDS)</t>
  </si>
  <si>
    <t>CERVEZAS (UDS.)</t>
  </si>
  <si>
    <t>BEBIDAS ENERGIZANTES (UDS.)</t>
  </si>
  <si>
    <t>RON (UDS.)</t>
  </si>
  <si>
    <t>CIGARRILLO UNIDADES</t>
  </si>
  <si>
    <t xml:space="preserve"> CLERÉN     (GL.)      </t>
  </si>
  <si>
    <t>Asimilados</t>
  </si>
  <si>
    <t>TTE. CORONEL</t>
  </si>
  <si>
    <t>ALMIRANTE</t>
  </si>
  <si>
    <t>VICE ALMIRANTE</t>
  </si>
  <si>
    <t>CONTRALMIRANTE</t>
  </si>
  <si>
    <t>FEMENUNO</t>
  </si>
  <si>
    <t>CAPITÁN DE NAVÍO</t>
  </si>
  <si>
    <t>CAPITÁN DE FRAGATA</t>
  </si>
  <si>
    <t>CAPITÁN DE CORBETA</t>
  </si>
  <si>
    <t>TENIENTE DE NAVÍO</t>
  </si>
  <si>
    <t>TENIENTE DE FRAGATA</t>
  </si>
  <si>
    <t>TENIENTE DE CORBETA</t>
  </si>
  <si>
    <t>GUARDIAMARINA 4TO. AÑO</t>
  </si>
  <si>
    <t>GUARDIAMARINA 3ER. AÑO</t>
  </si>
  <si>
    <t>GUARDIAMARINA 2DO. AÑO</t>
  </si>
  <si>
    <t>GUARDIAMARINA 1ER. AÑO</t>
  </si>
  <si>
    <t>SUB TENIENTE I</t>
  </si>
  <si>
    <t>SARGENTO MAYOR</t>
  </si>
  <si>
    <t>SARGENTO</t>
  </si>
  <si>
    <t>MARINERO ESPECIALISTA</t>
  </si>
  <si>
    <t>MARINERO</t>
  </si>
  <si>
    <t>MARINERO AUXILIAR</t>
  </si>
  <si>
    <t>GRUMETE</t>
  </si>
  <si>
    <t>PERSONAL NOMINAL</t>
  </si>
  <si>
    <t>TOTAL</t>
  </si>
  <si>
    <t>RANG</t>
  </si>
  <si>
    <t>EXPIRACION DE ALISTAMIENTO (NO REALISTO)</t>
  </si>
  <si>
    <t>FALLECIMIENTO</t>
  </si>
  <si>
    <t>SOLICITUD ACEPTADA</t>
  </si>
  <si>
    <t>CAYUCOS</t>
  </si>
  <si>
    <t>CLANDESTINAS</t>
  </si>
  <si>
    <t>FIBRA DE VIDRIO</t>
  </si>
  <si>
    <t>DOMINICANOS</t>
  </si>
  <si>
    <t>GO FAST</t>
  </si>
  <si>
    <t>HAITIANOS</t>
  </si>
  <si>
    <t>HAITIANAS</t>
  </si>
  <si>
    <t>VENEZOLANOS</t>
  </si>
  <si>
    <t>MATRICULADAS</t>
  </si>
  <si>
    <t>VELERO</t>
  </si>
  <si>
    <t xml:space="preserve">RANGO </t>
  </si>
  <si>
    <t xml:space="preserve">MAYORES GENERALES </t>
  </si>
  <si>
    <t xml:space="preserve">GENERALES DE BRIGADA  </t>
  </si>
  <si>
    <t xml:space="preserve">CORONELES  </t>
  </si>
  <si>
    <t xml:space="preserve">TENIENTES CORONELES </t>
  </si>
  <si>
    <t xml:space="preserve">MAYORES  </t>
  </si>
  <si>
    <t xml:space="preserve">CAPITANES </t>
  </si>
  <si>
    <t xml:space="preserve">1EROS.TENIENTES </t>
  </si>
  <si>
    <t xml:space="preserve">2DOS.TENIENTES  </t>
  </si>
  <si>
    <t xml:space="preserve">CADETE DE 4TO. AÑO  </t>
  </si>
  <si>
    <t xml:space="preserve">CADETE DE 3ER. AÑO  </t>
  </si>
  <si>
    <t xml:space="preserve">CADETE DE 2DO. AÑO </t>
  </si>
  <si>
    <t xml:space="preserve">CADETE DE 1ER. AÑO  </t>
  </si>
  <si>
    <t>SUB-TENIENTES I</t>
  </si>
  <si>
    <t xml:space="preserve">SARGENTOS MAYORES  </t>
  </si>
  <si>
    <t xml:space="preserve">SARGENTOS </t>
  </si>
  <si>
    <t xml:space="preserve">CABOS  </t>
  </si>
  <si>
    <t xml:space="preserve">RASOS  </t>
  </si>
  <si>
    <t xml:space="preserve">ASIMILADOS </t>
  </si>
  <si>
    <t xml:space="preserve">EMPLEADOS CONT. TEMP. </t>
  </si>
  <si>
    <t xml:space="preserve">TIPO </t>
  </si>
  <si>
    <t>EMP. DE CONT. TEMP.</t>
  </si>
  <si>
    <t>FALTA GRAVE DEBIDAMENTE COMPROBADA</t>
  </si>
  <si>
    <t>CADETE</t>
  </si>
  <si>
    <t>RESCISION DE CONTRATO DE TRABAJO</t>
  </si>
  <si>
    <t>SEPARADO DE LAS FILAS</t>
  </si>
  <si>
    <t>EMP. CONTR. TMP.</t>
  </si>
  <si>
    <t>LUGAR</t>
  </si>
  <si>
    <t>CUERPO DE SEGURIDAD PRESIDENCIAL -CUSEP-</t>
  </si>
  <si>
    <t xml:space="preserve">DPTO.NACIONAL DE INVEST.(DNI) </t>
  </si>
  <si>
    <t xml:space="preserve">DIREC.NAC.DE CONTROL DE DROGAS -DNCD  </t>
  </si>
  <si>
    <t xml:space="preserve">REGIMIENTO GUARDIA DE HONOR -MIDE-  </t>
  </si>
  <si>
    <t>CUERPO ESPECIALIZADO EN SEGURIDAD TURISTICA (CESTUR)</t>
  </si>
  <si>
    <t xml:space="preserve">CUERPO ESPECIALIZADO SEG. FRONTERIZA TERRESTRE -CESFRONT-  </t>
  </si>
  <si>
    <t>DIRECCION GRAL. DE TRANSITO Y TRANSP. TERRESTRES -DIGESETT-</t>
  </si>
  <si>
    <t>CUERPO ESPECIALIZADO DE SEGURIDAD DEL METRO</t>
  </si>
  <si>
    <t>SERVICIO NACIONAL DE PROTECCION AMBIENTAL -SENPA-</t>
  </si>
  <si>
    <t>CUERPO ESP. DE CONTROL DE LOS COMBUSTIBLES -CECCOM-</t>
  </si>
  <si>
    <t xml:space="preserve">CUERPO ESPECIALIZADO DE SEGURIDAD PORTUARIA </t>
  </si>
  <si>
    <t xml:space="preserve">FUERZA DE TAREA CONJUNTA CIUDAD TRANQUILA "CIUTRAN"  </t>
  </si>
  <si>
    <t>MINISTERIO DE OBRAS PUBLICAS Y COMUNICACIONES</t>
  </si>
  <si>
    <t xml:space="preserve">CUERPO ESPEC.EN SEGURIDAD AEROPORTUARIA (CESAC)  </t>
  </si>
  <si>
    <t xml:space="preserve">1ER. REGIMIENTO DOMINICANO, GUARDIA PRESIDENCIAL, E.N.  </t>
  </si>
  <si>
    <t>ESC. DE COMBATE</t>
  </si>
  <si>
    <t>ESC. DE RESCATE</t>
  </si>
  <si>
    <t>ESC. DE TRANSP. AEREO</t>
  </si>
  <si>
    <t>ACCIDENTES DE USUARIOS EN LAS INSTALACIONES</t>
  </si>
  <si>
    <t>AGENTES DEL CESMET CON PROBLEMAS DE SALUD</t>
  </si>
  <si>
    <t>BILLETES FALSOS</t>
  </si>
  <si>
    <t>DETENCIONES POR AGRESIONES</t>
  </si>
  <si>
    <t>DETENCIONES POR DAÑOS AL PATRIMONIO</t>
  </si>
  <si>
    <t>FALLAS ELÉCTRICAS EN LAS INSTALACIONES</t>
  </si>
  <si>
    <t>INCIDENCIAS EN EL MSD</t>
  </si>
  <si>
    <t>INCIDENCIAS EN EL TSD</t>
  </si>
  <si>
    <t>RIÑAS ENTRE USUARIOS</t>
  </si>
  <si>
    <t>USUARIOS CON PROBLEMAS DE SALUD</t>
  </si>
  <si>
    <t>PERSONAS U OBJETOS EXTRAVIADOS</t>
  </si>
  <si>
    <t>DETENCIONES POR ROBO</t>
  </si>
  <si>
    <t>USUARIOS DESMONTADOS DE LOS TRENES</t>
  </si>
  <si>
    <t>HAITIANO</t>
  </si>
  <si>
    <t>BEBIDAS ENERGIZANTES  (BOTELLAS DE 750 ML)</t>
  </si>
  <si>
    <t>PAQUETES DE SOPITA  (240 UNIDADES)</t>
  </si>
  <si>
    <t>CERVEZAS PRESTIGE, HEINEKEN, BENEDICTA (LATAS 355 ML)</t>
  </si>
  <si>
    <t>SACOS DE AJO  (22 LIBRAS )</t>
  </si>
  <si>
    <t>CIGARRILLOS COMME IL FAUT (PAQUETES  DE 10 CAJETILLAS DE 10 UNIDADES)</t>
  </si>
  <si>
    <t>CIGARRILLOS COMME IL FAUT (PAQUETES  DE 10 CAJETILLAS DE 20 UNIDADES)</t>
  </si>
  <si>
    <t>CIGARRILLOS POINT (PAQUETES  DE 10 CAJETILLAS DE 20 UNIDADES)</t>
  </si>
  <si>
    <t>CLERÉN (GALONES)</t>
  </si>
  <si>
    <t>ELECTRODOMÉSTICOS</t>
  </si>
  <si>
    <t>MEDICAMENTOS</t>
  </si>
  <si>
    <t>RON CHEVALIER  (BOTELLA DE 750ML)</t>
  </si>
  <si>
    <t>VINO TINTO CAMPEÓN  (BOTELLAS DE 750 ML)</t>
  </si>
  <si>
    <t>WHISKY 8 P.M. (BOTELLAS DE 750 ML)</t>
  </si>
  <si>
    <t>WHISKY BARBANCOURT (BOTELLAS DE 750 ML)</t>
  </si>
  <si>
    <t>WHISKY BLACK STONE (BOTELLA DE 750ML)</t>
  </si>
  <si>
    <t>WHISKY GOLD  (BOTELLA DE 750 ML)</t>
  </si>
  <si>
    <t>WHISKY NAPOLEÓN (BOTELLAS DE 750 ML)</t>
  </si>
  <si>
    <t>WHISKY OFICCE  (BOTELLA DE 750 ML)</t>
  </si>
  <si>
    <t>REFRESCOS (20 ONZAS)</t>
  </si>
  <si>
    <t>JUGOS (20 ONZAS)</t>
  </si>
  <si>
    <t>VODKA (BOTELLAS DE 750 ML)</t>
  </si>
  <si>
    <t>RON LORD MATE (BOTELLAS DE 750 ML)</t>
  </si>
  <si>
    <t>CIGARRILLOS  CAPITAL  (PAQUETES  DE 10 CAJETILLAS DE 20 UNIDADES)</t>
  </si>
  <si>
    <t>MALTAS (20 ONZAS)</t>
  </si>
  <si>
    <t>PRODUCTOS HIGIENE PERSONAL</t>
  </si>
  <si>
    <t>CIGARRILLOS  JAILSALMER  (PAQUETES  DE 10 CAJETILLAS DE 20 UNIDADES)</t>
  </si>
  <si>
    <t>WHISKY GREEN   (BOTELLAS DE 750 ML)</t>
  </si>
  <si>
    <t>RON KING PRIDE  (BOTELLAS DE 750 ML)</t>
  </si>
  <si>
    <t>AUTOBUS</t>
  </si>
  <si>
    <t>CAMION</t>
  </si>
  <si>
    <t>CAMIONETA</t>
  </si>
  <si>
    <t>CARRO</t>
  </si>
  <si>
    <t>JEEPETA</t>
  </si>
  <si>
    <t/>
  </si>
  <si>
    <t>Azua</t>
  </si>
  <si>
    <t>Barahona</t>
  </si>
  <si>
    <t>Boca Chica</t>
  </si>
  <si>
    <t>Caucedo</t>
  </si>
  <si>
    <t>La Cana</t>
  </si>
  <si>
    <t>La Romana</t>
  </si>
  <si>
    <t>Manzanillo</t>
  </si>
  <si>
    <t>Puerto Plata</t>
  </si>
  <si>
    <t>Punta Catalina</t>
  </si>
  <si>
    <t>Samaná</t>
  </si>
  <si>
    <t>San Pedro de Macorís</t>
  </si>
  <si>
    <t>Santo Domingo</t>
  </si>
  <si>
    <t>Haina Oriental</t>
  </si>
  <si>
    <t>Haina Occidental</t>
  </si>
  <si>
    <t>Duarte, Arroyo Barril</t>
  </si>
  <si>
    <t>ARMAS BLANCAS</t>
  </si>
  <si>
    <t>MUNICIONES 22MM</t>
  </si>
  <si>
    <t>MUNICIONES 38MM</t>
  </si>
  <si>
    <t>MUNICIONES 9MM</t>
  </si>
  <si>
    <t>MUNICIONES 40MM</t>
  </si>
  <si>
    <t>MUNICIONES 45MM</t>
  </si>
  <si>
    <t>ARMAS DE FUEGO ILEGALES</t>
  </si>
  <si>
    <t xml:space="preserve"> DEPORTADOS, NO ADMITIDOS, DEVUELTOS, EXTRADITADOS,  INTENTOS DE SALIDA ILEGAL Y REPATRIADOS</t>
  </si>
  <si>
    <t>ARMAS DE FUEGO LEGALES</t>
  </si>
  <si>
    <t xml:space="preserve"> AEROPUERTO INTERNACIONAL DOCTOR JOAQUIN BALAGUER </t>
  </si>
  <si>
    <t>ARMAS BLANCAS ILEGALES</t>
  </si>
  <si>
    <t xml:space="preserve"> AEROPUERTO INTERNACIONALDE  LA ROMANA</t>
  </si>
  <si>
    <t>CASOS DE DROGAS, ROBO, DINERO INCAUTADOS, PASAJEROS PERTURBADOR Y ARMAS BLANCAS</t>
  </si>
  <si>
    <t xml:space="preserve"> AEROPUERTO INTERNACIONAL DE PUNTA CANA</t>
  </si>
  <si>
    <t>CASOS DE DROGAS</t>
  </si>
  <si>
    <t xml:space="preserve"> AEROPUERTO INTERNACIONAL GREGORIO LUPERÓN</t>
  </si>
  <si>
    <t xml:space="preserve">DEPORTADOS </t>
  </si>
  <si>
    <t xml:space="preserve"> AEROPUERTO INTERNACIONAL JOSÉ FRANCISCO PEÑA GÓMEZ </t>
  </si>
  <si>
    <t>DEVUELTOS</t>
  </si>
  <si>
    <t xml:space="preserve"> AEROPUERTO INTERNACIONAL CIBAO</t>
  </si>
  <si>
    <t>DINERO INCAUTADO</t>
  </si>
  <si>
    <t>EXTRADITADOS</t>
  </si>
  <si>
    <t>INTENTO DE SALIDA ILEGAL</t>
  </si>
  <si>
    <t>NO AMITIDOS</t>
  </si>
  <si>
    <t>PASAJERO PERTURBADOR</t>
  </si>
  <si>
    <t>PATRULLAS</t>
  </si>
  <si>
    <t>OPERATIVOS EN COMISIÓN MIXTA INTERINSTITUCIONAL</t>
  </si>
  <si>
    <t xml:space="preserve">OPERATIVOS EN APOYO A LA DIRECCIÓN DE SUPERVISIÓN Y CONTROL DE ESTACIONES DE EXPENDIO DE COMBUSTIBLES (CIERRE DE ESTACIONES DE COMBUSTIBLE)
</t>
  </si>
  <si>
    <t xml:space="preserve">ALLANAMIENTOS </t>
  </si>
  <si>
    <t xml:space="preserve">VIGILANCIA A PUNTOS DE INTERES </t>
  </si>
  <si>
    <t>TRANSITAR CON STICKER VENCIDO</t>
  </si>
  <si>
    <t>TRANSITAR SIN STICKER</t>
  </si>
  <si>
    <t xml:space="preserve">VENTA ILEGAL DE COMBUSTIBLES / MERCANCIAS </t>
  </si>
  <si>
    <t>GASOIL</t>
  </si>
  <si>
    <t>MEDICAMENTOS Y DERIVADOS (UNIDAD)</t>
  </si>
  <si>
    <t>TABACO Y DERIVADOS (UNIDAD)</t>
  </si>
  <si>
    <t>ALCOHOL Y DERIVADOS (BOTELLAS)</t>
  </si>
  <si>
    <t xml:space="preserve">ESTIMULANTE SEXUAL (UNIDAD / FRASCO) </t>
  </si>
  <si>
    <t>ACCIDENTE</t>
  </si>
  <si>
    <t>ATROPELLAMIENTO</t>
  </si>
  <si>
    <t xml:space="preserve">CALENTAMIENTO </t>
  </si>
  <si>
    <t>CAM. RESCATE</t>
  </si>
  <si>
    <t>CHOQUE</t>
  </si>
  <si>
    <t>COMBUSTIBLE</t>
  </si>
  <si>
    <t>ELÉCTRICA</t>
  </si>
  <si>
    <t>FALLECIDOS</t>
  </si>
  <si>
    <t>HERIDOS</t>
  </si>
  <si>
    <t>MECANICA</t>
  </si>
  <si>
    <t>SEGURIDAD</t>
  </si>
  <si>
    <t>TALLERES</t>
  </si>
  <si>
    <t>VOLCADURA</t>
  </si>
  <si>
    <t>DESLIZAMIENTO</t>
  </si>
  <si>
    <t>LOCA</t>
  </si>
  <si>
    <t>Bahoruco</t>
  </si>
  <si>
    <t>Bayaguana (Monte Plata)</t>
  </si>
  <si>
    <t>Constanza (La Vega)</t>
  </si>
  <si>
    <t>Dajabón</t>
  </si>
  <si>
    <t>Distrito Nacional</t>
  </si>
  <si>
    <t>Duarte</t>
  </si>
  <si>
    <t>El seíbo</t>
  </si>
  <si>
    <t>Elías Piña</t>
  </si>
  <si>
    <t>Espaillat</t>
  </si>
  <si>
    <t>Gaspar Hernández (Espaillat)</t>
  </si>
  <si>
    <t>Hato Mayor</t>
  </si>
  <si>
    <t>Hermanas Mirabal (Salcedo)</t>
  </si>
  <si>
    <t>Independencia</t>
  </si>
  <si>
    <t>Isla Saona</t>
  </si>
  <si>
    <t>Jánico</t>
  </si>
  <si>
    <t>Jarabacoa (La Vega)</t>
  </si>
  <si>
    <t>La Altagracia</t>
  </si>
  <si>
    <t>La Vega</t>
  </si>
  <si>
    <t>María Trinidad Sánchez</t>
  </si>
  <si>
    <t>Miches (El seíbo)</t>
  </si>
  <si>
    <t>Monción (Santiago Rodríguez)</t>
  </si>
  <si>
    <t>Monseñor Nouel</t>
  </si>
  <si>
    <t>Monte Plata</t>
  </si>
  <si>
    <t>Montecristi</t>
  </si>
  <si>
    <t>Paraíso Barahona)</t>
  </si>
  <si>
    <t>Pedernales</t>
  </si>
  <si>
    <t>Peravia</t>
  </si>
  <si>
    <t>Restauración (Dajabón)</t>
  </si>
  <si>
    <t>Sabana Grande de Boyá</t>
  </si>
  <si>
    <t>San Cristóbal</t>
  </si>
  <si>
    <t>San José de las Matas (Santiago)</t>
  </si>
  <si>
    <t>San José de Ocoa</t>
  </si>
  <si>
    <t>San Juan de la Maguana</t>
  </si>
  <si>
    <t>Sánchez Ramírez</t>
  </si>
  <si>
    <t>Santiago de los Caballeros</t>
  </si>
  <si>
    <t>Santiago Rodríguez</t>
  </si>
  <si>
    <t>Valle Nuevo</t>
  </si>
  <si>
    <t>Valverde</t>
  </si>
  <si>
    <t>Vicente Noble</t>
  </si>
  <si>
    <t>Villa Altagracia (San Cristóbal)</t>
  </si>
  <si>
    <t>Yamasá (Monte Plata)</t>
  </si>
  <si>
    <t>MOTOCICLETAS REGISTRADAS</t>
  </si>
  <si>
    <t>MOTOCICLETAS RETENIDAS</t>
  </si>
  <si>
    <t>PERSONAS DETENIDAS</t>
  </si>
  <si>
    <t>PERSONAS REGISTRADAS</t>
  </si>
  <si>
    <t>VEHÍCULOS REGISTRADOS</t>
  </si>
  <si>
    <t>INSTITUCIONES INVOLUCRADAS</t>
  </si>
  <si>
    <t>VEHÍCULOS Y MOTORIZADAS UTILIZADOS</t>
  </si>
  <si>
    <t>PERSONAL MILITAR</t>
  </si>
  <si>
    <t>DISTRIBUCION  (%)</t>
  </si>
  <si>
    <t>OF. SUPERIORES</t>
  </si>
  <si>
    <t>OF. SUBALTERNOS</t>
  </si>
  <si>
    <t>ALISTADOS</t>
  </si>
  <si>
    <t>ERD</t>
  </si>
  <si>
    <t>ARD</t>
  </si>
  <si>
    <t>FARD</t>
  </si>
  <si>
    <t>COCOM</t>
  </si>
  <si>
    <t>FTC-CIUTRAN</t>
  </si>
  <si>
    <t>MOPC</t>
  </si>
  <si>
    <t>CESTUR</t>
  </si>
  <si>
    <t>FUERZA DE AUMENTO</t>
  </si>
  <si>
    <t>TOTAL GENERAL</t>
  </si>
  <si>
    <t>VEHÍCULOS RETENIDOS</t>
  </si>
  <si>
    <t>OFICIALES</t>
  </si>
  <si>
    <t>A PIE</t>
  </si>
  <si>
    <t>MOTORIZADA</t>
  </si>
  <si>
    <t>TOTAL PERSONAL</t>
  </si>
  <si>
    <t>ARMAS DE FABRICACION CASERA</t>
  </si>
  <si>
    <t>ARMAS DE FUEGO OCUPADAS</t>
  </si>
  <si>
    <t>ARMAS DE FUEGO RETENIDAS POR DOCUMENTOS</t>
  </si>
  <si>
    <t>BALANZAS</t>
  </si>
  <si>
    <t>BOCINAS</t>
  </si>
  <si>
    <t>CAJONES</t>
  </si>
  <si>
    <t>CELULARES</t>
  </si>
  <si>
    <t>DINERO EN EFECTIVO</t>
  </si>
  <si>
    <t>EXTRANJEROS DETENIDOS</t>
  </si>
  <si>
    <t>KITIPO</t>
  </si>
  <si>
    <t>MAQUINAS TRAGAMONEDAS</t>
  </si>
  <si>
    <t>MOTOCICLETAS DETENIDAS POR DOCUMENTOS</t>
  </si>
  <si>
    <t>MOTOCICLETAS RECUPERADAS</t>
  </si>
  <si>
    <t>PARSONAS RETENIDAS POR PARTICIPACION EN CARRERAS</t>
  </si>
  <si>
    <t>PERSONAS EN-FLAGRANTE DELITO</t>
  </si>
  <si>
    <t>PERSONAS ENVIADAS A FISCALIA</t>
  </si>
  <si>
    <t>PERSONAS REQUISADAS Y DEPURADAS</t>
  </si>
  <si>
    <t>PERSONAS RETENIDAS</t>
  </si>
  <si>
    <t>PERSONAS RETENIDAS FICHADAS</t>
  </si>
  <si>
    <t>PERSONAS RETENIDAS POR SUSTANCIAS CONTROLADAS</t>
  </si>
  <si>
    <t>PORCIONES DE COCAINA</t>
  </si>
  <si>
    <t>PORCIONES DE CRACK</t>
  </si>
  <si>
    <t>PORCIONES DE MARIHUANA</t>
  </si>
  <si>
    <t>PROFUGOS DE LA JUSTICIA</t>
  </si>
  <si>
    <t>RECONOCIDOS DELINCUENTES</t>
  </si>
  <si>
    <t>VEHICULOS DETENIDOS POR DOCUMENTOS</t>
  </si>
  <si>
    <t>VEHICULOS REGISTRADOS</t>
  </si>
  <si>
    <t>CANTIDAD DE PUNTOS FIJOS</t>
  </si>
  <si>
    <t>PERSONAL DE SERVICIO DIURNO</t>
  </si>
  <si>
    <t>PERSONAL DE SERVICIO NOCTURNO</t>
  </si>
  <si>
    <t>TOTAL  PERSONAL ENVIADO</t>
  </si>
  <si>
    <t>VEHÍCULOS UTILIZADOS</t>
  </si>
  <si>
    <t>DISTRIBUCION (%)</t>
  </si>
  <si>
    <t>Motocicletas Registradas</t>
  </si>
  <si>
    <t xml:space="preserve">Motocicletas Retenidas </t>
  </si>
  <si>
    <t>Personas Detenidas</t>
  </si>
  <si>
    <t>Personas Registradas</t>
  </si>
  <si>
    <t>Vehiculos Registrados</t>
  </si>
  <si>
    <t>Vehiculos Retenidos</t>
  </si>
  <si>
    <t>Armas de Fuego Retenidas sin Documentos</t>
  </si>
  <si>
    <t>Armas de Fabricación Casera</t>
  </si>
  <si>
    <t>Porción de Cocaina</t>
  </si>
  <si>
    <t>Porción de Marihuana</t>
  </si>
  <si>
    <t>Porción de Crack</t>
  </si>
  <si>
    <t>Armas Blancas Retenidas</t>
  </si>
  <si>
    <t xml:space="preserve">Balanza </t>
  </si>
  <si>
    <t>INSTITUCIONES NVOLUCRADAS</t>
  </si>
  <si>
    <t>PATRULLAS A PIE</t>
  </si>
  <si>
    <t xml:space="preserve">TOTAL PERSONAL </t>
  </si>
  <si>
    <t>CIUTRAN</t>
  </si>
  <si>
    <t>AYUDAS ECONÓMICAS </t>
  </si>
  <si>
    <t xml:space="preserve">RACIONES ALIMENTICIAS </t>
  </si>
  <si>
    <t>ATRACOS</t>
  </si>
  <si>
    <t xml:space="preserve">Relación General del INSUDE sus Escuelas y Academias </t>
  </si>
  <si>
    <t>Facultades</t>
  </si>
  <si>
    <t>Escuelas</t>
  </si>
  <si>
    <t>P.N</t>
  </si>
  <si>
    <t>Extranjeros</t>
  </si>
  <si>
    <t>Civiles</t>
  </si>
  <si>
    <t>Total</t>
  </si>
  <si>
    <t>M</t>
  </si>
  <si>
    <t>F</t>
  </si>
  <si>
    <t>T</t>
  </si>
  <si>
    <t xml:space="preserve">M </t>
  </si>
  <si>
    <t>Facultad de Ciencias para la Seguridad, Defensa y Desarrollo Nacional</t>
  </si>
  <si>
    <t>EGAEE</t>
  </si>
  <si>
    <t>EGDDHHyDIH</t>
  </si>
  <si>
    <t>EGCEMC</t>
  </si>
  <si>
    <t> Facultad de Ciencias Militares</t>
  </si>
  <si>
    <t>AMBC</t>
  </si>
  <si>
    <t>EGEMERD</t>
  </si>
  <si>
    <t>Facultad de Ciencias Navales</t>
  </si>
  <si>
    <t>ANVCWL</t>
  </si>
  <si>
    <t>EGCEMN</t>
  </si>
  <si>
    <t>Facultad de Ciencias Aeronáuticas</t>
  </si>
  <si>
    <t>AAFAFM</t>
  </si>
  <si>
    <t>EGCEMA</t>
  </si>
  <si>
    <t xml:space="preserve">Total femeninos </t>
  </si>
  <si>
    <t xml:space="preserve">Total masculinos </t>
  </si>
  <si>
    <t>Total general de estudiantes para grado, postgrado y educación continua</t>
  </si>
  <si>
    <t>Total Grado y postgrado</t>
  </si>
  <si>
    <t>BRASIL</t>
  </si>
  <si>
    <t>COLOMBIA</t>
  </si>
  <si>
    <t xml:space="preserve">CUBA </t>
  </si>
  <si>
    <t>EL SALVADOR</t>
  </si>
  <si>
    <t>ESTADOS UNIDOS</t>
  </si>
  <si>
    <t>ESPAÑA</t>
  </si>
  <si>
    <t>GUATEMALA</t>
  </si>
  <si>
    <t>ITALIA</t>
  </si>
  <si>
    <t>MEXICO</t>
  </si>
  <si>
    <t>PERU</t>
  </si>
  <si>
    <t>RUSIA</t>
  </si>
  <si>
    <t>VENEZUELA</t>
  </si>
  <si>
    <t>JAMAICA</t>
  </si>
  <si>
    <t>HONDURAS</t>
  </si>
  <si>
    <t>MIDE</t>
  </si>
  <si>
    <t>ARROYO BARRIL</t>
  </si>
  <si>
    <t>ARROYO CANO</t>
  </si>
  <si>
    <t>BANI</t>
  </si>
  <si>
    <t>BARAHONA</t>
  </si>
  <si>
    <t>BOCA DE CACHÓN</t>
  </si>
  <si>
    <t>CASTILLO</t>
  </si>
  <si>
    <t>DUVERGÉ</t>
  </si>
  <si>
    <t>ELIAS PIÑA</t>
  </si>
  <si>
    <t>ENRIQUILLO</t>
  </si>
  <si>
    <t>GASPAR HERNÁNDEZ (MOCA)</t>
  </si>
  <si>
    <t>HATO MAYOR</t>
  </si>
  <si>
    <t>JARABACOA ( LA VEGA)</t>
  </si>
  <si>
    <t>LA CIÉNAGA</t>
  </si>
  <si>
    <t>LA ROMANA</t>
  </si>
  <si>
    <t>LA VEGA</t>
  </si>
  <si>
    <t>LA VICTORIA</t>
  </si>
  <si>
    <t>LAS MATAS DE FARFÁN</t>
  </si>
  <si>
    <t>LOS ALCARRIZOS</t>
  </si>
  <si>
    <t>LOS CASTILLOS</t>
  </si>
  <si>
    <t>LOS PAJONES (NAGUA)</t>
  </si>
  <si>
    <t>MICHES</t>
  </si>
  <si>
    <t>MOCA</t>
  </si>
  <si>
    <t>NAGUA</t>
  </si>
  <si>
    <t>NEYBA</t>
  </si>
  <si>
    <t>PEDERNALES</t>
  </si>
  <si>
    <t>PIMENTEL</t>
  </si>
  <si>
    <t>SAN CRISTÓBAL</t>
  </si>
  <si>
    <t>SAN JOSÉ DE LAS MATAS</t>
  </si>
  <si>
    <t>SAN JOSÉ DE OCOA</t>
  </si>
  <si>
    <t>SAN PEDRO DE MACORIS</t>
  </si>
  <si>
    <t>SANTO DOMINGO ESTE</t>
  </si>
  <si>
    <t>VALLEJUELO</t>
  </si>
  <si>
    <t>VALVERDE MAO</t>
  </si>
  <si>
    <t>YAGUATE (SAN CRISTÓBAL)</t>
  </si>
  <si>
    <t>ESCUELA</t>
  </si>
  <si>
    <t>INSCRITOS</t>
  </si>
  <si>
    <t>ASISTENCIA GENERAL</t>
  </si>
  <si>
    <t>ASISTENTES</t>
  </si>
  <si>
    <t>AUSENCIAS</t>
  </si>
  <si>
    <t>CIVILES</t>
  </si>
  <si>
    <t>MILITARES</t>
  </si>
  <si>
    <t>NACIONALES</t>
  </si>
  <si>
    <t>EXTRANGEROS</t>
  </si>
  <si>
    <t>Coronel ó Cap. de Navío</t>
  </si>
  <si>
    <t>Tte. Coronel ó Cap. de Fragata</t>
  </si>
  <si>
    <t>Mayor ó Cap. de Corbeta</t>
  </si>
  <si>
    <t xml:space="preserve">Capitán ó Ten. de Navío </t>
  </si>
  <si>
    <t>1er.Tte. ó Teniente de Fragata</t>
  </si>
  <si>
    <t>2do.Tte ó Teniente de Corbeta</t>
  </si>
  <si>
    <t>Sargento Mayor</t>
  </si>
  <si>
    <t>Raso  ó Marinero + GM</t>
  </si>
  <si>
    <t xml:space="preserve">Tutoras </t>
  </si>
  <si>
    <t>Tutores</t>
  </si>
  <si>
    <t xml:space="preserve">Viudas </t>
  </si>
  <si>
    <t xml:space="preserve">Viudos </t>
  </si>
  <si>
    <t>DEPARTAMENTO</t>
  </si>
  <si>
    <t>GENERO</t>
  </si>
  <si>
    <t>OF.  SUPERIORES</t>
  </si>
  <si>
    <t>OF.  SUBALTERNOS</t>
  </si>
  <si>
    <t>A/M</t>
  </si>
  <si>
    <t>FAMILIARES</t>
  </si>
  <si>
    <t>MEDICINA GENERAL</t>
  </si>
  <si>
    <t>Etiquetas de fila</t>
  </si>
  <si>
    <t>IGUALADOS</t>
  </si>
  <si>
    <t>CIRUGIA EN GENERAL</t>
  </si>
  <si>
    <t>GINECO-OBSTETRICIA</t>
  </si>
  <si>
    <t>MEDICINA INTERNA</t>
  </si>
  <si>
    <t>ODONTOLOGIA</t>
  </si>
  <si>
    <t>PEDIATRIA</t>
  </si>
  <si>
    <t>INGRESOS</t>
  </si>
  <si>
    <t>OFICIALES DEL E.R.D.</t>
  </si>
  <si>
    <t>OFICIALES DE LA  A.R.D.</t>
  </si>
  <si>
    <t>OFICIALES DE LA   F.A.R.D.</t>
  </si>
  <si>
    <t>OFICIALES DE LA P.N.</t>
  </si>
  <si>
    <t>CADETES DEL MIDE Y P.N.</t>
  </si>
  <si>
    <t xml:space="preserve">CIVILES   </t>
  </si>
  <si>
    <t>ALISTADOS E.R.D.</t>
  </si>
  <si>
    <t>ALISTADOS DE LA  A.R.D.</t>
  </si>
  <si>
    <t>ALISTADOS DE LA  F.A.R.D.</t>
  </si>
  <si>
    <t>ALISTADOS DE LA P.N.</t>
  </si>
  <si>
    <t>ASIMILADOS MIDE Y P.N.</t>
  </si>
  <si>
    <t>IGUALADOS MIDE Y P.N.</t>
  </si>
  <si>
    <t>CIVILES FAMILIARES MIEMBROS E.R.D.</t>
  </si>
  <si>
    <t>CIVILES FAMILIARES MIEMBROS DE LA A.R.D..</t>
  </si>
  <si>
    <t>CIVILES FAMILIARES MIEMBROS DE LA F.A.R.D.</t>
  </si>
  <si>
    <t>CIVILES FAMILIARES MIEMBROS DE LA P.N.</t>
  </si>
  <si>
    <t>RETIRADOS Y PENSIONADOS</t>
  </si>
  <si>
    <t>SENASA</t>
  </si>
  <si>
    <t>ACCION CIVICA</t>
  </si>
  <si>
    <t>NACIDOS VIVOS</t>
  </si>
  <si>
    <t xml:space="preserve">NACIDOS MUERTOS </t>
  </si>
  <si>
    <t>LEGRADOS</t>
  </si>
  <si>
    <t>PARTO NATURAL</t>
  </si>
  <si>
    <t>PARTO POR  CESAREA</t>
  </si>
  <si>
    <t>POBLACION ATENDIDA</t>
  </si>
  <si>
    <t>MUJERES PARTURIENTAS</t>
  </si>
  <si>
    <t>DEFUNCIONES</t>
  </si>
  <si>
    <t>Menos de 1</t>
  </si>
  <si>
    <t>15      -     19</t>
  </si>
  <si>
    <t>1     -     4</t>
  </si>
  <si>
    <t>20      -     24</t>
  </si>
  <si>
    <t>5     -     14</t>
  </si>
  <si>
    <t>25      -     29</t>
  </si>
  <si>
    <t>15    -    64</t>
  </si>
  <si>
    <t>15     -     64</t>
  </si>
  <si>
    <t>30      -     34</t>
  </si>
  <si>
    <t>65 y más</t>
  </si>
  <si>
    <t>35 y más</t>
  </si>
  <si>
    <t>IGNORADOS</t>
  </si>
  <si>
    <t>CIRUGIAS. PEDIATRICAS</t>
  </si>
  <si>
    <t>CONSULTAS PEDIATRICAS</t>
  </si>
  <si>
    <t>DEFUNCIONES PERINATO</t>
  </si>
  <si>
    <t>EGRESOS DE PEDIATRIA</t>
  </si>
  <si>
    <t>EMERGENCIAS PEDIATRICAS</t>
  </si>
  <si>
    <t>INGRESOS DE PEDIATRIA</t>
  </si>
  <si>
    <t>INGRESOS DE PERINATOLOGIA</t>
  </si>
  <si>
    <t>NACIMIENTOS DE PERINATOS</t>
  </si>
  <si>
    <t xml:space="preserve">  BACTERIOLOGIA</t>
  </si>
  <si>
    <t xml:space="preserve">  BANCO DE SANGRE</t>
  </si>
  <si>
    <t xml:space="preserve">  ELECTROLITICOS SERICOS Y GASES ARTERIALES</t>
  </si>
  <si>
    <t xml:space="preserve">  HEMATOLOGIA</t>
  </si>
  <si>
    <t xml:space="preserve">  PARASITOLOGIA</t>
  </si>
  <si>
    <t xml:space="preserve">  QUIMICA</t>
  </si>
  <si>
    <t xml:space="preserve">  SEROLOGIA</t>
  </si>
  <si>
    <t xml:space="preserve">  URIANALISIS</t>
  </si>
  <si>
    <t xml:space="preserve">  VIROLOGIA</t>
  </si>
  <si>
    <t>COAGULACION</t>
  </si>
  <si>
    <t xml:space="preserve">PRUEBAS ESPECIALES </t>
  </si>
  <si>
    <t>PENTAVALENTE</t>
  </si>
  <si>
    <t>TDAP</t>
  </si>
  <si>
    <t>VPH</t>
  </si>
  <si>
    <t>BCG</t>
  </si>
  <si>
    <t>DPT</t>
  </si>
  <si>
    <t>SRP</t>
  </si>
  <si>
    <t>HEPATITIS B</t>
  </si>
  <si>
    <t>POLIO IPV</t>
  </si>
  <si>
    <t>POLIO OPV</t>
  </si>
  <si>
    <t>DT</t>
  </si>
  <si>
    <t>NEUMOCOCO</t>
  </si>
  <si>
    <t>ROTAVIRUS</t>
  </si>
  <si>
    <t xml:space="preserve">  NUMERO DE CONSULTAS DE I.T.S.</t>
  </si>
  <si>
    <t xml:space="preserve">  NUMERO DE CONSULTAS PRE-CONSEJERIA</t>
  </si>
  <si>
    <t xml:space="preserve">  NUMEROS DE CHARLAS IMPARTIDAS</t>
  </si>
  <si>
    <t xml:space="preserve">  PACIENTES  MEDICACION  ANTIRRETROVIRAL</t>
  </si>
  <si>
    <t xml:space="preserve">  PACIENTES INGRESADOS VIH- SIDA</t>
  </si>
  <si>
    <t xml:space="preserve">  TOTAL  DE PRUEBAS V.I.H.</t>
  </si>
  <si>
    <t xml:space="preserve">  TOTAL CONSULTA  DE PACIENTES</t>
  </si>
  <si>
    <t xml:space="preserve">  TOTAL DE PRUEBAS ( V.I.H) POSITIVA</t>
  </si>
  <si>
    <t xml:space="preserve"> CONSULTAS POST CONSEJERIA</t>
  </si>
  <si>
    <t>CARDIOLOGIA</t>
  </si>
  <si>
    <t>CHEQUEO NIÑOS SANOS</t>
  </si>
  <si>
    <t>CIRUGIA GENERAL</t>
  </si>
  <si>
    <t>CIRUGIA PEDIATRICA</t>
  </si>
  <si>
    <t>CIRUGIA TORAXICA</t>
  </si>
  <si>
    <t>CIRUGIA VASCULAR</t>
  </si>
  <si>
    <t>DERMATOLOGIA</t>
  </si>
  <si>
    <t>DIABETOLOGIA</t>
  </si>
  <si>
    <t>ENDOCRINOLOGIA</t>
  </si>
  <si>
    <t>FISIATRIA</t>
  </si>
  <si>
    <t>GASTROENTEROLOGIA</t>
  </si>
  <si>
    <t>GERIATRIA</t>
  </si>
  <si>
    <t>GINECOLOGIA</t>
  </si>
  <si>
    <t>HEMATOLOGIA</t>
  </si>
  <si>
    <t>MEDICINA FAMILIAR</t>
  </si>
  <si>
    <t>NEUMOLOGIA</t>
  </si>
  <si>
    <t>NEUMOLOGIA PEDIATRICA</t>
  </si>
  <si>
    <t>NEUROCIRUGIA</t>
  </si>
  <si>
    <t>NUTRICION</t>
  </si>
  <si>
    <t>OBSTETRICIA</t>
  </si>
  <si>
    <t>OFTALMOLOGIA</t>
  </si>
  <si>
    <t>ORTOPEDIA</t>
  </si>
  <si>
    <t>OTORRINO</t>
  </si>
  <si>
    <t>PSICOLOGIA</t>
  </si>
  <si>
    <t>PSIQUIATRIA</t>
  </si>
  <si>
    <t>UROLOGIA</t>
  </si>
  <si>
    <t>CONSULTA</t>
  </si>
  <si>
    <t>INGRESO</t>
  </si>
  <si>
    <t xml:space="preserve">CONSULTA </t>
  </si>
  <si>
    <t>PARTO</t>
  </si>
  <si>
    <t>EMERGENCIAS</t>
  </si>
  <si>
    <t>MILITAR</t>
  </si>
  <si>
    <t>CIVIL</t>
  </si>
  <si>
    <t>FAMILIAS DE MILITARES</t>
  </si>
  <si>
    <t>FAMILIAR DE MILITAR</t>
  </si>
  <si>
    <t>MILITAR RETIRADO</t>
  </si>
  <si>
    <t>MILITARES DE OTRA INSTITUCION</t>
  </si>
  <si>
    <t>FAMILIAR/ MILITAR</t>
  </si>
  <si>
    <t>CIRUGIA</t>
  </si>
  <si>
    <t>GINECOBSTETRICIA</t>
  </si>
  <si>
    <t>EGRESOS</t>
  </si>
  <si>
    <t>GINECOOBSTETRICIA</t>
  </si>
  <si>
    <t>GINECO- OBSTETRICIA</t>
  </si>
  <si>
    <t>NORMALES</t>
  </si>
  <si>
    <t>CESÁREAS</t>
  </si>
  <si>
    <t>FALLEC</t>
  </si>
  <si>
    <t>15 - 19</t>
  </si>
  <si>
    <t>15-24 AÑOS</t>
  </si>
  <si>
    <t>20 - 24</t>
  </si>
  <si>
    <t>25- 64 AÑOS</t>
  </si>
  <si>
    <t>25 - 29</t>
  </si>
  <si>
    <t>65 Y + AÑOS</t>
  </si>
  <si>
    <t xml:space="preserve">30 - 34 </t>
  </si>
  <si>
    <t>35 - 39</t>
  </si>
  <si>
    <t>MANO</t>
  </si>
  <si>
    <t>PELVIS</t>
  </si>
  <si>
    <t>SENOS PARANASALES</t>
  </si>
  <si>
    <t>TORAX</t>
  </si>
  <si>
    <t>CRÁNEO</t>
  </si>
  <si>
    <t>COL. LUMBAR</t>
  </si>
  <si>
    <t>FÉMUR</t>
  </si>
  <si>
    <t>COL. CERVICAL</t>
  </si>
  <si>
    <t>EXTREMI INFER</t>
  </si>
  <si>
    <t xml:space="preserve">RASO </t>
  </si>
  <si>
    <t>LIBRAS DE AJO</t>
  </si>
  <si>
    <t>WISKI (LITROS)</t>
  </si>
  <si>
    <t>NORTEAMERICANOS</t>
  </si>
  <si>
    <t>Apoyo 9-1-1</t>
  </si>
  <si>
    <t>Apoyo DNCD</t>
  </si>
  <si>
    <t>Asistencia marítima</t>
  </si>
  <si>
    <t>Ejercicios Instrucción</t>
  </si>
  <si>
    <t>Migración Ilegal</t>
  </si>
  <si>
    <t>Patrulla y vigilancia</t>
  </si>
  <si>
    <t>Seguridad Marítima</t>
  </si>
  <si>
    <t>INCIDENCIAS EN EL TLA</t>
  </si>
  <si>
    <t>RON BAKARA (BOTELLAS DE 750 ML)</t>
  </si>
  <si>
    <t>PACA DE ROPA USADA</t>
  </si>
  <si>
    <t>GALONES DE GASOIL</t>
  </si>
  <si>
    <t>LIBRAS DE MARIHUANA</t>
  </si>
  <si>
    <t>Amber Cove</t>
  </si>
  <si>
    <t xml:space="preserve">Amber Cove </t>
  </si>
  <si>
    <t>INSPECCIÓN CAMIONES DE TRANSPORTAN DE COMBUSTIBLES Y MERCANCÍAS</t>
  </si>
  <si>
    <t>INSPECCIÓN CAMIONES DE DESECHOS OLEOSOS, SLOP, SLUDGE, Y AGUAS DE SENTINA EN LAS INSTALACIONES PORTUARIAS</t>
  </si>
  <si>
    <t>AMBULACIA</t>
  </si>
  <si>
    <t>GRÚAS</t>
  </si>
  <si>
    <t>NEUMÁTICO</t>
  </si>
  <si>
    <t>PAQUETES DE CRACK</t>
  </si>
  <si>
    <t>SOLARES INTERVENIDOS POR DESALOJO</t>
  </si>
  <si>
    <t>MUERTES</t>
  </si>
  <si>
    <t>NOVEDADES</t>
  </si>
  <si>
    <t>FRANCIA</t>
  </si>
  <si>
    <t>CANADA</t>
  </si>
  <si>
    <t>CHINA</t>
  </si>
  <si>
    <t>PAIS</t>
  </si>
  <si>
    <t>EXTRANJEROS</t>
  </si>
  <si>
    <t>Cabo</t>
  </si>
  <si>
    <t>Total general</t>
  </si>
  <si>
    <t>LABORATORIO CLINICO</t>
  </si>
  <si>
    <t xml:space="preserve">COPROLOGICO </t>
  </si>
  <si>
    <t xml:space="preserve">CREATININA </t>
  </si>
  <si>
    <t xml:space="preserve">FALCEMIA </t>
  </si>
  <si>
    <t xml:space="preserve">GLICEMIA </t>
  </si>
  <si>
    <t>HCG</t>
  </si>
  <si>
    <t xml:space="preserve">SANGRE OCULTA </t>
  </si>
  <si>
    <t xml:space="preserve">TIPIFICACION </t>
  </si>
  <si>
    <t>UREA</t>
  </si>
  <si>
    <t xml:space="preserve">EX. ORINA </t>
  </si>
  <si>
    <t>HEMOGRAMA</t>
  </si>
  <si>
    <t>ACIDO URICO</t>
  </si>
  <si>
    <t>COLESTEROL</t>
  </si>
  <si>
    <t xml:space="preserve">TRIGLICERIDOS </t>
  </si>
  <si>
    <t>HDL</t>
  </si>
  <si>
    <t>LDL</t>
  </si>
  <si>
    <t>FACTOR REUMATICO</t>
  </si>
  <si>
    <t>ERITROSEDIMENTACION</t>
  </si>
  <si>
    <t>ASO</t>
  </si>
  <si>
    <t>BILIRRUBINA DIRECTA</t>
  </si>
  <si>
    <t>BILIRRUBINA INDIRECTA</t>
  </si>
  <si>
    <t>BILIRRUBINA TOTAL</t>
  </si>
  <si>
    <t>RECUENTO DE PLAQUETA</t>
  </si>
  <si>
    <t>LDH</t>
  </si>
  <si>
    <t>HEPATITIS A</t>
  </si>
  <si>
    <t>HEPATITIS C</t>
  </si>
  <si>
    <t>OTORRINOLARINGOLOGIA</t>
  </si>
  <si>
    <t>RELACION  DE CONSULTAS POR CATEGORIA</t>
  </si>
  <si>
    <t>NEFROLOGIA</t>
  </si>
  <si>
    <t>NEUROLOGIA</t>
  </si>
  <si>
    <t>0-1</t>
  </si>
  <si>
    <t>1_4</t>
  </si>
  <si>
    <t>5_14</t>
  </si>
  <si>
    <t>15-64</t>
  </si>
  <si>
    <t>&gt;1 AÑO</t>
  </si>
  <si>
    <t>65 +</t>
  </si>
  <si>
    <t>ASIMILADO MIL. CAT. I</t>
  </si>
  <si>
    <t>ASIMILADO MIL. CAT. II</t>
  </si>
  <si>
    <t>ASIMILADO MIL. CAT. III</t>
  </si>
  <si>
    <t>ASIMILADO MIL. CAT. IV</t>
  </si>
  <si>
    <t>ASIMILADO MIL. CAT. V</t>
  </si>
  <si>
    <t>ASIMILADO MIL. CAT. VI</t>
  </si>
  <si>
    <t>ASIMILADO MIL. CAT. VII</t>
  </si>
  <si>
    <t>ASIMILADO MIL. CAT. VIII</t>
  </si>
  <si>
    <t xml:space="preserve">ACCIDENTES </t>
  </si>
  <si>
    <t>CAPSULAS PARA PISTOLA</t>
  </si>
  <si>
    <t>ESCOPETAS</t>
  </si>
  <si>
    <t>ARMAS</t>
  </si>
  <si>
    <t>SUSTANCIAS CONTROLADAS</t>
  </si>
  <si>
    <t xml:space="preserve">VEHICULOS </t>
  </si>
  <si>
    <t>HARINA DE TRIGO (SACOS)</t>
  </si>
  <si>
    <t>UNIDADES DE ANIMALES</t>
  </si>
  <si>
    <t>RENUNCIA</t>
  </si>
  <si>
    <t>1ER. TENIENTE</t>
  </si>
  <si>
    <t>2DO. TENIENTE</t>
  </si>
  <si>
    <t>CANCELADO</t>
  </si>
  <si>
    <t xml:space="preserve">SARGENTO </t>
  </si>
  <si>
    <t>NAC</t>
  </si>
  <si>
    <t>ACEITE SOL DE ORO (MEDIO GALÓN)</t>
  </si>
  <si>
    <t>SACOS DE ARROZ (25 LIBRAS)</t>
  </si>
  <si>
    <t>PRENDAS DE VESTIR</t>
  </si>
  <si>
    <t>SACOS DE ARROZ (55 LIBRAS)</t>
  </si>
  <si>
    <t xml:space="preserve">SACOS DE MAIZ </t>
  </si>
  <si>
    <t>PAQUETES DE HARINA DE MAIZ</t>
  </si>
  <si>
    <t>SACOS DE PAPA</t>
  </si>
  <si>
    <t>ACCESORIOS DE CELULARES</t>
  </si>
  <si>
    <t>RON TASTADOU  (BOTELLAS DE 750 ML)</t>
  </si>
  <si>
    <t>RON FLAND  (BOTELLAS DE 750 ML)</t>
  </si>
  <si>
    <t>RON DORADO  (BOTELLAS DE 750 ML)</t>
  </si>
  <si>
    <t>BULTOS DE ROPA NUEVA</t>
  </si>
  <si>
    <t>SACOS DE POLLO</t>
  </si>
  <si>
    <t>PARES DE ZAPATOS</t>
  </si>
  <si>
    <t>CAJA DE ZAPATOS</t>
  </si>
  <si>
    <t>PAQUETES DE PLATOS DESECHABLES</t>
  </si>
  <si>
    <t>CHAMPAGNE  (BOTELLAS DE 750 ML)</t>
  </si>
  <si>
    <t>PAQUETES DE CHOCOLATE</t>
  </si>
  <si>
    <t>RON LOISE  (BOTELLAS DE 750 ML)</t>
  </si>
  <si>
    <t>JUGOS (12 ONZAS)</t>
  </si>
  <si>
    <t>ALOE VERA (20 ONZAS)</t>
  </si>
  <si>
    <t>ANIES (BOTELLAS DE 750 ML)</t>
  </si>
  <si>
    <t>AGUA(BOTELLAS DE 750 ML)</t>
  </si>
  <si>
    <t>GATORADE (BOTELLAS DE 750 ML)</t>
  </si>
  <si>
    <t>PAQUETES DE GALLETAS</t>
  </si>
  <si>
    <t>SACO DE GUINEOS</t>
  </si>
  <si>
    <t>SACO DE LIMONES</t>
  </si>
  <si>
    <t>SACOS DE HIELO</t>
  </si>
  <si>
    <t>FRASCOS DE MAYONESA</t>
  </si>
  <si>
    <t>GLP</t>
  </si>
  <si>
    <t>Armas de Fuego Retenidas "Lic. Vencida"</t>
  </si>
  <si>
    <t>HOOKAS</t>
  </si>
  <si>
    <t>COMIPOL</t>
  </si>
  <si>
    <t>Bocina</t>
  </si>
  <si>
    <t xml:space="preserve">CARTAS ATENCIONES MEDICAS </t>
  </si>
  <si>
    <t>SUSTRACCIÓN DE ARMAS NO LETALES</t>
  </si>
  <si>
    <t>SUSTRACCIÓN DE ARMAS LETALES</t>
  </si>
  <si>
    <t>ARGENTINA</t>
  </si>
  <si>
    <t>INGLATERRA</t>
  </si>
  <si>
    <t>SEXO</t>
  </si>
  <si>
    <t>UNIVERSIDAD ABIERTA PARA ADULTOS UAPA</t>
  </si>
  <si>
    <t>PONTIFICA UN. CAT. MADRE Y MAESTRA PUCMM</t>
  </si>
  <si>
    <t>UNIVERSIDAD DE LA TERCERA EDAD, UTE</t>
  </si>
  <si>
    <t>UNIVERSIDAD IBEROAMERICANA, UNIBE</t>
  </si>
  <si>
    <t>UNIVERSIDAD UCE</t>
  </si>
  <si>
    <t>UNIVERSIDAD DEL CARIBE, UNICARIBE</t>
  </si>
  <si>
    <t>UNIVERSIDAD PSIC. INDUSTRIAL DOM., UPID</t>
  </si>
  <si>
    <t>UNIV. EUGENIO MARIA DE HOSTOS, UNIRENHOS</t>
  </si>
  <si>
    <t>UPID COLEGIO</t>
  </si>
  <si>
    <t>UNICARIBE COLEGIO</t>
  </si>
  <si>
    <t>UNIV. EXPERIMENTAL FELIZ ADAM, UNEFA</t>
  </si>
  <si>
    <t>INST. TECN. DE SANTO DOM., INTEC UNIVERSIDAD</t>
  </si>
  <si>
    <t>INST. TECN. DE SANTO DOMINGO INTEC,  INGLES</t>
  </si>
  <si>
    <t>UNIVERSIDAD UNPHU</t>
  </si>
  <si>
    <t>ALIANZA FRANCESA</t>
  </si>
  <si>
    <t>BOCA DE CACHON</t>
  </si>
  <si>
    <t>DUVERGE</t>
  </si>
  <si>
    <t>LA CIENAGA</t>
  </si>
  <si>
    <t>LAS MATAS DE FARFAN</t>
  </si>
  <si>
    <t>SAN CRISTOBAL</t>
  </si>
  <si>
    <t>SAN JOSE DE LAS MATAS</t>
  </si>
  <si>
    <t>SAN JOSE DE OCOA</t>
  </si>
  <si>
    <t>OF.GENERALES</t>
  </si>
  <si>
    <t>TGO (AST)</t>
  </si>
  <si>
    <t>TGP (ALT)</t>
  </si>
  <si>
    <t>TOXOPLASMOSIS IGG</t>
  </si>
  <si>
    <t>TOXOPLASMOSIS IGM</t>
  </si>
  <si>
    <t>SIFILI (PRUEBA TREPONEMICA)</t>
  </si>
  <si>
    <t>GAMMA GLUTAMIL TRANSFERASA (GGT)</t>
  </si>
  <si>
    <t>NITROGENO UREICO (BUN)</t>
  </si>
  <si>
    <t xml:space="preserve">  5    -    14</t>
  </si>
  <si>
    <t>BRAZO</t>
  </si>
  <si>
    <t>HOMBROS</t>
  </si>
  <si>
    <t>MUÑECA</t>
  </si>
  <si>
    <t>ANTE-BRAZOS</t>
  </si>
  <si>
    <t>COL. DOR.</t>
  </si>
  <si>
    <t>OCTUBRE</t>
  </si>
  <si>
    <t>NOVIEMBRE</t>
  </si>
  <si>
    <t>DICIEMBRE</t>
  </si>
  <si>
    <t>1ER.TENIENTE</t>
  </si>
  <si>
    <t>SUSPENDIDO DE FUNCIONES</t>
  </si>
  <si>
    <t>TRASLADADOS A LA ARMADA DE LA REP. DON.</t>
  </si>
  <si>
    <t>NO SER NECESARIO SUS SERVICIOS</t>
  </si>
  <si>
    <t>TRASLADO A LA FUERZA AÉREA  DE REP. DOM.</t>
  </si>
  <si>
    <t>BAJO NIVEL DE RENDIMIENTO</t>
  </si>
  <si>
    <t xml:space="preserve">CADETES </t>
  </si>
  <si>
    <t>ASP. A CADETES</t>
  </si>
  <si>
    <t xml:space="preserve">MAYOR </t>
  </si>
  <si>
    <t>CHILENA</t>
  </si>
  <si>
    <t>MARIHUANA (PORC)</t>
  </si>
  <si>
    <t xml:space="preserve">PATANA </t>
  </si>
  <si>
    <t>HUEVO (UDS.)</t>
  </si>
  <si>
    <t>DESODORANTES UNDS.</t>
  </si>
  <si>
    <t>VACAS</t>
  </si>
  <si>
    <t>CABALLOS</t>
  </si>
  <si>
    <t>JABÓN   UNDS.</t>
  </si>
  <si>
    <t>JARABE (UNIDADES)</t>
  </si>
  <si>
    <t>AGUA (GARRAFONES)</t>
  </si>
  <si>
    <t>CERDOS</t>
  </si>
  <si>
    <t>MULOS</t>
  </si>
  <si>
    <t>BURROS</t>
  </si>
  <si>
    <t xml:space="preserve"> CLERÉN   (GL.)      </t>
  </si>
  <si>
    <t>EXCLUIDO DE NOMINA (CHOCA EN OTRA INST.)</t>
  </si>
  <si>
    <t>RETIRO VOLUNTARIO</t>
  </si>
  <si>
    <t>BAJO RENDIMIENTO ACADÉMICO</t>
  </si>
  <si>
    <t>CONCESIÓN DE PENSIÓN</t>
  </si>
  <si>
    <t>SU PROPIA SOLICITUD</t>
  </si>
  <si>
    <t>ASP.GM</t>
  </si>
  <si>
    <t>EXTRANJERA</t>
  </si>
  <si>
    <t>COLOMBIANO</t>
  </si>
  <si>
    <t>VENEZOLANO</t>
  </si>
  <si>
    <t>ECUATORIANO</t>
  </si>
  <si>
    <t>CUBANO</t>
  </si>
  <si>
    <t>PUERTO RIQUEÑOS</t>
  </si>
  <si>
    <t>Escolta de Barcaza</t>
  </si>
  <si>
    <t xml:space="preserve">Prueba// Mantenimiento </t>
  </si>
  <si>
    <t>FALLECIDO POR QUEBRANTO DE SALUD</t>
  </si>
  <si>
    <t xml:space="preserve">SOLICITUD ACEPTADA </t>
  </si>
  <si>
    <t xml:space="preserve">NO ADAPTARSE A LA VIDA MILITAR </t>
  </si>
  <si>
    <t>FALTA GRAVE DEBIDAMENTE COMPROBAA</t>
  </si>
  <si>
    <t>USUARIOS QUE HAN BAJADO A LAS VÍAS FÉRREAS</t>
  </si>
  <si>
    <t>OBJETOS CAÍDOS EN LAS VÍAS</t>
  </si>
  <si>
    <t>USUARIOS QUE HAN BAJADO A LAS VÍAS</t>
  </si>
  <si>
    <t>RIÑAS ENTRE USUARIOS Y EMPLEADOS</t>
  </si>
  <si>
    <t xml:space="preserve">INGRESAR ILEGALMENTE AL SISTEMA </t>
  </si>
  <si>
    <t xml:space="preserve">DAÑOS AL PATRIMONIO </t>
  </si>
  <si>
    <t>ESTADOUNIDENSE</t>
  </si>
  <si>
    <t>FRANCESES</t>
  </si>
  <si>
    <t>CHINO</t>
  </si>
  <si>
    <t>Colombiano</t>
  </si>
  <si>
    <t>SACOS DE CACAO</t>
  </si>
  <si>
    <t>MANTEQUILLA</t>
  </si>
  <si>
    <t>SACOS DE CEBOLLA (50 LIBRAS)</t>
  </si>
  <si>
    <t>SACOS DE AZUCAR  (50 LIBRAS)</t>
  </si>
  <si>
    <t>SACOS DE HABICHUELA (50 LIBRAS)</t>
  </si>
  <si>
    <t>LIBRAS DE HABICHUELA NEGRA</t>
  </si>
  <si>
    <t>SACOS DE HARINA</t>
  </si>
  <si>
    <t xml:space="preserve">LECHE EVAPORADA BONGU </t>
  </si>
  <si>
    <t>ACEITE MAZOLA  (GALONES)</t>
  </si>
  <si>
    <t>ACEITE SOL DE ORO (GALONES)</t>
  </si>
  <si>
    <t xml:space="preserve">SALSA BELLA </t>
  </si>
  <si>
    <t xml:space="preserve">SAZÓN LIQUIDO RANCHERO </t>
  </si>
  <si>
    <t xml:space="preserve">SAZÓN EN POLVO RANCHERO </t>
  </si>
  <si>
    <t xml:space="preserve">CATCHUP </t>
  </si>
  <si>
    <t>PAQUETES DE PASTA</t>
  </si>
  <si>
    <t>PAQUETES DE HOJUELAS DE MAIZ</t>
  </si>
  <si>
    <t>SARDINAS (UNIDADES</t>
  </si>
  <si>
    <t>SALAMI</t>
  </si>
  <si>
    <t>HUACALES DE TOMATES</t>
  </si>
  <si>
    <t>PAQUETES DE PAN</t>
  </si>
  <si>
    <t>LATAS DE COCOA</t>
  </si>
  <si>
    <t>PAQUETES DE JUGO EN POLVO</t>
  </si>
  <si>
    <t>SOBRES DE AVENA</t>
  </si>
  <si>
    <t>PAQUETES DE SALCHICHA</t>
  </si>
  <si>
    <t>SACO DE COCOS</t>
  </si>
  <si>
    <t>SACO DE REPOLLO</t>
  </si>
  <si>
    <t>LATAS DE MAIZ</t>
  </si>
  <si>
    <t>LATAS DE PETIT POIS</t>
  </si>
  <si>
    <t>GALONES DE VINAGRE</t>
  </si>
  <si>
    <t>SACO DE ZANAHORIAS</t>
  </si>
  <si>
    <t>SACO DE AJIES</t>
  </si>
  <si>
    <t>FUNDAS DE LIMONES</t>
  </si>
  <si>
    <t>SACO DE SAZONES</t>
  </si>
  <si>
    <t>FUNDAS DE SAZONES</t>
  </si>
  <si>
    <t>SACOS DE PAQUETES DE BOLSAS PLASTICAS</t>
  </si>
  <si>
    <t>POLLOS</t>
  </si>
  <si>
    <t>PAQUETES DE FOSFOROS</t>
  </si>
  <si>
    <t>PAQUETES DE PALOMITAS DE MAIZ</t>
  </si>
  <si>
    <t>FRASCOS DE SAL</t>
  </si>
  <si>
    <t>CAJA DE MACARRONES</t>
  </si>
  <si>
    <t xml:space="preserve">HUEVOS </t>
  </si>
  <si>
    <t>SOBRES DE CAFÉ</t>
  </si>
  <si>
    <t>FUNDA DE AJIES</t>
  </si>
  <si>
    <t>SACO DE BERENGENA</t>
  </si>
  <si>
    <t>PAQUETES DE DESECHABLES</t>
  </si>
  <si>
    <t>PAQUETE DE ARENQUE</t>
  </si>
  <si>
    <t>SACOS DE PEPINOS</t>
  </si>
  <si>
    <t>SACOS DE REMOLACHA</t>
  </si>
  <si>
    <t>SACOS DE PAN</t>
  </si>
  <si>
    <t>PAQUETES DE BOLONES</t>
  </si>
  <si>
    <t>SACO DE PLATANOS</t>
  </si>
  <si>
    <t>CUBETA DE PESCADO</t>
  </si>
  <si>
    <t>CAJAS DE ARENQUE</t>
  </si>
  <si>
    <t>SACOS DE COCO</t>
  </si>
  <si>
    <t>SACOS DE LANGOSTAS Y CENTOLLAS</t>
  </si>
  <si>
    <t>PAQUETES DE SOBRES  DE MAYONESA</t>
  </si>
  <si>
    <t>PAQUETES DE SAL</t>
  </si>
  <si>
    <t>CAJAS DE VINAGRE</t>
  </si>
  <si>
    <t>PAQUETES DE GELATINA</t>
  </si>
  <si>
    <t>PAQUETES DE BOLSAS PLASTICAS</t>
  </si>
  <si>
    <t>PAQUETES DE APIO</t>
  </si>
  <si>
    <t>UNIDADES DE GUINEOS</t>
  </si>
  <si>
    <t>UNIDADES DE PLATANOS</t>
  </si>
  <si>
    <t>UNIDADES DE TAYOTA</t>
  </si>
  <si>
    <t>LIBRAS DE CARNE DE RES</t>
  </si>
  <si>
    <t>LIMONES</t>
  </si>
  <si>
    <t>NARANJAS AGRIAS</t>
  </si>
  <si>
    <t>BERENGENAS</t>
  </si>
  <si>
    <t>CAJA BACALAO</t>
  </si>
  <si>
    <t>SACOS DE PUNTILLA (125 LIBRAS)</t>
  </si>
  <si>
    <t>BACALAO (LIBRAS)</t>
  </si>
  <si>
    <t>SACOS DE ARROZ (125 LIBRAS)</t>
  </si>
  <si>
    <t>SACOS DE ARROZ (100 LIBRAS)</t>
  </si>
  <si>
    <t>SACOS DE PLÁTANOS</t>
  </si>
  <si>
    <t>RACIMOS DE PLÁTANOS</t>
  </si>
  <si>
    <t>SALCHICAS (UNIDADES)</t>
  </si>
  <si>
    <t xml:space="preserve">CAMION </t>
  </si>
  <si>
    <t>GRAMOS DE CRACK</t>
  </si>
  <si>
    <t>GALONES DE GASOLINA</t>
  </si>
  <si>
    <t>MUNICIONES</t>
  </si>
  <si>
    <t>CHILENAS</t>
  </si>
  <si>
    <t>LIBRAS DE COCAINA</t>
  </si>
  <si>
    <t>CHAGÓN</t>
  </si>
  <si>
    <t>ARMAS DEPORTIVAS</t>
  </si>
  <si>
    <t xml:space="preserve"> CARTUCHOS 12MM</t>
  </si>
  <si>
    <t xml:space="preserve">PERDIGON </t>
  </si>
  <si>
    <t>RIFLE PERDIGON</t>
  </si>
  <si>
    <t xml:space="preserve">TRASIEGO ILEGAL DE COMBUSTIBLES </t>
  </si>
  <si>
    <t>INCAUTACIÓN DE ARENA</t>
  </si>
  <si>
    <t>INCAUTACIÓN DE MADERA (PIES)</t>
  </si>
  <si>
    <t>OPERATIVO</t>
  </si>
  <si>
    <t>PERSONA DETENIDA</t>
  </si>
  <si>
    <t>SACOS DE CARBÓN INCAUTADOS</t>
  </si>
  <si>
    <t>VEHÍCULOS  RETENIDOS</t>
  </si>
  <si>
    <t>ARMAS BLANCAS RETENIDAS</t>
  </si>
  <si>
    <t>ARMAS DE FABRICACIÓN CASERA</t>
  </si>
  <si>
    <t xml:space="preserve">ARMAS DE FUEGO REGISTRADAS </t>
  </si>
  <si>
    <t>ARMAS DE FUEGO RETENIDAS SIN DOCUMENTOS</t>
  </si>
  <si>
    <t>EXTRANJEROS INDOCUMENTADOS</t>
  </si>
  <si>
    <t>HOOKAS INCAUTADAS</t>
  </si>
  <si>
    <t>MOTOCICLETAS DEPURADAS</t>
  </si>
  <si>
    <t>OBJETOS INCAUTADOS</t>
  </si>
  <si>
    <t>PERSONAS DEPURADAS</t>
  </si>
  <si>
    <t>PERSONAS DETENIDAS CON REGISTRO POLICIALES</t>
  </si>
  <si>
    <t>PORCIÓN DE COCAINA</t>
  </si>
  <si>
    <t>PORCIÓN DE CRACK</t>
  </si>
  <si>
    <t>PORCIÓN DE MARIHUANA</t>
  </si>
  <si>
    <t>VEHÍCULOS DEPURADOS</t>
  </si>
  <si>
    <t xml:space="preserve">VEHÍCULOS RETENIDOS </t>
  </si>
  <si>
    <t>CAJONES DE MÚSICA INCAUTADOS</t>
  </si>
  <si>
    <t>ACTIVIDADES COMUNITARIAS</t>
  </si>
  <si>
    <t>ALLANAMIENTOS</t>
  </si>
  <si>
    <t>EQUIPOS DE SONIDO (RADIO)</t>
  </si>
  <si>
    <t>ORD. PENDIENTES (V.G)</t>
  </si>
  <si>
    <t>PLANTAS ELECTRICAS</t>
  </si>
  <si>
    <t>VEHICULOS POR CONTAMINACION SONICA</t>
  </si>
  <si>
    <t>PÉRDIDA DE ARMAS</t>
  </si>
  <si>
    <t>PÈRDIDA DE ARMAS</t>
  </si>
  <si>
    <t>TRINIDAD Y TOBAGO</t>
  </si>
  <si>
    <t>DUBAI</t>
  </si>
  <si>
    <t>PUERTO RICO</t>
  </si>
  <si>
    <t>SURINAN</t>
  </si>
  <si>
    <t>INST</t>
  </si>
  <si>
    <t>Tte.General o Almirante</t>
  </si>
  <si>
    <t>Sargento Primero</t>
  </si>
  <si>
    <t>FOSFORO (P)</t>
  </si>
  <si>
    <t>DENGUE IGG</t>
  </si>
  <si>
    <t>DENGUE IGM</t>
  </si>
  <si>
    <t>ALBUMINA</t>
  </si>
  <si>
    <t>TS</t>
  </si>
  <si>
    <t>TC</t>
  </si>
  <si>
    <t>GLOBULINA</t>
  </si>
  <si>
    <t>PROTEINA C REACTIVA</t>
  </si>
  <si>
    <t>NUTRICIONISTA</t>
  </si>
  <si>
    <t>DEFUNCIONES PEDIATRICAS</t>
  </si>
  <si>
    <t>MENINGOCOCO</t>
  </si>
  <si>
    <t>INFLUENZA</t>
  </si>
  <si>
    <t>ACION CIVICA / RETIRADOS</t>
  </si>
  <si>
    <t>ASIMILADOS</t>
  </si>
  <si>
    <t xml:space="preserve">FAMILIA DE MILITAR </t>
  </si>
  <si>
    <t>OFICIALES SUBALTERNOS</t>
  </si>
  <si>
    <t>OFICIALES SUPERIORES</t>
  </si>
  <si>
    <t xml:space="preserve">INFECTOLOGIA </t>
  </si>
  <si>
    <t xml:space="preserve">NEFROLOGIA </t>
  </si>
  <si>
    <t>FEM.</t>
  </si>
  <si>
    <t>MASC</t>
  </si>
  <si>
    <t>40-44</t>
  </si>
  <si>
    <t>UROGRAFIA</t>
  </si>
  <si>
    <t>COL, CER</t>
  </si>
  <si>
    <t>ABDOMEN</t>
  </si>
  <si>
    <t>COL. CER</t>
  </si>
  <si>
    <t>EXTREMI SUP</t>
  </si>
  <si>
    <t>MAMOGRAFIA</t>
  </si>
  <si>
    <t>CADETE/GUARDIAMARINA</t>
  </si>
  <si>
    <t>INST.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</si>
</sst>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0"/>
      <color rgb="FFFFFFFF"/>
      <name val="Calibri"/>
      <family val="2"/>
    </font>
    <font>
      <sz val="10"/>
      <color rgb="FF000000"/>
      <name val="Times New Roman"/>
      <family val="1"/>
    </font>
    <font>
      <sz val="9"/>
      <name val="Arial"/>
      <family val="2"/>
    </font>
    <font>
      <b/>
      <sz val="13"/>
      <color rgb="FFFFFFFF"/>
      <name val="Calibri"/>
      <family val="2"/>
    </font>
    <font>
      <b/>
      <sz val="13"/>
      <color rgb="FF000000"/>
      <name val="Calibri"/>
      <family val="2"/>
    </font>
    <font>
      <b/>
      <sz val="12"/>
      <name val="Bookman Old Style"/>
      <family val="1"/>
    </font>
    <font>
      <b/>
      <sz val="12"/>
      <name val="Calibri"/>
      <family val="2"/>
      <scheme val="minor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Bookman Old Style"/>
      <family val="1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0"/>
      <color theme="1"/>
      <name val="Times New Roman"/>
    </font>
    <font>
      <sz val="10"/>
      <color rgb="FF000000"/>
      <name val="Times New Roman"/>
    </font>
    <font>
      <sz val="9"/>
      <color theme="1"/>
      <name val="Calibri"/>
      <family val="2"/>
      <scheme val="minor"/>
    </font>
    <font>
      <b/>
      <sz val="9"/>
      <color theme="1"/>
      <name val="Times New Roman"/>
      <family val="1"/>
    </font>
    <font>
      <b/>
      <sz val="12"/>
      <color rgb="FF000000"/>
      <name val="Arial"/>
      <family val="2"/>
    </font>
    <font>
      <sz val="11"/>
      <color rgb="FF000000"/>
      <name val="Calibri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000000"/>
      <name val="Times New Roman"/>
      <family val="1"/>
    </font>
    <font>
      <sz val="9"/>
      <name val="Calibri"/>
      <family val="2"/>
      <scheme val="minor"/>
    </font>
    <font>
      <sz val="9"/>
      <color rgb="FF000000"/>
      <name val="Calibri"/>
      <family val="2"/>
    </font>
    <font>
      <sz val="18"/>
      <name val="Arial"/>
      <family val="2"/>
    </font>
    <font>
      <b/>
      <sz val="9"/>
      <color rgb="FF000000"/>
      <name val="Calibri"/>
      <family val="2"/>
    </font>
    <font>
      <b/>
      <sz val="9"/>
      <color rgb="FFFFFFFF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54823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4F6228"/>
        <bgColor indexed="64"/>
      </patternFill>
    </fill>
    <fill>
      <patternFill patternType="solid">
        <fgColor rgb="FF375623"/>
        <bgColor indexed="64"/>
      </patternFill>
    </fill>
    <fill>
      <patternFill patternType="solid">
        <fgColor rgb="FF8EE1F2"/>
        <bgColor indexed="64"/>
      </patternFill>
    </fill>
    <fill>
      <patternFill patternType="solid">
        <fgColor rgb="FFFFFF89"/>
        <bgColor indexed="64"/>
      </patternFill>
    </fill>
    <fill>
      <patternFill patternType="solid">
        <fgColor rgb="FF0988FB"/>
        <bgColor indexed="64"/>
      </patternFill>
    </fill>
    <fill>
      <patternFill patternType="solid">
        <fgColor rgb="FF00319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00B0F0"/>
        <bgColor theme="4" tint="0.79998168889431442"/>
      </patternFill>
    </fill>
    <fill>
      <patternFill patternType="solid">
        <fgColor theme="4"/>
        <bgColor theme="4" tint="0.79998168889431442"/>
      </patternFill>
    </fill>
    <fill>
      <patternFill patternType="solid">
        <fgColor theme="4"/>
        <bgColor indexed="64"/>
      </patternFill>
    </fill>
    <fill>
      <patternFill patternType="solid">
        <fgColor rgb="FFBFBFBF"/>
        <bgColor indexed="64"/>
      </patternFill>
    </fill>
  </fills>
  <borders count="86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double">
        <color rgb="FF000000"/>
      </bottom>
      <diagonal/>
    </border>
    <border>
      <left/>
      <right/>
      <top style="medium">
        <color rgb="FF000000"/>
      </top>
      <bottom style="double">
        <color rgb="FF000000"/>
      </bottom>
      <diagonal/>
    </border>
    <border>
      <left/>
      <right style="medium">
        <color rgb="FF000000"/>
      </right>
      <top style="medium">
        <color rgb="FF000000"/>
      </top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rgb="FF000000"/>
      </right>
      <top style="double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double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double">
        <color rgb="FF000000"/>
      </bottom>
      <diagonal/>
    </border>
    <border>
      <left/>
      <right/>
      <top style="double">
        <color rgb="FF000000"/>
      </top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211">
    <xf numFmtId="0" fontId="0" fillId="0" borderId="0" xfId="0"/>
    <xf numFmtId="3" fontId="0" fillId="0" borderId="0" xfId="0" applyNumberFormat="1"/>
    <xf numFmtId="0" fontId="0" fillId="0" borderId="0" xfId="0" applyAlignment="1">
      <alignment horizontal="left"/>
    </xf>
    <xf numFmtId="0" fontId="0" fillId="0" borderId="0" xfId="0" applyNumberFormat="1"/>
    <xf numFmtId="0" fontId="3" fillId="2" borderId="1" xfId="0" applyFont="1" applyFill="1" applyBorder="1" applyAlignment="1">
      <alignment horizontal="center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right" vertical="center" wrapText="1" readingOrder="1"/>
    </xf>
    <xf numFmtId="3" fontId="4" fillId="0" borderId="1" xfId="0" applyNumberFormat="1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/>
    </xf>
    <xf numFmtId="3" fontId="3" fillId="2" borderId="1" xfId="0" applyNumberFormat="1" applyFont="1" applyFill="1" applyBorder="1" applyAlignment="1">
      <alignment horizontal="center" wrapText="1" readingOrder="1"/>
    </xf>
    <xf numFmtId="0" fontId="5" fillId="0" borderId="0" xfId="0" applyFont="1"/>
    <xf numFmtId="0" fontId="6" fillId="3" borderId="1" xfId="0" applyFont="1" applyFill="1" applyBorder="1" applyAlignment="1">
      <alignment horizontal="center" wrapText="1" readingOrder="1"/>
    </xf>
    <xf numFmtId="0" fontId="7" fillId="0" borderId="1" xfId="0" applyFont="1" applyBorder="1" applyAlignment="1">
      <alignment horizontal="left" wrapText="1" readingOrder="1"/>
    </xf>
    <xf numFmtId="0" fontId="7" fillId="0" borderId="1" xfId="0" applyFont="1" applyBorder="1" applyAlignment="1">
      <alignment horizontal="center" vertical="center" wrapText="1" readingOrder="1"/>
    </xf>
    <xf numFmtId="0" fontId="7" fillId="0" borderId="0" xfId="0" applyFont="1" applyFill="1" applyBorder="1" applyAlignment="1">
      <alignment horizontal="center" vertical="center" wrapText="1" readingOrder="1"/>
    </xf>
    <xf numFmtId="0" fontId="7" fillId="0" borderId="1" xfId="0" applyFont="1" applyBorder="1" applyAlignment="1">
      <alignment horizontal="center" wrapText="1" readingOrder="1"/>
    </xf>
    <xf numFmtId="3" fontId="6" fillId="3" borderId="1" xfId="0" applyNumberFormat="1" applyFont="1" applyFill="1" applyBorder="1" applyAlignment="1">
      <alignment horizontal="center" wrapText="1" readingOrder="1"/>
    </xf>
    <xf numFmtId="0" fontId="8" fillId="0" borderId="0" xfId="0" applyFont="1"/>
    <xf numFmtId="0" fontId="9" fillId="4" borderId="1" xfId="0" applyFont="1" applyFill="1" applyBorder="1" applyAlignment="1">
      <alignment horizontal="center" wrapText="1" readingOrder="1"/>
    </xf>
    <xf numFmtId="0" fontId="9" fillId="4" borderId="2" xfId="0" applyFont="1" applyFill="1" applyBorder="1" applyAlignment="1">
      <alignment horizontal="center" wrapText="1" readingOrder="1"/>
    </xf>
    <xf numFmtId="3" fontId="7" fillId="0" borderId="1" xfId="0" applyNumberFormat="1" applyFont="1" applyBorder="1" applyAlignment="1">
      <alignment horizontal="right" wrapText="1" readingOrder="1"/>
    </xf>
    <xf numFmtId="3" fontId="9" fillId="4" borderId="1" xfId="0" applyNumberFormat="1" applyFont="1" applyFill="1" applyBorder="1" applyAlignment="1">
      <alignment horizontal="right" wrapText="1" readingOrder="1"/>
    </xf>
    <xf numFmtId="0" fontId="11" fillId="0" borderId="4" xfId="0" applyFont="1" applyFill="1" applyBorder="1" applyAlignment="1">
      <alignment horizontal="left" vertical="center" wrapText="1"/>
    </xf>
    <xf numFmtId="1" fontId="11" fillId="0" borderId="5" xfId="0" applyNumberFormat="1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left" vertical="center" wrapText="1"/>
    </xf>
    <xf numFmtId="1" fontId="11" fillId="0" borderId="7" xfId="0" applyNumberFormat="1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left" vertical="center" wrapText="1"/>
    </xf>
    <xf numFmtId="1" fontId="11" fillId="0" borderId="9" xfId="0" applyNumberFormat="1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left" vertical="center" wrapText="1"/>
    </xf>
    <xf numFmtId="1" fontId="11" fillId="0" borderId="11" xfId="0" applyNumberFormat="1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left" vertical="center" wrapText="1"/>
    </xf>
    <xf numFmtId="1" fontId="11" fillId="0" borderId="13" xfId="0" applyNumberFormat="1" applyFont="1" applyFill="1" applyBorder="1" applyAlignment="1">
      <alignment horizontal="center" vertical="center"/>
    </xf>
    <xf numFmtId="0" fontId="0" fillId="5" borderId="0" xfId="0" applyFill="1"/>
    <xf numFmtId="3" fontId="0" fillId="5" borderId="0" xfId="0" applyNumberFormat="1" applyFill="1"/>
    <xf numFmtId="0" fontId="12" fillId="6" borderId="1" xfId="0" applyFont="1" applyFill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wrapText="1" readingOrder="1"/>
    </xf>
    <xf numFmtId="3" fontId="13" fillId="0" borderId="2" xfId="0" applyNumberFormat="1" applyFont="1" applyBorder="1" applyAlignment="1">
      <alignment horizontal="center" wrapText="1" readingOrder="1"/>
    </xf>
    <xf numFmtId="3" fontId="13" fillId="0" borderId="1" xfId="0" applyNumberFormat="1" applyFont="1" applyBorder="1" applyAlignment="1">
      <alignment horizontal="center" wrapText="1" readingOrder="1"/>
    </xf>
    <xf numFmtId="0" fontId="13" fillId="0" borderId="23" xfId="0" applyFont="1" applyBorder="1" applyAlignment="1">
      <alignment horizontal="center" wrapText="1" readingOrder="1"/>
    </xf>
    <xf numFmtId="3" fontId="13" fillId="0" borderId="23" xfId="0" applyNumberFormat="1" applyFont="1" applyBorder="1" applyAlignment="1">
      <alignment horizontal="center" wrapText="1" readingOrder="1"/>
    </xf>
    <xf numFmtId="0" fontId="13" fillId="0" borderId="3" xfId="0" applyFont="1" applyBorder="1" applyAlignment="1">
      <alignment horizontal="center" wrapText="1" readingOrder="1"/>
    </xf>
    <xf numFmtId="0" fontId="12" fillId="6" borderId="1" xfId="0" applyFont="1" applyFill="1" applyBorder="1" applyAlignment="1">
      <alignment horizontal="center" wrapText="1" readingOrder="1"/>
    </xf>
    <xf numFmtId="3" fontId="12" fillId="6" borderId="1" xfId="0" applyNumberFormat="1" applyFont="1" applyFill="1" applyBorder="1" applyAlignment="1">
      <alignment horizontal="center" wrapText="1" readingOrder="1"/>
    </xf>
    <xf numFmtId="0" fontId="14" fillId="0" borderId="7" xfId="0" applyFont="1" applyFill="1" applyBorder="1" applyAlignment="1">
      <alignment horizontal="center"/>
    </xf>
    <xf numFmtId="3" fontId="15" fillId="0" borderId="7" xfId="0" applyNumberFormat="1" applyFont="1" applyFill="1" applyBorder="1" applyAlignment="1">
      <alignment horizontal="center"/>
    </xf>
    <xf numFmtId="0" fontId="14" fillId="0" borderId="9" xfId="0" applyFont="1" applyFill="1" applyBorder="1" applyAlignment="1">
      <alignment horizontal="center"/>
    </xf>
    <xf numFmtId="3" fontId="0" fillId="0" borderId="0" xfId="0" applyNumberFormat="1" applyAlignment="1">
      <alignment horizontal="left"/>
    </xf>
    <xf numFmtId="0" fontId="17" fillId="0" borderId="16" xfId="0" applyFont="1" applyBorder="1" applyAlignment="1">
      <alignment horizontal="center" wrapText="1" readingOrder="1"/>
    </xf>
    <xf numFmtId="0" fontId="17" fillId="0" borderId="30" xfId="0" applyFont="1" applyBorder="1" applyAlignment="1">
      <alignment horizontal="center" wrapText="1" readingOrder="1"/>
    </xf>
    <xf numFmtId="1" fontId="17" fillId="0" borderId="31" xfId="0" applyNumberFormat="1" applyFont="1" applyBorder="1" applyAlignment="1">
      <alignment horizontal="center" wrapText="1" readingOrder="1"/>
    </xf>
    <xf numFmtId="0" fontId="17" fillId="0" borderId="16" xfId="0" applyFont="1" applyFill="1" applyBorder="1" applyAlignment="1">
      <alignment horizontal="center" wrapText="1" readingOrder="1"/>
    </xf>
    <xf numFmtId="0" fontId="17" fillId="0" borderId="15" xfId="0" applyFont="1" applyBorder="1" applyAlignment="1">
      <alignment horizontal="center" wrapText="1" readingOrder="1"/>
    </xf>
    <xf numFmtId="0" fontId="12" fillId="7" borderId="1" xfId="0" applyFont="1" applyFill="1" applyBorder="1" applyAlignment="1">
      <alignment horizontal="center" vertical="center" wrapText="1" readingOrder="1"/>
    </xf>
    <xf numFmtId="0" fontId="12" fillId="7" borderId="2" xfId="0" applyFont="1" applyFill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wrapText="1" readingOrder="1"/>
    </xf>
    <xf numFmtId="3" fontId="19" fillId="0" borderId="2" xfId="0" applyNumberFormat="1" applyFont="1" applyBorder="1" applyAlignment="1">
      <alignment horizontal="center" wrapText="1" readingOrder="1"/>
    </xf>
    <xf numFmtId="3" fontId="19" fillId="0" borderId="23" xfId="0" applyNumberFormat="1" applyFont="1" applyBorder="1" applyAlignment="1">
      <alignment horizontal="center" wrapText="1" readingOrder="1"/>
    </xf>
    <xf numFmtId="0" fontId="19" fillId="0" borderId="23" xfId="0" applyFont="1" applyBorder="1" applyAlignment="1">
      <alignment horizontal="center" wrapText="1" readingOrder="1"/>
    </xf>
    <xf numFmtId="3" fontId="19" fillId="0" borderId="1" xfId="0" applyNumberFormat="1" applyFont="1" applyBorder="1" applyAlignment="1">
      <alignment horizontal="center" wrapText="1" readingOrder="1"/>
    </xf>
    <xf numFmtId="0" fontId="20" fillId="7" borderId="3" xfId="0" applyFont="1" applyFill="1" applyBorder="1" applyAlignment="1">
      <alignment horizontal="center" wrapText="1" readingOrder="1"/>
    </xf>
    <xf numFmtId="3" fontId="20" fillId="7" borderId="3" xfId="0" applyNumberFormat="1" applyFont="1" applyFill="1" applyBorder="1" applyAlignment="1">
      <alignment horizontal="center" wrapText="1" readingOrder="1"/>
    </xf>
    <xf numFmtId="3" fontId="21" fillId="12" borderId="34" xfId="0" applyNumberFormat="1" applyFont="1" applyFill="1" applyBorder="1" applyAlignment="1">
      <alignment horizontal="center" vertical="center"/>
    </xf>
    <xf numFmtId="3" fontId="22" fillId="12" borderId="34" xfId="0" applyNumberFormat="1" applyFont="1" applyFill="1" applyBorder="1" applyAlignment="1">
      <alignment horizontal="center" vertical="center"/>
    </xf>
    <xf numFmtId="3" fontId="23" fillId="0" borderId="16" xfId="0" applyNumberFormat="1" applyFont="1" applyBorder="1" applyAlignment="1">
      <alignment horizontal="center" vertical="center"/>
    </xf>
    <xf numFmtId="3" fontId="21" fillId="12" borderId="37" xfId="0" applyNumberFormat="1" applyFont="1" applyFill="1" applyBorder="1" applyAlignment="1">
      <alignment horizontal="center" vertical="center"/>
    </xf>
    <xf numFmtId="0" fontId="0" fillId="0" borderId="0" xfId="0" applyFont="1"/>
    <xf numFmtId="0" fontId="1" fillId="0" borderId="0" xfId="0" applyFont="1"/>
    <xf numFmtId="3" fontId="1" fillId="0" borderId="0" xfId="0" applyNumberFormat="1" applyFont="1"/>
    <xf numFmtId="0" fontId="3" fillId="13" borderId="34" xfId="0" applyFont="1" applyFill="1" applyBorder="1" applyAlignment="1">
      <alignment horizontal="center" wrapText="1" readingOrder="1"/>
    </xf>
    <xf numFmtId="0" fontId="26" fillId="0" borderId="34" xfId="0" applyFont="1" applyBorder="1" applyAlignment="1">
      <alignment horizontal="center" wrapText="1" readingOrder="1"/>
    </xf>
    <xf numFmtId="0" fontId="0" fillId="0" borderId="16" xfId="0" applyBorder="1" applyAlignment="1">
      <alignment horizontal="center"/>
    </xf>
    <xf numFmtId="0" fontId="2" fillId="14" borderId="42" xfId="0" applyFont="1" applyFill="1" applyBorder="1"/>
    <xf numFmtId="0" fontId="0" fillId="5" borderId="43" xfId="0" applyFill="1" applyBorder="1"/>
    <xf numFmtId="0" fontId="0" fillId="5" borderId="0" xfId="0" applyFill="1" applyAlignment="1"/>
    <xf numFmtId="0" fontId="0" fillId="15" borderId="0" xfId="0" applyFill="1" applyAlignment="1">
      <alignment horizontal="left"/>
    </xf>
    <xf numFmtId="0" fontId="0" fillId="15" borderId="0" xfId="0" applyNumberFormat="1" applyFill="1"/>
    <xf numFmtId="0" fontId="0" fillId="5" borderId="0" xfId="0" applyFill="1" applyAlignment="1">
      <alignment horizontal="center"/>
    </xf>
    <xf numFmtId="0" fontId="27" fillId="16" borderId="44" xfId="0" applyFont="1" applyFill="1" applyBorder="1" applyAlignment="1"/>
    <xf numFmtId="0" fontId="27" fillId="16" borderId="45" xfId="0" applyFont="1" applyFill="1" applyBorder="1" applyAlignment="1"/>
    <xf numFmtId="0" fontId="16" fillId="17" borderId="28" xfId="0" applyFont="1" applyFill="1" applyBorder="1" applyAlignment="1">
      <alignment horizontal="center" vertical="center" wrapText="1" readingOrder="1"/>
    </xf>
    <xf numFmtId="0" fontId="16" fillId="17" borderId="29" xfId="0" applyFont="1" applyFill="1" applyBorder="1" applyAlignment="1">
      <alignment vertical="center" wrapText="1" readingOrder="1"/>
    </xf>
    <xf numFmtId="0" fontId="18" fillId="17" borderId="14" xfId="0" applyFont="1" applyFill="1" applyBorder="1" applyAlignment="1">
      <alignment horizontal="center" wrapText="1" readingOrder="1"/>
    </xf>
    <xf numFmtId="0" fontId="18" fillId="17" borderId="17" xfId="0" applyFont="1" applyFill="1" applyBorder="1" applyAlignment="1">
      <alignment horizontal="center" wrapText="1" readingOrder="1"/>
    </xf>
    <xf numFmtId="0" fontId="0" fillId="0" borderId="0" xfId="0" applyProtection="1"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locked="0"/>
    </xf>
    <xf numFmtId="3" fontId="22" fillId="12" borderId="34" xfId="0" applyNumberFormat="1" applyFont="1" applyFill="1" applyBorder="1" applyAlignment="1">
      <alignment horizontal="center"/>
    </xf>
    <xf numFmtId="3" fontId="22" fillId="12" borderId="36" xfId="0" applyNumberFormat="1" applyFont="1" applyFill="1" applyBorder="1" applyAlignment="1">
      <alignment horizontal="center"/>
    </xf>
    <xf numFmtId="3" fontId="24" fillId="12" borderId="38" xfId="0" applyNumberFormat="1" applyFont="1" applyFill="1" applyBorder="1" applyAlignment="1">
      <alignment vertical="center" wrapText="1"/>
    </xf>
    <xf numFmtId="3" fontId="24" fillId="12" borderId="35" xfId="0" applyNumberFormat="1" applyFont="1" applyFill="1" applyBorder="1" applyAlignment="1">
      <alignment vertical="center" wrapText="1"/>
    </xf>
    <xf numFmtId="0" fontId="2" fillId="18" borderId="41" xfId="0" applyFont="1" applyFill="1" applyBorder="1"/>
    <xf numFmtId="0" fontId="28" fillId="0" borderId="50" xfId="0" applyFont="1" applyBorder="1" applyAlignment="1">
      <alignment horizontal="right" vertical="center"/>
    </xf>
    <xf numFmtId="3" fontId="28" fillId="0" borderId="50" xfId="0" applyNumberFormat="1" applyFont="1" applyBorder="1" applyAlignment="1">
      <alignment horizontal="right" vertical="center"/>
    </xf>
    <xf numFmtId="0" fontId="28" fillId="0" borderId="51" xfId="0" applyFont="1" applyBorder="1" applyAlignment="1">
      <alignment horizontal="right" vertical="center"/>
    </xf>
    <xf numFmtId="1" fontId="0" fillId="0" borderId="0" xfId="0" applyNumberFormat="1"/>
    <xf numFmtId="0" fontId="17" fillId="0" borderId="52" xfId="0" applyFont="1" applyBorder="1" applyAlignment="1">
      <alignment horizontal="center" wrapText="1" readingOrder="1"/>
    </xf>
    <xf numFmtId="1" fontId="18" fillId="17" borderId="17" xfId="0" applyNumberFormat="1" applyFont="1" applyFill="1" applyBorder="1" applyAlignment="1">
      <alignment horizontal="center" wrapText="1" readingOrder="1"/>
    </xf>
    <xf numFmtId="3" fontId="30" fillId="12" borderId="34" xfId="0" applyNumberFormat="1" applyFont="1" applyFill="1" applyBorder="1" applyAlignment="1">
      <alignment horizontal="center" vertical="center"/>
    </xf>
    <xf numFmtId="3" fontId="10" fillId="12" borderId="34" xfId="0" applyNumberFormat="1" applyFont="1" applyFill="1" applyBorder="1" applyAlignment="1">
      <alignment horizontal="center" vertical="center"/>
    </xf>
    <xf numFmtId="0" fontId="23" fillId="15" borderId="46" xfId="0" applyFont="1" applyFill="1" applyBorder="1" applyAlignment="1">
      <alignment horizontal="center" vertical="center"/>
    </xf>
    <xf numFmtId="0" fontId="32" fillId="15" borderId="30" xfId="0" applyNumberFormat="1" applyFont="1" applyFill="1" applyBorder="1" applyAlignment="1">
      <alignment horizontal="center" vertical="center"/>
    </xf>
    <xf numFmtId="0" fontId="23" fillId="15" borderId="47" xfId="0" applyFont="1" applyFill="1" applyBorder="1" applyAlignment="1">
      <alignment horizontal="center" vertical="center"/>
    </xf>
    <xf numFmtId="0" fontId="23" fillId="15" borderId="30" xfId="0" applyFont="1" applyFill="1" applyBorder="1" applyAlignment="1">
      <alignment horizontal="center" vertical="center"/>
    </xf>
    <xf numFmtId="0" fontId="23" fillId="0" borderId="49" xfId="0" applyFont="1" applyBorder="1" applyAlignment="1">
      <alignment horizontal="center" vertical="center"/>
    </xf>
    <xf numFmtId="0" fontId="23" fillId="15" borderId="16" xfId="0" applyNumberFormat="1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32" fillId="15" borderId="16" xfId="0" applyFont="1" applyFill="1" applyBorder="1" applyAlignment="1">
      <alignment horizontal="center"/>
    </xf>
    <xf numFmtId="164" fontId="23" fillId="0" borderId="16" xfId="0" applyNumberFormat="1" applyFont="1" applyBorder="1" applyAlignment="1">
      <alignment horizontal="center" vertical="center"/>
    </xf>
    <xf numFmtId="0" fontId="32" fillId="15" borderId="16" xfId="0" applyNumberFormat="1" applyFont="1" applyFill="1" applyBorder="1" applyAlignment="1">
      <alignment horizontal="center" vertical="center"/>
    </xf>
    <xf numFmtId="3" fontId="10" fillId="12" borderId="36" xfId="0" applyNumberFormat="1" applyFont="1" applyFill="1" applyBorder="1" applyAlignment="1">
      <alignment horizontal="center"/>
    </xf>
    <xf numFmtId="0" fontId="23" fillId="15" borderId="49" xfId="0" applyFont="1" applyFill="1" applyBorder="1" applyAlignment="1">
      <alignment horizontal="center" vertical="center"/>
    </xf>
    <xf numFmtId="3" fontId="30" fillId="12" borderId="37" xfId="0" applyNumberFormat="1" applyFont="1" applyFill="1" applyBorder="1" applyAlignment="1">
      <alignment horizontal="center" vertical="center"/>
    </xf>
    <xf numFmtId="0" fontId="33" fillId="0" borderId="34" xfId="0" applyFont="1" applyBorder="1" applyAlignment="1">
      <alignment horizontal="center" vertical="center"/>
    </xf>
    <xf numFmtId="3" fontId="10" fillId="12" borderId="34" xfId="0" applyNumberFormat="1" applyFont="1" applyFill="1" applyBorder="1" applyAlignment="1">
      <alignment horizontal="center"/>
    </xf>
    <xf numFmtId="3" fontId="30" fillId="12" borderId="0" xfId="0" applyNumberFormat="1" applyFont="1" applyFill="1" applyAlignment="1"/>
    <xf numFmtId="0" fontId="2" fillId="19" borderId="41" xfId="0" applyFont="1" applyFill="1" applyBorder="1"/>
    <xf numFmtId="0" fontId="2" fillId="14" borderId="0" xfId="0" applyFont="1" applyFill="1" applyBorder="1"/>
    <xf numFmtId="0" fontId="2" fillId="14" borderId="42" xfId="0" applyFont="1" applyFill="1" applyBorder="1" applyAlignment="1">
      <alignment horizontal="left"/>
    </xf>
    <xf numFmtId="0" fontId="2" fillId="14" borderId="42" xfId="0" applyNumberFormat="1" applyFont="1" applyFill="1" applyBorder="1"/>
    <xf numFmtId="0" fontId="0" fillId="5" borderId="0" xfId="0" applyFill="1" applyAlignment="1">
      <alignment horizontal="center"/>
    </xf>
    <xf numFmtId="0" fontId="27" fillId="16" borderId="15" xfId="0" applyFont="1" applyFill="1" applyBorder="1" applyAlignment="1"/>
    <xf numFmtId="0" fontId="27" fillId="16" borderId="48" xfId="0" applyFont="1" applyFill="1" applyBorder="1" applyAlignment="1"/>
    <xf numFmtId="0" fontId="6" fillId="0" borderId="34" xfId="0" applyFont="1" applyBorder="1" applyAlignment="1">
      <alignment horizontal="center" vertical="center" wrapText="1" readingOrder="1"/>
    </xf>
    <xf numFmtId="0" fontId="35" fillId="21" borderId="34" xfId="0" applyFont="1" applyFill="1" applyBorder="1" applyAlignment="1">
      <alignment horizontal="center" vertical="center" wrapText="1" readingOrder="1"/>
    </xf>
    <xf numFmtId="0" fontId="35" fillId="0" borderId="34" xfId="0" applyFont="1" applyBorder="1" applyAlignment="1">
      <alignment horizontal="center" vertical="center" wrapText="1" readingOrder="1"/>
    </xf>
    <xf numFmtId="0" fontId="35" fillId="21" borderId="64" xfId="0" applyFont="1" applyFill="1" applyBorder="1" applyAlignment="1">
      <alignment horizontal="center" vertical="center" wrapText="1" readingOrder="1"/>
    </xf>
    <xf numFmtId="0" fontId="33" fillId="0" borderId="34" xfId="0" applyFont="1" applyBorder="1" applyAlignment="1">
      <alignment horizontal="left" wrapText="1" readingOrder="1"/>
    </xf>
    <xf numFmtId="0" fontId="7" fillId="0" borderId="34" xfId="0" applyFont="1" applyBorder="1" applyAlignment="1">
      <alignment horizontal="center" vertical="center" wrapText="1" readingOrder="1"/>
    </xf>
    <xf numFmtId="0" fontId="33" fillId="21" borderId="34" xfId="0" applyFont="1" applyFill="1" applyBorder="1" applyAlignment="1">
      <alignment horizontal="center" vertical="center" wrapText="1" readingOrder="1"/>
    </xf>
    <xf numFmtId="0" fontId="33" fillId="0" borderId="34" xfId="0" applyFont="1" applyBorder="1" applyAlignment="1">
      <alignment horizontal="center" vertical="center" wrapText="1" readingOrder="1"/>
    </xf>
    <xf numFmtId="0" fontId="33" fillId="21" borderId="64" xfId="0" applyFont="1" applyFill="1" applyBorder="1" applyAlignment="1">
      <alignment horizontal="center" vertical="center" wrapText="1" readingOrder="1"/>
    </xf>
    <xf numFmtId="0" fontId="35" fillId="0" borderId="23" xfId="0" applyFont="1" applyBorder="1" applyAlignment="1">
      <alignment horizontal="center" vertical="center" wrapText="1" readingOrder="1"/>
    </xf>
    <xf numFmtId="0" fontId="33" fillId="0" borderId="70" xfId="0" applyFont="1" applyBorder="1" applyAlignment="1">
      <alignment horizontal="left" wrapText="1" readingOrder="1"/>
    </xf>
    <xf numFmtId="0" fontId="7" fillId="0" borderId="70" xfId="0" applyFont="1" applyBorder="1" applyAlignment="1">
      <alignment horizontal="center" vertical="center" wrapText="1" readingOrder="1"/>
    </xf>
    <xf numFmtId="0" fontId="33" fillId="0" borderId="70" xfId="0" applyFont="1" applyBorder="1" applyAlignment="1">
      <alignment horizontal="center" vertical="center" wrapText="1" readingOrder="1"/>
    </xf>
    <xf numFmtId="0" fontId="34" fillId="0" borderId="71" xfId="0" applyFont="1" applyBorder="1" applyAlignment="1">
      <alignment horizontal="center" wrapText="1"/>
    </xf>
    <xf numFmtId="0" fontId="6" fillId="8" borderId="72" xfId="0" applyFont="1" applyFill="1" applyBorder="1" applyAlignment="1">
      <alignment horizontal="left" wrapText="1" readingOrder="1"/>
    </xf>
    <xf numFmtId="0" fontId="7" fillId="0" borderId="73" xfId="0" applyFont="1" applyBorder="1" applyAlignment="1">
      <alignment horizontal="center" vertical="center" wrapText="1" readingOrder="1"/>
    </xf>
    <xf numFmtId="0" fontId="6" fillId="8" borderId="70" xfId="0" applyFont="1" applyFill="1" applyBorder="1" applyAlignment="1">
      <alignment horizontal="center" vertical="center" wrapText="1" readingOrder="1"/>
    </xf>
    <xf numFmtId="0" fontId="6" fillId="0" borderId="73" xfId="0" applyFont="1" applyBorder="1" applyAlignment="1">
      <alignment horizontal="center" vertical="center" wrapText="1" readingOrder="1"/>
    </xf>
    <xf numFmtId="0" fontId="19" fillId="8" borderId="74" xfId="0" applyFont="1" applyFill="1" applyBorder="1" applyAlignment="1">
      <alignment horizontal="center" vertical="center" wrapText="1" readingOrder="1"/>
    </xf>
    <xf numFmtId="0" fontId="34" fillId="0" borderId="0" xfId="0" applyFont="1" applyAlignment="1">
      <alignment vertical="top" wrapText="1"/>
    </xf>
    <xf numFmtId="0" fontId="34" fillId="0" borderId="75" xfId="0" applyFont="1" applyBorder="1" applyAlignment="1">
      <alignment wrapText="1"/>
    </xf>
    <xf numFmtId="0" fontId="34" fillId="0" borderId="0" xfId="0" applyFont="1" applyAlignment="1">
      <alignment wrapText="1"/>
    </xf>
    <xf numFmtId="0" fontId="34" fillId="0" borderId="76" xfId="0" applyFont="1" applyBorder="1" applyAlignment="1">
      <alignment wrapText="1"/>
    </xf>
    <xf numFmtId="0" fontId="34" fillId="0" borderId="77" xfId="0" applyFont="1" applyBorder="1" applyAlignment="1">
      <alignment wrapText="1"/>
    </xf>
    <xf numFmtId="0" fontId="36" fillId="10" borderId="78" xfId="0" applyFont="1" applyFill="1" applyBorder="1" applyAlignment="1">
      <alignment horizontal="left" wrapText="1" readingOrder="1"/>
    </xf>
    <xf numFmtId="0" fontId="36" fillId="10" borderId="79" xfId="0" applyFont="1" applyFill="1" applyBorder="1" applyAlignment="1">
      <alignment horizontal="right" wrapText="1" readingOrder="1"/>
    </xf>
    <xf numFmtId="0" fontId="34" fillId="0" borderId="80" xfId="0" applyFont="1" applyBorder="1" applyAlignment="1">
      <alignment wrapText="1"/>
    </xf>
    <xf numFmtId="0" fontId="36" fillId="10" borderId="65" xfId="0" applyFont="1" applyFill="1" applyBorder="1" applyAlignment="1">
      <alignment horizontal="left" wrapText="1" readingOrder="1"/>
    </xf>
    <xf numFmtId="0" fontId="36" fillId="10" borderId="64" xfId="0" applyFont="1" applyFill="1" applyBorder="1" applyAlignment="1">
      <alignment horizontal="right" wrapText="1" readingOrder="1"/>
    </xf>
    <xf numFmtId="0" fontId="36" fillId="10" borderId="68" xfId="0" applyFont="1" applyFill="1" applyBorder="1" applyAlignment="1">
      <alignment horizontal="left" wrapText="1" readingOrder="1"/>
    </xf>
    <xf numFmtId="0" fontId="36" fillId="10" borderId="74" xfId="0" applyFont="1" applyFill="1" applyBorder="1" applyAlignment="1">
      <alignment horizontal="right" wrapText="1" readingOrder="1"/>
    </xf>
    <xf numFmtId="0" fontId="34" fillId="0" borderId="75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0" borderId="84" xfId="0" applyFont="1" applyBorder="1" applyAlignment="1">
      <alignment wrapText="1"/>
    </xf>
    <xf numFmtId="0" fontId="29" fillId="0" borderId="34" xfId="0" applyFont="1" applyFill="1" applyBorder="1" applyAlignment="1">
      <alignment horizontal="center" vertical="center"/>
    </xf>
    <xf numFmtId="0" fontId="31" fillId="0" borderId="34" xfId="0" applyFont="1" applyFill="1" applyBorder="1" applyAlignment="1">
      <alignment horizontal="center" vertical="center"/>
    </xf>
    <xf numFmtId="0" fontId="0" fillId="0" borderId="0" xfId="0" applyAlignment="1">
      <alignment horizontal="left" indent="1"/>
    </xf>
    <xf numFmtId="0" fontId="2" fillId="14" borderId="41" xfId="0" applyFont="1" applyFill="1" applyBorder="1"/>
    <xf numFmtId="0" fontId="0" fillId="0" borderId="0" xfId="0" applyNumberFormat="1" applyFill="1" applyBorder="1"/>
    <xf numFmtId="0" fontId="0" fillId="0" borderId="0" xfId="0" applyAlignment="1">
      <alignment horizontal="center"/>
    </xf>
    <xf numFmtId="0" fontId="0" fillId="5" borderId="0" xfId="0" applyFill="1" applyAlignment="1">
      <alignment horizontal="center"/>
    </xf>
    <xf numFmtId="0" fontId="12" fillId="6" borderId="18" xfId="0" applyFont="1" applyFill="1" applyBorder="1" applyAlignment="1">
      <alignment horizontal="center" vertical="center" wrapText="1" readingOrder="1"/>
    </xf>
    <xf numFmtId="0" fontId="12" fillId="6" borderId="22" xfId="0" applyFont="1" applyFill="1" applyBorder="1" applyAlignment="1">
      <alignment horizontal="center" vertical="center" wrapText="1" readingOrder="1"/>
    </xf>
    <xf numFmtId="0" fontId="12" fillId="6" borderId="19" xfId="0" applyFont="1" applyFill="1" applyBorder="1" applyAlignment="1">
      <alignment horizontal="center" vertical="center" wrapText="1" readingOrder="1"/>
    </xf>
    <xf numFmtId="0" fontId="12" fillId="6" borderId="20" xfId="0" applyFont="1" applyFill="1" applyBorder="1" applyAlignment="1">
      <alignment horizontal="center" vertical="center" wrapText="1" readingOrder="1"/>
    </xf>
    <xf numFmtId="0" fontId="12" fillId="6" borderId="21" xfId="0" applyFont="1" applyFill="1" applyBorder="1" applyAlignment="1">
      <alignment horizontal="center" vertical="center" wrapText="1" readingOrder="1"/>
    </xf>
    <xf numFmtId="0" fontId="16" fillId="17" borderId="5" xfId="0" applyFont="1" applyFill="1" applyBorder="1" applyAlignment="1">
      <alignment horizontal="center" vertical="center" wrapText="1" readingOrder="1"/>
    </xf>
    <xf numFmtId="0" fontId="16" fillId="17" borderId="13" xfId="0" applyFont="1" applyFill="1" applyBorder="1" applyAlignment="1">
      <alignment horizontal="center" vertical="center" wrapText="1" readingOrder="1"/>
    </xf>
    <xf numFmtId="0" fontId="16" fillId="17" borderId="26" xfId="0" applyFont="1" applyFill="1" applyBorder="1" applyAlignment="1">
      <alignment horizontal="center" vertical="center" wrapText="1" readingOrder="1"/>
    </xf>
    <xf numFmtId="0" fontId="16" fillId="17" borderId="24" xfId="0" applyFont="1" applyFill="1" applyBorder="1" applyAlignment="1">
      <alignment horizontal="center" vertical="center" wrapText="1" readingOrder="1"/>
    </xf>
    <xf numFmtId="0" fontId="16" fillId="17" borderId="8" xfId="0" applyFont="1" applyFill="1" applyBorder="1" applyAlignment="1">
      <alignment horizontal="center" vertical="center" wrapText="1" readingOrder="1"/>
    </xf>
    <xf numFmtId="0" fontId="16" fillId="17" borderId="25" xfId="0" applyFont="1" applyFill="1" applyBorder="1" applyAlignment="1">
      <alignment horizontal="center" vertical="center" wrapText="1" readingOrder="1"/>
    </xf>
    <xf numFmtId="0" fontId="16" fillId="17" borderId="27" xfId="0" applyFont="1" applyFill="1" applyBorder="1" applyAlignment="1">
      <alignment horizontal="center" vertical="center" wrapText="1" readingOrder="1"/>
    </xf>
    <xf numFmtId="0" fontId="12" fillId="7" borderId="18" xfId="0" applyFont="1" applyFill="1" applyBorder="1" applyAlignment="1">
      <alignment horizontal="center" vertical="center" wrapText="1" readingOrder="1"/>
    </xf>
    <xf numFmtId="0" fontId="12" fillId="7" borderId="22" xfId="0" applyFont="1" applyFill="1" applyBorder="1" applyAlignment="1">
      <alignment horizontal="center" vertical="center" wrapText="1" readingOrder="1"/>
    </xf>
    <xf numFmtId="0" fontId="12" fillId="7" borderId="19" xfId="0" applyFont="1" applyFill="1" applyBorder="1" applyAlignment="1">
      <alignment horizontal="center" vertical="center" wrapText="1" readingOrder="1"/>
    </xf>
    <xf numFmtId="0" fontId="12" fillId="7" borderId="20" xfId="0" applyFont="1" applyFill="1" applyBorder="1" applyAlignment="1">
      <alignment horizontal="center" vertical="center" wrapText="1" readingOrder="1"/>
    </xf>
    <xf numFmtId="0" fontId="12" fillId="7" borderId="21" xfId="0" applyFont="1" applyFill="1" applyBorder="1" applyAlignment="1">
      <alignment horizontal="center" vertical="center" wrapText="1" readingOrder="1"/>
    </xf>
    <xf numFmtId="0" fontId="12" fillId="7" borderId="32" xfId="0" applyFont="1" applyFill="1" applyBorder="1" applyAlignment="1">
      <alignment horizontal="center" vertical="center" wrapText="1" readingOrder="1"/>
    </xf>
    <xf numFmtId="0" fontId="6" fillId="9" borderId="66" xfId="0" applyFont="1" applyFill="1" applyBorder="1" applyAlignment="1">
      <alignment horizontal="left" vertical="center" wrapText="1" readingOrder="1"/>
    </xf>
    <xf numFmtId="0" fontId="6" fillId="9" borderId="57" xfId="0" applyFont="1" applyFill="1" applyBorder="1" applyAlignment="1">
      <alignment horizontal="left" vertical="center" wrapText="1" readingOrder="1"/>
    </xf>
    <xf numFmtId="0" fontId="6" fillId="9" borderId="69" xfId="0" applyFont="1" applyFill="1" applyBorder="1" applyAlignment="1">
      <alignment horizontal="left" vertical="center" wrapText="1" readingOrder="1"/>
    </xf>
    <xf numFmtId="0" fontId="16" fillId="11" borderId="0" xfId="0" applyFont="1" applyFill="1" applyAlignment="1">
      <alignment horizontal="center" vertical="center" wrapText="1" readingOrder="1"/>
    </xf>
    <xf numFmtId="0" fontId="16" fillId="11" borderId="81" xfId="0" applyFont="1" applyFill="1" applyBorder="1" applyAlignment="1">
      <alignment horizontal="center" vertical="center" wrapText="1" readingOrder="1"/>
    </xf>
    <xf numFmtId="0" fontId="16" fillId="11" borderId="82" xfId="0" applyFont="1" applyFill="1" applyBorder="1" applyAlignment="1">
      <alignment horizontal="center" vertical="center" wrapText="1" readingOrder="1"/>
    </xf>
    <xf numFmtId="0" fontId="16" fillId="11" borderId="83" xfId="0" applyFont="1" applyFill="1" applyBorder="1" applyAlignment="1">
      <alignment horizontal="center" vertical="center" wrapText="1" readingOrder="1"/>
    </xf>
    <xf numFmtId="0" fontId="6" fillId="9" borderId="67" xfId="0" applyFont="1" applyFill="1" applyBorder="1" applyAlignment="1">
      <alignment horizontal="left" vertical="center" wrapText="1" readingOrder="1"/>
    </xf>
    <xf numFmtId="0" fontId="6" fillId="8" borderId="58" xfId="0" applyFont="1" applyFill="1" applyBorder="1" applyAlignment="1">
      <alignment horizontal="center" vertical="center" wrapText="1" readingOrder="1"/>
    </xf>
    <xf numFmtId="0" fontId="6" fillId="8" borderId="33" xfId="0" applyFont="1" applyFill="1" applyBorder="1" applyAlignment="1">
      <alignment horizontal="center" vertical="center" wrapText="1" readingOrder="1"/>
    </xf>
    <xf numFmtId="0" fontId="3" fillId="4" borderId="53" xfId="0" applyFont="1" applyFill="1" applyBorder="1" applyAlignment="1">
      <alignment horizontal="center" wrapText="1" readingOrder="1"/>
    </xf>
    <xf numFmtId="0" fontId="3" fillId="4" borderId="54" xfId="0" applyFont="1" applyFill="1" applyBorder="1" applyAlignment="1">
      <alignment horizontal="center" wrapText="1" readingOrder="1"/>
    </xf>
    <xf numFmtId="0" fontId="3" fillId="4" borderId="55" xfId="0" applyFont="1" applyFill="1" applyBorder="1" applyAlignment="1">
      <alignment horizontal="center" wrapText="1" readingOrder="1"/>
    </xf>
    <xf numFmtId="0" fontId="6" fillId="8" borderId="56" xfId="0" applyFont="1" applyFill="1" applyBorder="1" applyAlignment="1">
      <alignment horizontal="center" vertical="center" wrapText="1" readingOrder="1"/>
    </xf>
    <xf numFmtId="0" fontId="6" fillId="8" borderId="57" xfId="0" applyFont="1" applyFill="1" applyBorder="1" applyAlignment="1">
      <alignment horizontal="center" vertical="center" wrapText="1" readingOrder="1"/>
    </xf>
    <xf numFmtId="0" fontId="6" fillId="8" borderId="59" xfId="0" applyFont="1" applyFill="1" applyBorder="1" applyAlignment="1">
      <alignment horizontal="center" wrapText="1" readingOrder="1"/>
    </xf>
    <xf numFmtId="0" fontId="6" fillId="8" borderId="60" xfId="0" applyFont="1" applyFill="1" applyBorder="1" applyAlignment="1">
      <alignment horizontal="center" wrapText="1" readingOrder="1"/>
    </xf>
    <xf numFmtId="0" fontId="6" fillId="8" borderId="61" xfId="0" applyFont="1" applyFill="1" applyBorder="1" applyAlignment="1">
      <alignment horizontal="center" wrapText="1" readingOrder="1"/>
    </xf>
    <xf numFmtId="0" fontId="6" fillId="8" borderId="62" xfId="0" applyFont="1" applyFill="1" applyBorder="1" applyAlignment="1">
      <alignment horizontal="center" wrapText="1" readingOrder="1"/>
    </xf>
    <xf numFmtId="0" fontId="6" fillId="8" borderId="63" xfId="0" applyFont="1" applyFill="1" applyBorder="1" applyAlignment="1">
      <alignment horizontal="center" vertical="center" wrapText="1" readingOrder="1"/>
    </xf>
    <xf numFmtId="0" fontId="6" fillId="8" borderId="32" xfId="0" applyFont="1" applyFill="1" applyBorder="1" applyAlignment="1">
      <alignment horizontal="center" vertical="center" wrapText="1" readingOrder="1"/>
    </xf>
    <xf numFmtId="0" fontId="3" fillId="13" borderId="38" xfId="0" applyFont="1" applyFill="1" applyBorder="1" applyAlignment="1">
      <alignment horizontal="center" wrapText="1" readingOrder="1"/>
    </xf>
    <xf numFmtId="0" fontId="3" fillId="13" borderId="33" xfId="0" applyFont="1" applyFill="1" applyBorder="1" applyAlignment="1">
      <alignment horizontal="center" wrapText="1" readingOrder="1"/>
    </xf>
    <xf numFmtId="0" fontId="25" fillId="13" borderId="39" xfId="0" applyFont="1" applyFill="1" applyBorder="1" applyAlignment="1">
      <alignment horizontal="center" wrapText="1" readingOrder="1"/>
    </xf>
    <xf numFmtId="0" fontId="25" fillId="13" borderId="40" xfId="0" applyFont="1" applyFill="1" applyBorder="1" applyAlignment="1">
      <alignment horizontal="center" wrapText="1" readingOrder="1"/>
    </xf>
    <xf numFmtId="0" fontId="25" fillId="13" borderId="36" xfId="0" applyFont="1" applyFill="1" applyBorder="1" applyAlignment="1">
      <alignment horizontal="center" wrapText="1" readingOrder="1"/>
    </xf>
    <xf numFmtId="0" fontId="19" fillId="20" borderId="85" xfId="0" applyFont="1" applyFill="1" applyBorder="1" applyAlignment="1">
      <alignment horizontal="center" wrapText="1" readingOrder="1"/>
    </xf>
    <xf numFmtId="0" fontId="19" fillId="20" borderId="0" xfId="0" applyFont="1" applyFill="1" applyBorder="1" applyAlignment="1">
      <alignment horizontal="center" wrapText="1" readingOrder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9" Type="http://schemas.openxmlformats.org/officeDocument/2006/relationships/externalLink" Target="externalLinks/externalLink15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5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EJÉRCITO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 LOS SOLDADOS POR SEXO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DICIEMBRE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5CA-40BE-8591-ECA5583BE9C0}"/>
              </c:ext>
            </c:extLst>
          </c:dPt>
          <c:dPt>
            <c:idx val="1"/>
            <c:bubble3D val="0"/>
            <c:spPr>
              <a:solidFill>
                <a:srgbClr val="E03EB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5CA-40BE-8591-ECA5583BE9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'[1]graf. fuerza'!$F$3:$F$4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'[1]graf. fuerza'!$G$3:$G$4</c:f>
              <c:numCache>
                <c:formatCode>General</c:formatCode>
                <c:ptCount val="2"/>
                <c:pt idx="0">
                  <c:v>25908</c:v>
                </c:pt>
                <c:pt idx="1">
                  <c:v>4105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CA-40BE-8591-ECA5583BE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NO.7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SUSTANCIAS CONTROLADAS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RETENIDAS POR  MIEMBROS DEL ERD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2F-43D6-AED4-9CF8218747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SUS'!$A$2:$A$3</c:f>
              <c:strCache>
                <c:ptCount val="2"/>
                <c:pt idx="0">
                  <c:v>MARIHUANA (PORC)</c:v>
                </c:pt>
                <c:pt idx="1">
                  <c:v>MARIHUANA (PAC. SIN ESP)</c:v>
                </c:pt>
              </c:strCache>
            </c:strRef>
          </c:cat>
          <c:val>
            <c:numRef>
              <c:f>'[1]GRAF SUS'!$B$2:$B$3</c:f>
              <c:numCache>
                <c:formatCode>General</c:formatCode>
                <c:ptCount val="2"/>
                <c:pt idx="0">
                  <c:v>1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2F-43D6-AED4-9CF821874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149120"/>
        <c:axId val="310150656"/>
      </c:barChart>
      <c:catAx>
        <c:axId val="3101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150656"/>
        <c:crosses val="autoZero"/>
        <c:auto val="1"/>
        <c:lblAlgn val="ctr"/>
        <c:lblOffset val="100"/>
        <c:noMultiLvlLbl val="0"/>
      </c:catAx>
      <c:valAx>
        <c:axId val="31015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149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PARTOS REALIZADOS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GRUPO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DB-4BF5-B428-21756B28990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4DB-4BF5-B428-21756B28990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4DB-4BF5-B428-21756B28990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DB-4BF5-B428-21756B28990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DB-4BF5-B428-21756B2899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GRUP'!$I$4:$I$9</c:f>
              <c:strCache>
                <c:ptCount val="6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 </c:v>
                </c:pt>
                <c:pt idx="4">
                  <c:v>35 - 39</c:v>
                </c:pt>
                <c:pt idx="5">
                  <c:v>40-44</c:v>
                </c:pt>
              </c:strCache>
            </c:strRef>
          </c:cat>
          <c:val>
            <c:numRef>
              <c:f>'[22]GRAF GRUP'!$J$4:$J$9</c:f>
              <c:numCache>
                <c:formatCode>General</c:formatCode>
                <c:ptCount val="6"/>
                <c:pt idx="0">
                  <c:v>12</c:v>
                </c:pt>
                <c:pt idx="1">
                  <c:v>34</c:v>
                </c:pt>
                <c:pt idx="2">
                  <c:v>35</c:v>
                </c:pt>
                <c:pt idx="3">
                  <c:v>31</c:v>
                </c:pt>
                <c:pt idx="4">
                  <c:v>6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4DB-4BF5-B428-21756B289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935040"/>
        <c:axId val="362936576"/>
      </c:barChart>
      <c:catAx>
        <c:axId val="36293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936576"/>
        <c:crosses val="autoZero"/>
        <c:auto val="1"/>
        <c:lblAlgn val="ctr"/>
        <c:lblOffset val="100"/>
        <c:noMultiLvlLbl val="0"/>
      </c:catAx>
      <c:valAx>
        <c:axId val="36293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935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FALLECIMIENTOS OCURRIDOS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GRUPO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5E-4F29-9E89-B289D0A0199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75E-4F29-9E89-B289D0A0199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75E-4F29-9E89-B289D0A019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GRUP'!$A$4:$A$7</c:f>
              <c:strCache>
                <c:ptCount val="4"/>
                <c:pt idx="0">
                  <c:v>&gt;1 AÑO</c:v>
                </c:pt>
                <c:pt idx="1">
                  <c:v>15-24 AÑOS</c:v>
                </c:pt>
                <c:pt idx="2">
                  <c:v>25- 64 AÑOS</c:v>
                </c:pt>
                <c:pt idx="3">
                  <c:v>65 Y + AÑOS</c:v>
                </c:pt>
              </c:strCache>
            </c:strRef>
          </c:cat>
          <c:val>
            <c:numRef>
              <c:f>'[22]GRAF GRUP'!$B$4:$B$7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14</c:v>
                </c:pt>
                <c:pt idx="3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5E-4F29-9E89-B289D0A01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283584"/>
        <c:axId val="363285120"/>
      </c:barChart>
      <c:catAx>
        <c:axId val="36328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285120"/>
        <c:crosses val="autoZero"/>
        <c:auto val="1"/>
        <c:lblAlgn val="ctr"/>
        <c:lblOffset val="100"/>
        <c:noMultiLvlLbl val="0"/>
      </c:catAx>
      <c:valAx>
        <c:axId val="3632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283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RAYOS X REALIZADOS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TIPO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s-DO" sz="1000" b="1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1B-4209-B29A-7D18C8D5148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1B-4209-B29A-7D18C8D5148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41B-4209-B29A-7D18C8D5148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1B-4209-B29A-7D18C8D5148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41B-4209-B29A-7D18C8D5148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41B-4209-B29A-7D18C8D5148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41B-4209-B29A-7D18C8D5148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41B-4209-B29A-7D18C8D5148F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41B-4209-B29A-7D18C8D5148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41B-4209-B29A-7D18C8D5148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41B-4209-B29A-7D18C8D5148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41B-4209-B29A-7D18C8D514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'[22]RAYOS X'!$K$4:$K$23</c:f>
              <c:strCache>
                <c:ptCount val="20"/>
                <c:pt idx="0">
                  <c:v>BRAZO</c:v>
                </c:pt>
                <c:pt idx="1">
                  <c:v>HOMBROS</c:v>
                </c:pt>
                <c:pt idx="2">
                  <c:v>MANO</c:v>
                </c:pt>
                <c:pt idx="3">
                  <c:v>MUÑECA</c:v>
                </c:pt>
                <c:pt idx="4">
                  <c:v>PELVIS</c:v>
                </c:pt>
                <c:pt idx="5">
                  <c:v>SENOS PARANASALES</c:v>
                </c:pt>
                <c:pt idx="6">
                  <c:v>TORAX</c:v>
                </c:pt>
                <c:pt idx="7">
                  <c:v>UROGRAFIA</c:v>
                </c:pt>
                <c:pt idx="8">
                  <c:v>CRÁNEO</c:v>
                </c:pt>
                <c:pt idx="9">
                  <c:v>COL. LUMBAR</c:v>
                </c:pt>
                <c:pt idx="10">
                  <c:v>FÉMUR</c:v>
                </c:pt>
                <c:pt idx="11">
                  <c:v>COL. CERVICAL</c:v>
                </c:pt>
                <c:pt idx="12">
                  <c:v>ANTE-BRAZOS</c:v>
                </c:pt>
                <c:pt idx="13">
                  <c:v>COL. DOR.</c:v>
                </c:pt>
                <c:pt idx="14">
                  <c:v>EXTREMI INFER</c:v>
                </c:pt>
                <c:pt idx="15">
                  <c:v>COL, CER</c:v>
                </c:pt>
                <c:pt idx="16">
                  <c:v>ABDOMEN</c:v>
                </c:pt>
                <c:pt idx="17">
                  <c:v>COL. CER</c:v>
                </c:pt>
                <c:pt idx="18">
                  <c:v>EXTREMI SUP</c:v>
                </c:pt>
                <c:pt idx="19">
                  <c:v>MAMOGRAFIA</c:v>
                </c:pt>
              </c:strCache>
            </c:strRef>
          </c:cat>
          <c:val>
            <c:numRef>
              <c:f>'[22]RAYOS X'!$L$4:$L$23</c:f>
              <c:numCache>
                <c:formatCode>General</c:formatCode>
                <c:ptCount val="20"/>
                <c:pt idx="0">
                  <c:v>458</c:v>
                </c:pt>
                <c:pt idx="1">
                  <c:v>392</c:v>
                </c:pt>
                <c:pt idx="2">
                  <c:v>195</c:v>
                </c:pt>
                <c:pt idx="3">
                  <c:v>288</c:v>
                </c:pt>
                <c:pt idx="4">
                  <c:v>51</c:v>
                </c:pt>
                <c:pt idx="5">
                  <c:v>406</c:v>
                </c:pt>
                <c:pt idx="6">
                  <c:v>682</c:v>
                </c:pt>
                <c:pt idx="7">
                  <c:v>0</c:v>
                </c:pt>
                <c:pt idx="8">
                  <c:v>358</c:v>
                </c:pt>
                <c:pt idx="9">
                  <c:v>377</c:v>
                </c:pt>
                <c:pt idx="10">
                  <c:v>81</c:v>
                </c:pt>
                <c:pt idx="11">
                  <c:v>397</c:v>
                </c:pt>
                <c:pt idx="12">
                  <c:v>207</c:v>
                </c:pt>
                <c:pt idx="13">
                  <c:v>260</c:v>
                </c:pt>
                <c:pt idx="14">
                  <c:v>139</c:v>
                </c:pt>
                <c:pt idx="15">
                  <c:v>322</c:v>
                </c:pt>
                <c:pt idx="16">
                  <c:v>207</c:v>
                </c:pt>
                <c:pt idx="17">
                  <c:v>140</c:v>
                </c:pt>
                <c:pt idx="18">
                  <c:v>171</c:v>
                </c:pt>
                <c:pt idx="19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41B-4209-B29A-7D18C8D51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041920"/>
        <c:axId val="363043456"/>
      </c:barChart>
      <c:catAx>
        <c:axId val="3630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043456"/>
        <c:crosses val="autoZero"/>
        <c:auto val="1"/>
        <c:lblAlgn val="ctr"/>
        <c:lblOffset val="100"/>
        <c:noMultiLvlLbl val="0"/>
      </c:catAx>
      <c:valAx>
        <c:axId val="36304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04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MEDICO Y SANIDAD NAVAL </a:t>
            </a:r>
            <a:br>
              <a:rPr lang="es-DO" sz="1000" b="1" i="0" baseline="0">
                <a:effectLst/>
              </a:rPr>
            </a:br>
            <a:r>
              <a:rPr lang="es-DO" sz="1000" b="1" i="0" baseline="0">
                <a:effectLst/>
              </a:rPr>
              <a:t>¨BASE NAVAL 27 DE FEBRERO¨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RELACION DE CONSULTAS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GENERO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8769444444444442"/>
          <c:y val="2.3148148148148147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8611111111111108E-2"/>
          <c:y val="0.46370771361913093"/>
          <c:w val="0.81388888888888888"/>
          <c:h val="0.3473756926217556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7279E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2A4-4F04-B2F7-1ECB7BACD70A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2A4-4F04-B2F7-1ECB7BACD7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[24]Hoja2!$A$2:$A$3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[24]Hoja2!$B$2:$B$3</c:f>
              <c:numCache>
                <c:formatCode>#,##0</c:formatCode>
                <c:ptCount val="2"/>
                <c:pt idx="0">
                  <c:v>4300</c:v>
                </c:pt>
                <c:pt idx="1">
                  <c:v>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A4-4F04-B2F7-1ECB7BACD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MEDICO Y SANIDAD NAVAL </a:t>
            </a:r>
            <a:br>
              <a:rPr lang="es-DO" sz="1000" b="1" i="0" baseline="0">
                <a:effectLst/>
              </a:rPr>
            </a:br>
            <a:r>
              <a:rPr lang="es-DO" sz="1000" b="1" i="0" baseline="0">
                <a:effectLst/>
              </a:rPr>
              <a:t>¨BASE NAVAL 27 DE FEBRERO¨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RELACION DE CONSULTAS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CATEGORIA</a:t>
            </a:r>
            <a:r>
              <a:rPr lang="es-DO" sz="1000" b="0" i="0" baseline="0">
                <a:effectLst/>
              </a:rPr>
              <a:t> </a:t>
            </a:r>
            <a:endParaRPr lang="es-DO" sz="1000" b="1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E9-442D-A2E0-BA13CB636CB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7E9-442D-A2E0-BA13CB636CB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7E9-442D-A2E0-BA13CB636CB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E9-442D-A2E0-BA13CB636CB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E9-442D-A2E0-BA13CB636CB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7E9-442D-A2E0-BA13CB636CB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7E9-442D-A2E0-BA13CB636C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[24]Hoja2!$H$1:$H$11</c:f>
              <c:strCache>
                <c:ptCount val="11"/>
                <c:pt idx="0">
                  <c:v>OF.GENERALES</c:v>
                </c:pt>
                <c:pt idx="1">
                  <c:v>OF.  SUPERIORES</c:v>
                </c:pt>
                <c:pt idx="2">
                  <c:v>OF.  SUBALTERNOS</c:v>
                </c:pt>
                <c:pt idx="3">
                  <c:v>CADETE/GUARDIAMARINA</c:v>
                </c:pt>
                <c:pt idx="4">
                  <c:v>ALISTADOS</c:v>
                </c:pt>
                <c:pt idx="5">
                  <c:v>A/M</c:v>
                </c:pt>
                <c:pt idx="6">
                  <c:v>IGUALADOS</c:v>
                </c:pt>
                <c:pt idx="7">
                  <c:v>INST.</c:v>
                </c:pt>
                <c:pt idx="8">
                  <c:v>RETIRADOS</c:v>
                </c:pt>
                <c:pt idx="9">
                  <c:v>FAMILIARES</c:v>
                </c:pt>
                <c:pt idx="10">
                  <c:v>ACCION CIVICA</c:v>
                </c:pt>
              </c:strCache>
            </c:strRef>
          </c:cat>
          <c:val>
            <c:numRef>
              <c:f>[24]Hoja2!$I$1:$I$11</c:f>
              <c:numCache>
                <c:formatCode>#,##0</c:formatCode>
                <c:ptCount val="11"/>
                <c:pt idx="0">
                  <c:v>2</c:v>
                </c:pt>
                <c:pt idx="1">
                  <c:v>384</c:v>
                </c:pt>
                <c:pt idx="2">
                  <c:v>758</c:v>
                </c:pt>
                <c:pt idx="3">
                  <c:v>16</c:v>
                </c:pt>
                <c:pt idx="4">
                  <c:v>1564</c:v>
                </c:pt>
                <c:pt idx="5">
                  <c:v>139</c:v>
                </c:pt>
                <c:pt idx="6">
                  <c:v>27</c:v>
                </c:pt>
                <c:pt idx="7">
                  <c:v>10</c:v>
                </c:pt>
                <c:pt idx="8">
                  <c:v>33</c:v>
                </c:pt>
                <c:pt idx="9">
                  <c:v>406</c:v>
                </c:pt>
                <c:pt idx="10">
                  <c:v>5403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7E9-442D-A2E0-BA13CB636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4288000"/>
        <c:axId val="294306176"/>
      </c:barChart>
      <c:catAx>
        <c:axId val="29428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306176"/>
        <c:crosses val="autoZero"/>
        <c:auto val="1"/>
        <c:lblAlgn val="ctr"/>
        <c:lblOffset val="100"/>
        <c:noMultiLvlLbl val="0"/>
      </c:catAx>
      <c:valAx>
        <c:axId val="29430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288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GRÁFICO NO. 2</a:t>
            </a:r>
            <a:endParaRPr lang="es-DO" sz="10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CUERPO MEDICO Y SANIDAD NAVAL </a:t>
            </a:r>
            <a:br>
              <a:rPr lang="es-DO" sz="1000" b="1" i="0" u="none" strike="noStrike" baseline="0">
                <a:effectLst/>
              </a:rPr>
            </a:br>
            <a:r>
              <a:rPr lang="es-DO" sz="1000" b="1" i="0" u="none" strike="noStrike" baseline="0">
                <a:effectLst/>
              </a:rPr>
              <a:t>¨BASE NAVAL 27 DE FEBRERO¨ 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RELACION DE EMERGENCIAS 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POR GENERO 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OCTUBRE-DICIEMBRE 2023</a:t>
            </a:r>
            <a:endParaRPr lang="es-DO" sz="1000" b="1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9722291079362742E-2"/>
          <c:y val="0.40871385498612312"/>
          <c:w val="0.94027777777777777"/>
          <c:h val="0.4584868037328667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53F-4485-80BB-3608A74C63F2}"/>
              </c:ext>
            </c:extLst>
          </c:dPt>
          <c:dPt>
            <c:idx val="1"/>
            <c:bubble3D val="0"/>
            <c:spPr>
              <a:solidFill>
                <a:srgbClr val="F7279E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53F-4485-80BB-3608A74C63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'[24]GRAF EMER'!$A$3:$A$4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'[24]GRAF EMER'!$B$3:$B$4</c:f>
              <c:numCache>
                <c:formatCode>General</c:formatCode>
                <c:ptCount val="2"/>
                <c:pt idx="0">
                  <c:v>1147</c:v>
                </c:pt>
                <c:pt idx="1">
                  <c:v>1034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3F-4485-80BB-3608A74C6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GRÁFICO NO. 1</a:t>
            </a:r>
            <a:endParaRPr lang="es-DO" sz="1000" b="1"/>
          </a:p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/>
              <a:t>CUERPO MEDICO Y SANIDAD NAVAL </a:t>
            </a:r>
            <a:br>
              <a:rPr lang="es-DO" sz="1000" b="1"/>
            </a:br>
            <a:r>
              <a:rPr lang="es-DO" sz="1000" b="1"/>
              <a:t>¨BASE NAVAL 27 DE FEBRERO¨ </a:t>
            </a:r>
          </a:p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/>
              <a:t>RELACION DE EMERGENCIAS </a:t>
            </a:r>
          </a:p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/>
              <a:t>POR CATEGORIA</a:t>
            </a:r>
          </a:p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baseline="0"/>
              <a:t>OCTUBRE-DICIEMBRE 2023</a:t>
            </a:r>
            <a:endParaRPr lang="es-DO" sz="1000" b="1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05-4F6F-8A33-4EBBD7C8B3F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F05-4F6F-8A33-4EBBD7C8B3F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F05-4F6F-8A33-4EBBD7C8B3F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05-4F6F-8A33-4EBBD7C8B3F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05-4F6F-8A33-4EBBD7C8B3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'[24]GRAF EMER'!$E$2:$E$7</c:f>
              <c:strCache>
                <c:ptCount val="6"/>
                <c:pt idx="0">
                  <c:v>OF.  SUPERIORES</c:v>
                </c:pt>
                <c:pt idx="1">
                  <c:v>OF.  SUBALTERNOS</c:v>
                </c:pt>
                <c:pt idx="2">
                  <c:v>ALISTADOS</c:v>
                </c:pt>
                <c:pt idx="3">
                  <c:v>FAMILIARES</c:v>
                </c:pt>
                <c:pt idx="4">
                  <c:v>ACCION CIVICA</c:v>
                </c:pt>
                <c:pt idx="5">
                  <c:v>CIVILES</c:v>
                </c:pt>
              </c:strCache>
            </c:strRef>
          </c:cat>
          <c:val>
            <c:numRef>
              <c:f>'[24]GRAF EMER'!$F$2:$F$7</c:f>
              <c:numCache>
                <c:formatCode>General</c:formatCode>
                <c:ptCount val="6"/>
                <c:pt idx="0">
                  <c:v>81</c:v>
                </c:pt>
                <c:pt idx="1">
                  <c:v>60</c:v>
                </c:pt>
                <c:pt idx="2">
                  <c:v>315</c:v>
                </c:pt>
                <c:pt idx="3">
                  <c:v>43</c:v>
                </c:pt>
                <c:pt idx="4">
                  <c:v>703</c:v>
                </c:pt>
                <c:pt idx="5">
                  <c:v>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05-4F6F-8A33-4EBBD7C8B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4202752"/>
        <c:axId val="294208640"/>
      </c:barChart>
      <c:catAx>
        <c:axId val="29420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208640"/>
        <c:crosses val="autoZero"/>
        <c:auto val="1"/>
        <c:lblAlgn val="ctr"/>
        <c:lblOffset val="100"/>
        <c:noMultiLvlLbl val="0"/>
      </c:catAx>
      <c:valAx>
        <c:axId val="294208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202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</a:t>
            </a:r>
            <a:r>
              <a:rPr lang="es-DO" sz="1000" b="1" i="0" baseline="0">
                <a:effectLst/>
              </a:rPr>
              <a:t>VEHÍCULOS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02-4926-ABC9-5B368E8584E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302-4926-ABC9-5B368E8584E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302-4926-ABC9-5B368E8584E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02-4926-ABC9-5B368E8584E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02-4926-ABC9-5B368E8584E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302-4926-ABC9-5B368E8584E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302-4926-ABC9-5B368E8584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VEHI'!$A$2:$A$9</c:f>
              <c:strCache>
                <c:ptCount val="8"/>
                <c:pt idx="0">
                  <c:v>AUTOBÚS</c:v>
                </c:pt>
                <c:pt idx="1">
                  <c:v>CAMIONES</c:v>
                </c:pt>
                <c:pt idx="2">
                  <c:v>JEEPETAS</c:v>
                </c:pt>
                <c:pt idx="3">
                  <c:v>MINIBÚS</c:v>
                </c:pt>
                <c:pt idx="4">
                  <c:v>MOTOCICLETAS</c:v>
                </c:pt>
                <c:pt idx="5">
                  <c:v>CARROS</c:v>
                </c:pt>
                <c:pt idx="6">
                  <c:v>CAMIONETAS</c:v>
                </c:pt>
                <c:pt idx="7">
                  <c:v>PATANA </c:v>
                </c:pt>
              </c:strCache>
            </c:strRef>
          </c:cat>
          <c:val>
            <c:numRef>
              <c:f>'[1]GRAF VEHI'!$B$2:$B$9</c:f>
              <c:numCache>
                <c:formatCode>General</c:formatCode>
                <c:ptCount val="8"/>
                <c:pt idx="0">
                  <c:v>9</c:v>
                </c:pt>
                <c:pt idx="1">
                  <c:v>41</c:v>
                </c:pt>
                <c:pt idx="2">
                  <c:v>27</c:v>
                </c:pt>
                <c:pt idx="3">
                  <c:v>9</c:v>
                </c:pt>
                <c:pt idx="4">
                  <c:v>302</c:v>
                </c:pt>
                <c:pt idx="5">
                  <c:v>28</c:v>
                </c:pt>
                <c:pt idx="6">
                  <c:v>37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302-4926-ABC9-5B368E858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379264"/>
        <c:axId val="310380800"/>
      </c:barChart>
      <c:catAx>
        <c:axId val="31037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380800"/>
        <c:crosses val="autoZero"/>
        <c:auto val="1"/>
        <c:lblAlgn val="ctr"/>
        <c:lblOffset val="100"/>
        <c:noMultiLvlLbl val="0"/>
      </c:catAx>
      <c:valAx>
        <c:axId val="31038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379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</a:t>
            </a:r>
            <a:r>
              <a:rPr lang="es-DO" sz="1000" b="1" i="0" baseline="0">
                <a:effectLst/>
              </a:rPr>
              <a:t>PRODUCTOS COMESTIBLES                                     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n-US" sz="1000"/>
          </a:p>
        </c:rich>
      </c:tx>
      <c:layout>
        <c:manualLayout>
          <c:xMode val="edge"/>
          <c:yMode val="edge"/>
          <c:x val="0.23929418742586003"/>
          <c:y val="2.360717658168083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86-4300-AE27-A5556EA165E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D86-4300-AE27-A5556EA165E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D86-4300-AE27-A5556EA165E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86-4300-AE27-A5556EA165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'[1]GRAF. MERC'!$A$3:$A$8</c:f>
              <c:strCache>
                <c:ptCount val="6"/>
                <c:pt idx="0">
                  <c:v>LECHE BONGÚ (UNIDADES)</c:v>
                </c:pt>
                <c:pt idx="1">
                  <c:v>MANTEQUILLA (UDS.)</c:v>
                </c:pt>
                <c:pt idx="2">
                  <c:v>SOPITAS (UNIDADES)</c:v>
                </c:pt>
                <c:pt idx="3">
                  <c:v>LIBRAS DE AJO</c:v>
                </c:pt>
                <c:pt idx="4">
                  <c:v>HARINA DE TRIGO (SACOS)</c:v>
                </c:pt>
                <c:pt idx="5">
                  <c:v>HUEVO (UDS.)</c:v>
                </c:pt>
              </c:strCache>
            </c:strRef>
          </c:cat>
          <c:val>
            <c:numRef>
              <c:f>'[1]GRAF. MERC'!$B$3:$B$8</c:f>
              <c:numCache>
                <c:formatCode>General</c:formatCode>
                <c:ptCount val="6"/>
                <c:pt idx="0">
                  <c:v>258</c:v>
                </c:pt>
                <c:pt idx="1">
                  <c:v>12</c:v>
                </c:pt>
                <c:pt idx="2">
                  <c:v>63072</c:v>
                </c:pt>
                <c:pt idx="3">
                  <c:v>2524</c:v>
                </c:pt>
                <c:pt idx="4">
                  <c:v>908</c:v>
                </c:pt>
                <c:pt idx="5">
                  <c:v>157410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86-4300-AE27-A5556EA16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9812224"/>
        <c:axId val="309818112"/>
      </c:barChart>
      <c:catAx>
        <c:axId val="30981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818112"/>
        <c:crosses val="autoZero"/>
        <c:auto val="1"/>
        <c:lblAlgn val="ctr"/>
        <c:lblOffset val="100"/>
        <c:noMultiLvlLbl val="0"/>
      </c:catAx>
      <c:valAx>
        <c:axId val="30981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812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NO.5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</a:t>
            </a:r>
            <a:r>
              <a:rPr lang="es-DO" sz="1000" b="1" i="0" baseline="0">
                <a:effectLst/>
              </a:rPr>
              <a:t>PRODUCTOS 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'[1]GRAF. MERC'!$G$2:$G$23</c:f>
              <c:strCache>
                <c:ptCount val="22"/>
                <c:pt idx="0">
                  <c:v>CARBÓN VEGETAL (SACOS)</c:v>
                </c:pt>
                <c:pt idx="1">
                  <c:v>PASTA DENTAL (UNIDADES)</c:v>
                </c:pt>
                <c:pt idx="2">
                  <c:v>PERFUME (UNIDADES)</c:v>
                </c:pt>
                <c:pt idx="3">
                  <c:v>DESODORANTES UNDS.</c:v>
                </c:pt>
                <c:pt idx="4">
                  <c:v>POSTE DE MADERA</c:v>
                </c:pt>
                <c:pt idx="5">
                  <c:v>VACAS</c:v>
                </c:pt>
                <c:pt idx="6">
                  <c:v>CABALLOS</c:v>
                </c:pt>
                <c:pt idx="7">
                  <c:v>WISKI (LITROS)</c:v>
                </c:pt>
                <c:pt idx="8">
                  <c:v>JABÓN   UNDS.</c:v>
                </c:pt>
                <c:pt idx="9">
                  <c:v>CREMAS (UNDS)</c:v>
                </c:pt>
                <c:pt idx="10">
                  <c:v>JARABE (UNIDADES)</c:v>
                </c:pt>
                <c:pt idx="11">
                  <c:v>CERVEZAS (UDS.)</c:v>
                </c:pt>
                <c:pt idx="12">
                  <c:v>BEBIDAS ENERGIZANTES (UDS.)</c:v>
                </c:pt>
                <c:pt idx="13">
                  <c:v>RON (UDS.)</c:v>
                </c:pt>
                <c:pt idx="14">
                  <c:v>CIGARRILLO UNIDADES</c:v>
                </c:pt>
                <c:pt idx="15">
                  <c:v> CLERÉN     (GL.)      </c:v>
                </c:pt>
                <c:pt idx="16">
                  <c:v>UNIDADES DE ANIMALES</c:v>
                </c:pt>
                <c:pt idx="17">
                  <c:v>AGUA (GARRAFONES)</c:v>
                </c:pt>
                <c:pt idx="18">
                  <c:v>CERDOS</c:v>
                </c:pt>
                <c:pt idx="19">
                  <c:v>MULOS</c:v>
                </c:pt>
                <c:pt idx="20">
                  <c:v>BURROS</c:v>
                </c:pt>
                <c:pt idx="21">
                  <c:v> CLERÉN   (GL.)      </c:v>
                </c:pt>
              </c:strCache>
            </c:strRef>
          </c:cat>
          <c:val>
            <c:numRef>
              <c:f>'[1]GRAF. MERC'!$H$2:$H$23</c:f>
              <c:numCache>
                <c:formatCode>General</c:formatCode>
                <c:ptCount val="22"/>
                <c:pt idx="0">
                  <c:v>144</c:v>
                </c:pt>
                <c:pt idx="1">
                  <c:v>96</c:v>
                </c:pt>
                <c:pt idx="2">
                  <c:v>169</c:v>
                </c:pt>
                <c:pt idx="3">
                  <c:v>3</c:v>
                </c:pt>
                <c:pt idx="4">
                  <c:v>823</c:v>
                </c:pt>
                <c:pt idx="5">
                  <c:v>8</c:v>
                </c:pt>
                <c:pt idx="6">
                  <c:v>7</c:v>
                </c:pt>
                <c:pt idx="7">
                  <c:v>10970</c:v>
                </c:pt>
                <c:pt idx="9">
                  <c:v>203</c:v>
                </c:pt>
                <c:pt idx="10">
                  <c:v>137</c:v>
                </c:pt>
                <c:pt idx="11">
                  <c:v>1435</c:v>
                </c:pt>
                <c:pt idx="12">
                  <c:v>273</c:v>
                </c:pt>
                <c:pt idx="13">
                  <c:v>969</c:v>
                </c:pt>
                <c:pt idx="14">
                  <c:v>11014320</c:v>
                </c:pt>
                <c:pt idx="15">
                  <c:v>86</c:v>
                </c:pt>
                <c:pt idx="16">
                  <c:v>288</c:v>
                </c:pt>
                <c:pt idx="17">
                  <c:v>2</c:v>
                </c:pt>
                <c:pt idx="18">
                  <c:v>4</c:v>
                </c:pt>
                <c:pt idx="19">
                  <c:v>5</c:v>
                </c:pt>
                <c:pt idx="20">
                  <c:v>2</c:v>
                </c:pt>
                <c:pt idx="2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6-4A0A-A3CC-02C395DA5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9843456"/>
        <c:axId val="309844992"/>
      </c:barChart>
      <c:catAx>
        <c:axId val="30984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844992"/>
        <c:crosses val="autoZero"/>
        <c:auto val="1"/>
        <c:lblAlgn val="ctr"/>
        <c:lblOffset val="100"/>
        <c:noMultiLvlLbl val="0"/>
      </c:catAx>
      <c:valAx>
        <c:axId val="30984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843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GRÁFICO NO. 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composición PORCENTUAL  por sexo de los soldados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 DICIEMBRE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5A4-416C-BCDB-8A22AD1013CB}"/>
              </c:ext>
            </c:extLst>
          </c:dPt>
          <c:dPt>
            <c:idx val="1"/>
            <c:bubble3D val="0"/>
            <c:spPr>
              <a:solidFill>
                <a:srgbClr val="F12DE8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5A4-416C-BCDB-8A22AD1013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'[2]graf fuer'!$F$3:$F$4</c:f>
              <c:strCache>
                <c:ptCount val="2"/>
                <c:pt idx="0">
                  <c:v>MASCULINO</c:v>
                </c:pt>
                <c:pt idx="1">
                  <c:v>FEMENUNO</c:v>
                </c:pt>
              </c:strCache>
            </c:strRef>
          </c:cat>
          <c:val>
            <c:numRef>
              <c:f>'[2]graf fuer'!$G$3:$G$4</c:f>
              <c:numCache>
                <c:formatCode>General</c:formatCode>
                <c:ptCount val="2"/>
                <c:pt idx="0">
                  <c:v>10570</c:v>
                </c:pt>
                <c:pt idx="1">
                  <c:v>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A4-416C-BCDB-8A22AD101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GRÁFICO NO. 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OCTUBRE-DICIEMBRE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55-4CDA-9E0E-4DC6A2F84AE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355-4CDA-9E0E-4DC6A2F84AE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355-4CDA-9E0E-4DC6A2F84AE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55-4CDA-9E0E-4DC6A2F84AE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55-4CDA-9E0E-4DC6A2F84AE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355-4CDA-9E0E-4DC6A2F84AE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355-4CDA-9E0E-4DC6A2F84A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'[2]graf. baja'!$A$2:$A$11</c:f>
              <c:strCache>
                <c:ptCount val="10"/>
                <c:pt idx="0">
                  <c:v>EXCLUIDO DE NOMINA (CHOCA EN OTRA INST.)</c:v>
                </c:pt>
                <c:pt idx="1">
                  <c:v>EXPIRACION DE ALISTAMIENTO (NO REALISTO)</c:v>
                </c:pt>
                <c:pt idx="2">
                  <c:v>FALLECIMIENTO</c:v>
                </c:pt>
                <c:pt idx="3">
                  <c:v>FALTAS GRAVES DEBIDAMENTE COMPROBADAS</c:v>
                </c:pt>
                <c:pt idx="4">
                  <c:v>INADAPTABILIDAD A LA VIDA MILITAR</c:v>
                </c:pt>
                <c:pt idx="5">
                  <c:v>RETIRO VOLUNTARIO</c:v>
                </c:pt>
                <c:pt idx="6">
                  <c:v>SOLICITUD ACEPTADA</c:v>
                </c:pt>
                <c:pt idx="7">
                  <c:v>BAJO RENDIMIENTO ACADÉMICO</c:v>
                </c:pt>
                <c:pt idx="8">
                  <c:v>CONCESIÓN DE PENSIÓN</c:v>
                </c:pt>
                <c:pt idx="9">
                  <c:v>SU PROPIA SOLICITUD</c:v>
                </c:pt>
              </c:strCache>
            </c:strRef>
          </c:cat>
          <c:val>
            <c:numRef>
              <c:f>'[2]graf. baja'!$B$2:$B$11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2</c:v>
                </c:pt>
                <c:pt idx="3">
                  <c:v>31</c:v>
                </c:pt>
                <c:pt idx="4">
                  <c:v>3</c:v>
                </c:pt>
                <c:pt idx="5">
                  <c:v>2</c:v>
                </c:pt>
                <c:pt idx="6">
                  <c:v>6</c:v>
                </c:pt>
                <c:pt idx="7">
                  <c:v>13</c:v>
                </c:pt>
                <c:pt idx="8">
                  <c:v>1</c:v>
                </c:pt>
                <c:pt idx="9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355-4CDA-9E0E-4DC6A2F84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448448"/>
        <c:axId val="303449984"/>
      </c:barChart>
      <c:catAx>
        <c:axId val="30344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449984"/>
        <c:crosses val="autoZero"/>
        <c:auto val="1"/>
        <c:lblAlgn val="ctr"/>
        <c:lblOffset val="100"/>
        <c:noMultiLvlLbl val="0"/>
      </c:catAx>
      <c:valAx>
        <c:axId val="303449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44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 POR </a:t>
            </a:r>
            <a:r>
              <a:rPr lang="es-DO" sz="1000" b="1" i="0" baseline="0">
                <a:effectLst/>
              </a:rPr>
              <a:t>RANGO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OCTUBRE-DICIEMBRE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07-417D-9D77-938479CD37A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D07-417D-9D77-938479CD37A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D07-417D-9D77-938479CD37A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07-417D-9D77-938479CD37A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07-417D-9D77-938479CD37A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'[2]graf. baja'!$K$2:$K$14</c:f>
              <c:strCache>
                <c:ptCount val="13"/>
                <c:pt idx="0">
                  <c:v>CAPITÁN DE FRAGATA</c:v>
                </c:pt>
                <c:pt idx="1">
                  <c:v>CAPITÁN DE CORBETA</c:v>
                </c:pt>
                <c:pt idx="2">
                  <c:v>TENIENTE DE CORBETA</c:v>
                </c:pt>
                <c:pt idx="3">
                  <c:v>GUARDIAMARINA 4TO. AÑO</c:v>
                </c:pt>
                <c:pt idx="4">
                  <c:v>GUARDIAMARINA 1ER. AÑO</c:v>
                </c:pt>
                <c:pt idx="5">
                  <c:v>ASP.GM</c:v>
                </c:pt>
                <c:pt idx="6">
                  <c:v>SARGENTO MAYOR</c:v>
                </c:pt>
                <c:pt idx="7">
                  <c:v>SARGENTO</c:v>
                </c:pt>
                <c:pt idx="8">
                  <c:v>CABO</c:v>
                </c:pt>
                <c:pt idx="9">
                  <c:v>MARINERO ESPECIALISTA</c:v>
                </c:pt>
                <c:pt idx="10">
                  <c:v>MARINERO</c:v>
                </c:pt>
                <c:pt idx="11">
                  <c:v>MARINERO AUXILIAR</c:v>
                </c:pt>
                <c:pt idx="12">
                  <c:v>GRUMETE</c:v>
                </c:pt>
              </c:strCache>
            </c:strRef>
          </c:cat>
          <c:val>
            <c:numRef>
              <c:f>'[2]graf. baja'!$L$2:$L$14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16</c:v>
                </c:pt>
                <c:pt idx="5">
                  <c:v>1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22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07-417D-9D77-938479CD3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511808"/>
        <c:axId val="303521792"/>
      </c:barChart>
      <c:catAx>
        <c:axId val="30351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521792"/>
        <c:crosses val="autoZero"/>
        <c:auto val="1"/>
        <c:lblAlgn val="ctr"/>
        <c:lblOffset val="100"/>
        <c:noMultiLvlLbl val="0"/>
      </c:catAx>
      <c:valAx>
        <c:axId val="30352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511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ARMADA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REGISTRO DE LAS DETENCIONES DE EMBARCACIONES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6F-47F2-BB69-155BDDDEFC0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16F-47F2-BB69-155BDDDEFC0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16F-47F2-BB69-155BDDDEFC0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6F-47F2-BB69-155BDDDEFC0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6F-47F2-BB69-155BDDDEFC0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16F-47F2-BB69-155BDDDEFC0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16F-47F2-BB69-155BDDDEFC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'[2]graf. emb'!$A$2:$A$9</c:f>
              <c:strCache>
                <c:ptCount val="8"/>
                <c:pt idx="0">
                  <c:v>CAYUCOS</c:v>
                </c:pt>
                <c:pt idx="1">
                  <c:v>CLANDESTINAS</c:v>
                </c:pt>
                <c:pt idx="2">
                  <c:v>FIBRA DE VIDRIO</c:v>
                </c:pt>
                <c:pt idx="3">
                  <c:v>GO FAST</c:v>
                </c:pt>
                <c:pt idx="4">
                  <c:v>HAITIANAS</c:v>
                </c:pt>
                <c:pt idx="5">
                  <c:v>MATRICULADAS</c:v>
                </c:pt>
                <c:pt idx="6">
                  <c:v>VELERO</c:v>
                </c:pt>
                <c:pt idx="7">
                  <c:v>EXTRANJERA</c:v>
                </c:pt>
              </c:strCache>
            </c:strRef>
          </c:cat>
          <c:val>
            <c:numRef>
              <c:f>'[2]graf. emb'!$B$2:$B$9</c:f>
              <c:numCache>
                <c:formatCode>General</c:formatCode>
                <c:ptCount val="8"/>
                <c:pt idx="0">
                  <c:v>6</c:v>
                </c:pt>
                <c:pt idx="1">
                  <c:v>97</c:v>
                </c:pt>
                <c:pt idx="2">
                  <c:v>21</c:v>
                </c:pt>
                <c:pt idx="3">
                  <c:v>2</c:v>
                </c:pt>
                <c:pt idx="4">
                  <c:v>19</c:v>
                </c:pt>
                <c:pt idx="5">
                  <c:v>28</c:v>
                </c:pt>
                <c:pt idx="6">
                  <c:v>1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16F-47F2-BB69-155BDDDEF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179840"/>
        <c:axId val="304189824"/>
      </c:barChart>
      <c:catAx>
        <c:axId val="30417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189824"/>
        <c:crosses val="autoZero"/>
        <c:auto val="1"/>
        <c:lblAlgn val="ctr"/>
        <c:lblOffset val="100"/>
        <c:noMultiLvlLbl val="0"/>
      </c:catAx>
      <c:valAx>
        <c:axId val="30418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179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ARMADA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REGISTRO DE LAS DETENCIONES DE PERSONAS DE DIFERENTES NACIONALIDADES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OCTUBRE-DICIEMBRE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CC-4BF1-9301-A396850D7C6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5CC-4BF1-9301-A396850D7C6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5CC-4BF1-9301-A396850D7C6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CC-4BF1-9301-A396850D7C6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5CC-4BF1-9301-A396850D7C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'[2]graf. emb'!$G$3:$G$11</c:f>
              <c:strCache>
                <c:ptCount val="9"/>
                <c:pt idx="0">
                  <c:v>COLOMBIANO</c:v>
                </c:pt>
                <c:pt idx="1">
                  <c:v>DOMINICANOS</c:v>
                </c:pt>
                <c:pt idx="2">
                  <c:v>HAITIANOS</c:v>
                </c:pt>
                <c:pt idx="3">
                  <c:v>VENEZOLANOS</c:v>
                </c:pt>
                <c:pt idx="4">
                  <c:v>VENEZOLANO</c:v>
                </c:pt>
                <c:pt idx="5">
                  <c:v>NORTEAMERICANOS</c:v>
                </c:pt>
                <c:pt idx="6">
                  <c:v>ECUATORIANO</c:v>
                </c:pt>
                <c:pt idx="7">
                  <c:v>CUBANO</c:v>
                </c:pt>
                <c:pt idx="8">
                  <c:v>PUERTO RIQUEÑOS</c:v>
                </c:pt>
              </c:strCache>
            </c:strRef>
          </c:cat>
          <c:val>
            <c:numRef>
              <c:f>'[2]graf. emb'!$H$3:$H$11</c:f>
              <c:numCache>
                <c:formatCode>General</c:formatCode>
                <c:ptCount val="9"/>
                <c:pt idx="0">
                  <c:v>3</c:v>
                </c:pt>
                <c:pt idx="1">
                  <c:v>1186</c:v>
                </c:pt>
                <c:pt idx="2">
                  <c:v>152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5CC-4BF1-9301-A396850D7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232704"/>
        <c:axId val="304242688"/>
      </c:barChart>
      <c:catAx>
        <c:axId val="30423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242688"/>
        <c:crosses val="autoZero"/>
        <c:auto val="1"/>
        <c:lblAlgn val="ctr"/>
        <c:lblOffset val="100"/>
        <c:noMultiLvlLbl val="0"/>
      </c:catAx>
      <c:valAx>
        <c:axId val="30424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23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NO.7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MISIONES MARÍTIMAS SEGÚN MOTIVO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OCTUBRE-DICIEMBRE 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21-4E37-B1F3-62DF3409F71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21-4E37-B1F3-62DF3409F71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921-4E37-B1F3-62DF3409F7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 MISONES'!$A$2:$A$10</c:f>
              <c:strCache>
                <c:ptCount val="9"/>
                <c:pt idx="0">
                  <c:v>Apoyo 9-1-1</c:v>
                </c:pt>
                <c:pt idx="1">
                  <c:v>Apoyo DNCD</c:v>
                </c:pt>
                <c:pt idx="2">
                  <c:v>Asistencia marítima</c:v>
                </c:pt>
                <c:pt idx="3">
                  <c:v>Ejercicios Instrucción</c:v>
                </c:pt>
                <c:pt idx="4">
                  <c:v>Escolta de Barcaza</c:v>
                </c:pt>
                <c:pt idx="5">
                  <c:v>Migración Ilegal</c:v>
                </c:pt>
                <c:pt idx="6">
                  <c:v>Patrulla y vigilancia</c:v>
                </c:pt>
                <c:pt idx="7">
                  <c:v>Prueba// Mantenimiento </c:v>
                </c:pt>
                <c:pt idx="8">
                  <c:v>Seguridad Marítima</c:v>
                </c:pt>
              </c:strCache>
            </c:strRef>
          </c:cat>
          <c:val>
            <c:numRef>
              <c:f>'[2]GRAF MISONES'!$B$2:$B$10</c:f>
              <c:numCache>
                <c:formatCode>General</c:formatCode>
                <c:ptCount val="9"/>
                <c:pt idx="0">
                  <c:v>8</c:v>
                </c:pt>
                <c:pt idx="1">
                  <c:v>99</c:v>
                </c:pt>
                <c:pt idx="2">
                  <c:v>44</c:v>
                </c:pt>
                <c:pt idx="3">
                  <c:v>20</c:v>
                </c:pt>
                <c:pt idx="4">
                  <c:v>0</c:v>
                </c:pt>
                <c:pt idx="5">
                  <c:v>32</c:v>
                </c:pt>
                <c:pt idx="6">
                  <c:v>216</c:v>
                </c:pt>
                <c:pt idx="7">
                  <c:v>62</c:v>
                </c:pt>
                <c:pt idx="8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21-4E37-B1F3-62DF3409F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392640"/>
        <c:axId val="303394176"/>
      </c:barChart>
      <c:catAx>
        <c:axId val="30339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394176"/>
        <c:crosses val="autoZero"/>
        <c:auto val="1"/>
        <c:lblAlgn val="ctr"/>
        <c:lblOffset val="100"/>
        <c:noMultiLvlLbl val="0"/>
      </c:catAx>
      <c:valAx>
        <c:axId val="30339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39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GRÁFICO NO.2</a:t>
            </a:r>
            <a:endParaRPr lang="en-US" sz="1200">
              <a:effectLst/>
            </a:endParaRPr>
          </a:p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EJÉRCITO DE  REPÚBLICA DOMINICANA</a:t>
            </a:r>
            <a:endParaRPr lang="en-US" sz="1200">
              <a:effectLst/>
            </a:endParaRPr>
          </a:p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RELACIÓN DE INGRESOS AL  ERD</a:t>
            </a:r>
            <a:endParaRPr lang="en-US" sz="1200">
              <a:effectLst/>
            </a:endParaRPr>
          </a:p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200" b="1" i="0" baseline="0">
                <a:effectLst/>
              </a:rPr>
              <a:t>OCTUBRE-DICIEMBRE 2023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14-4253-9BB8-85E6B782409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814-4253-9BB8-85E6B78240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ING'!$A$2:$A$9</c:f>
              <c:strCache>
                <c:ptCount val="8"/>
                <c:pt idx="0">
                  <c:v>MAYOR</c:v>
                </c:pt>
                <c:pt idx="1">
                  <c:v>1ER.TENIENTE</c:v>
                </c:pt>
                <c:pt idx="2">
                  <c:v>SGTO. MAYOR</c:v>
                </c:pt>
                <c:pt idx="3">
                  <c:v>SARGENTO</c:v>
                </c:pt>
                <c:pt idx="4">
                  <c:v>RASO</c:v>
                </c:pt>
                <c:pt idx="5">
                  <c:v>ASIMILADO MIL. CAT. VIII</c:v>
                </c:pt>
                <c:pt idx="6">
                  <c:v>ASIMILADO MIL. CAT. VI</c:v>
                </c:pt>
                <c:pt idx="7">
                  <c:v>ASIMILADO MIL. CAT. IV</c:v>
                </c:pt>
              </c:strCache>
            </c:strRef>
          </c:cat>
          <c:val>
            <c:numRef>
              <c:f>'[1]GRAF ING'!$B$2:$B$9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40</c:v>
                </c:pt>
                <c:pt idx="5">
                  <c:v>6</c:v>
                </c:pt>
                <c:pt idx="6">
                  <c:v>2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14-4253-9BB8-85E6B7824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9154176"/>
        <c:axId val="309155712"/>
      </c:barChart>
      <c:catAx>
        <c:axId val="30915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155712"/>
        <c:crosses val="autoZero"/>
        <c:auto val="1"/>
        <c:lblAlgn val="ctr"/>
        <c:lblOffset val="100"/>
        <c:noMultiLvlLbl val="0"/>
      </c:catAx>
      <c:valAx>
        <c:axId val="309155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154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DEL  PERSONAL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DICIEMBRE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38-4B74-8B58-B0893AB054DE}"/>
              </c:ext>
            </c:extLst>
          </c:dPt>
          <c:dPt>
            <c:idx val="1"/>
            <c:bubble3D val="0"/>
            <c:spPr>
              <a:solidFill>
                <a:srgbClr val="E638C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38-4B74-8B58-B0893AB054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'[3]GRAF. FUER'!$I$2:$I$3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'[3]GRAF. FUER'!$J$2:$J$3</c:f>
              <c:numCache>
                <c:formatCode>General</c:formatCode>
                <c:ptCount val="2"/>
                <c:pt idx="0">
                  <c:v>13689</c:v>
                </c:pt>
                <c:pt idx="1">
                  <c:v>4665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38-4B74-8B58-B0893AB05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INGRESOS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RANGO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5F-4324-AC76-B0534483CA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25F-4324-AC76-B0534483C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 ing'!$A$2:$A$6</c:f>
              <c:strCache>
                <c:ptCount val="5"/>
                <c:pt idx="0">
                  <c:v>SARGENTO MAYOR</c:v>
                </c:pt>
                <c:pt idx="1">
                  <c:v>SARGENTO </c:v>
                </c:pt>
                <c:pt idx="2">
                  <c:v>CABO</c:v>
                </c:pt>
                <c:pt idx="3">
                  <c:v>RASO</c:v>
                </c:pt>
                <c:pt idx="4">
                  <c:v>EMP. DE CONT. TEMP.</c:v>
                </c:pt>
              </c:strCache>
            </c:strRef>
          </c:cat>
          <c:val>
            <c:numRef>
              <c:f>'[3]graf ing'!$B$2:$B$6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76</c:v>
                </c:pt>
                <c:pt idx="4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5F-4324-AC76-B0534483C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64608768"/>
        <c:axId val="264622848"/>
      </c:barChart>
      <c:catAx>
        <c:axId val="26460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4622848"/>
        <c:crosses val="autoZero"/>
        <c:auto val="1"/>
        <c:lblAlgn val="ctr"/>
        <c:lblOffset val="100"/>
        <c:noMultiLvlLbl val="0"/>
      </c:catAx>
      <c:valAx>
        <c:axId val="264622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460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MOTIVO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n-US" sz="1000" b="0" i="0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43-4018-A2D8-7FB139CC3D9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343-4018-A2D8-7FB139CC3D9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343-4018-A2D8-7FB139CC3D9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43-4018-A2D8-7FB139CC3D9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343-4018-A2D8-7FB139CC3D9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343-4018-A2D8-7FB139CC3D9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343-4018-A2D8-7FB139CC3D9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343-4018-A2D8-7FB139CC3D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 BAJ'!$A$2:$A$11</c:f>
              <c:strCache>
                <c:ptCount val="10"/>
                <c:pt idx="0">
                  <c:v>FALLECIDO POR QUEBRANTO DE SALUD</c:v>
                </c:pt>
                <c:pt idx="1">
                  <c:v>FALTA GRAVE DEBIDAMENTE COMPROBADA</c:v>
                </c:pt>
                <c:pt idx="2">
                  <c:v>RENUNCIA</c:v>
                </c:pt>
                <c:pt idx="3">
                  <c:v>RESCISION DE CONTRATO DE TRABAJO</c:v>
                </c:pt>
                <c:pt idx="4">
                  <c:v>SEPARADO DE LAS FILAS</c:v>
                </c:pt>
                <c:pt idx="5">
                  <c:v>CANCELADO</c:v>
                </c:pt>
                <c:pt idx="6">
                  <c:v>BAJO NIVEL DE DESEMPEÑO</c:v>
                </c:pt>
                <c:pt idx="7">
                  <c:v>SOLICITUD ACEPTADA </c:v>
                </c:pt>
                <c:pt idx="8">
                  <c:v>NO ADAPTARSE A LA VIDA MILITAR </c:v>
                </c:pt>
                <c:pt idx="9">
                  <c:v>FALTA GRAVE DEBIDAMENTE COMPROBAA</c:v>
                </c:pt>
              </c:strCache>
            </c:strRef>
          </c:cat>
          <c:val>
            <c:numRef>
              <c:f>'[3]GRAF BAJ'!$B$2:$B$11</c:f>
              <c:numCache>
                <c:formatCode>General</c:formatCode>
                <c:ptCount val="10"/>
                <c:pt idx="0">
                  <c:v>2</c:v>
                </c:pt>
                <c:pt idx="1">
                  <c:v>42</c:v>
                </c:pt>
                <c:pt idx="2">
                  <c:v>9</c:v>
                </c:pt>
                <c:pt idx="3">
                  <c:v>6</c:v>
                </c:pt>
                <c:pt idx="4">
                  <c:v>1</c:v>
                </c:pt>
                <c:pt idx="5">
                  <c:v>2</c:v>
                </c:pt>
                <c:pt idx="6">
                  <c:v>9</c:v>
                </c:pt>
                <c:pt idx="7">
                  <c:v>9</c:v>
                </c:pt>
                <c:pt idx="8">
                  <c:v>28</c:v>
                </c:pt>
                <c:pt idx="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343-4018-A2D8-7FB139CC3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3685888"/>
        <c:axId val="143687680"/>
      </c:barChart>
      <c:catAx>
        <c:axId val="14368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687680"/>
        <c:crosses val="autoZero"/>
        <c:auto val="1"/>
        <c:lblAlgn val="ctr"/>
        <c:lblOffset val="100"/>
        <c:noMultiLvlLbl val="0"/>
      </c:catAx>
      <c:valAx>
        <c:axId val="14368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685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RANGO</a:t>
            </a:r>
            <a:r>
              <a:rPr lang="es-DO" sz="1000" b="0" i="0" baseline="0">
                <a:effectLst/>
              </a:rPr>
              <a:t>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16-4944-A187-72595D6FD39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D16-4944-A187-72595D6FD39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D16-4944-A187-72595D6FD39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16-4944-A187-72595D6FD39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16-4944-A187-72595D6FD39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D16-4944-A187-72595D6FD39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D16-4944-A187-72595D6FD39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 BAJ'!$F$2:$F$11</c:f>
              <c:strCache>
                <c:ptCount val="10"/>
                <c:pt idx="0">
                  <c:v>1ER. TENIENTE</c:v>
                </c:pt>
                <c:pt idx="1">
                  <c:v>2DO. TENIENTE</c:v>
                </c:pt>
                <c:pt idx="2">
                  <c:v>CADETE</c:v>
                </c:pt>
                <c:pt idx="3">
                  <c:v>SARGENTO MAYOR</c:v>
                </c:pt>
                <c:pt idx="4">
                  <c:v>SARGENTO</c:v>
                </c:pt>
                <c:pt idx="5">
                  <c:v>CABO</c:v>
                </c:pt>
                <c:pt idx="6">
                  <c:v>RASO</c:v>
                </c:pt>
                <c:pt idx="7">
                  <c:v>CONSCRIPTO</c:v>
                </c:pt>
                <c:pt idx="8">
                  <c:v>ASIMILADO MILITAR</c:v>
                </c:pt>
                <c:pt idx="9">
                  <c:v>EMP. CONTR. TMP.</c:v>
                </c:pt>
              </c:strCache>
            </c:strRef>
          </c:cat>
          <c:val>
            <c:numRef>
              <c:f>'[3]GRAF BAJ'!$G$2:$G$11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1</c:v>
                </c:pt>
                <c:pt idx="3">
                  <c:v>4</c:v>
                </c:pt>
                <c:pt idx="4">
                  <c:v>8</c:v>
                </c:pt>
                <c:pt idx="5">
                  <c:v>5</c:v>
                </c:pt>
                <c:pt idx="6">
                  <c:v>73</c:v>
                </c:pt>
                <c:pt idx="7">
                  <c:v>3</c:v>
                </c:pt>
                <c:pt idx="8">
                  <c:v>3</c:v>
                </c:pt>
                <c:pt idx="9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D16-4944-A187-72595D6FD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5684352"/>
        <c:axId val="145685888"/>
      </c:barChart>
      <c:catAx>
        <c:axId val="14568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685888"/>
        <c:crosses val="autoZero"/>
        <c:auto val="1"/>
        <c:lblAlgn val="ctr"/>
        <c:lblOffset val="100"/>
        <c:noMultiLvlLbl val="0"/>
      </c:catAx>
      <c:valAx>
        <c:axId val="145685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684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GRÁFICO NO. 4</a:t>
            </a:r>
            <a:endParaRPr lang="en-US" sz="10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FUERZA AÉREA DE REPÚBLICA DOMINICANA</a:t>
            </a:r>
          </a:p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RELACIÓN DE PERSONAL QUE PRESTA </a:t>
            </a:r>
          </a:p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SERVICIO EN DEPENDENCIAS DEL ESTADO </a:t>
            </a:r>
          </a:p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A DICIEMBRE 2023</a:t>
            </a:r>
            <a:endParaRPr lang="en-US" sz="10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E9-44BC-972D-F9848875F98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FE9-44BC-972D-F9848875F98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FE9-44BC-972D-F9848875F98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E9-44BC-972D-F9848875F98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FE9-44BC-972D-F9848875F98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FE9-44BC-972D-F9848875F98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FE9-44BC-972D-F9848875F98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FE9-44BC-972D-F9848875F98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FE9-44BC-972D-F9848875F98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FE9-44BC-972D-F9848875F98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FE9-44BC-972D-F9848875F98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FE9-44BC-972D-F9848875F98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FE9-44BC-972D-F9848875F980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FE9-44BC-972D-F9848875F980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FE9-44BC-972D-F9848875F9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 pers'!$A$2:$A$16</c:f>
              <c:strCache>
                <c:ptCount val="15"/>
                <c:pt idx="0">
                  <c:v>CUERPO DE SEGURIDAD PRESIDENCIAL -CUSEP-</c:v>
                </c:pt>
                <c:pt idx="1">
                  <c:v>DPTO.NACIONAL DE INVEST.(DNI) </c:v>
                </c:pt>
                <c:pt idx="2">
                  <c:v>DIREC.NAC.DE CONTROL DE DROGAS -DNCD  </c:v>
                </c:pt>
                <c:pt idx="3">
                  <c:v>REGIMIENTO GUARDIA DE HONOR -MIDE-  </c:v>
                </c:pt>
                <c:pt idx="4">
                  <c:v>CUERPO ESPECIALIZADO EN SEGURIDAD TURISTICA (CESTUR)</c:v>
                </c:pt>
                <c:pt idx="5">
                  <c:v>CUERPO ESPECIALIZADO SEG. FRONTERIZA TERRESTRE -CESFRONT-  </c:v>
                </c:pt>
                <c:pt idx="6">
                  <c:v>DIRECCION GRAL. DE TRANSITO Y TRANSP. TERRESTRES -DIGESETT-</c:v>
                </c:pt>
                <c:pt idx="7">
                  <c:v>CUERPO ESPECIALIZADO DE SEGURIDAD DEL METRO</c:v>
                </c:pt>
                <c:pt idx="8">
                  <c:v>SERVICIO NACIONAL DE PROTECCION AMBIENTAL -SENPA-</c:v>
                </c:pt>
                <c:pt idx="9">
                  <c:v>CUERPO ESP. DE CONTROL DE LOS COMBUSTIBLES -CECCOM-</c:v>
                </c:pt>
                <c:pt idx="10">
                  <c:v>CUERPO ESPECIALIZADO DE SEGURIDAD PORTUARIA </c:v>
                </c:pt>
                <c:pt idx="11">
                  <c:v>FUERZA DE TAREA CONJUNTA CIUDAD TRANQUILA "CIUTRAN"  </c:v>
                </c:pt>
                <c:pt idx="12">
                  <c:v>MINISTERIO DE OBRAS PUBLICAS Y COMUNICACIONES</c:v>
                </c:pt>
                <c:pt idx="13">
                  <c:v>CUERPO ESPEC.EN SEGURIDAD AEROPORTUARIA (CESAC)  </c:v>
                </c:pt>
                <c:pt idx="14">
                  <c:v>1ER. REGIMIENTO DOMINICANO, GUARDIA PRESIDENCIAL, E.N.  </c:v>
                </c:pt>
              </c:strCache>
            </c:strRef>
          </c:cat>
          <c:val>
            <c:numRef>
              <c:f>'[3]graf pers'!$B$2:$B$16</c:f>
              <c:numCache>
                <c:formatCode>General</c:formatCode>
                <c:ptCount val="15"/>
                <c:pt idx="0">
                  <c:v>329</c:v>
                </c:pt>
                <c:pt idx="1">
                  <c:v>64</c:v>
                </c:pt>
                <c:pt idx="2">
                  <c:v>138</c:v>
                </c:pt>
                <c:pt idx="3">
                  <c:v>59</c:v>
                </c:pt>
                <c:pt idx="4">
                  <c:v>137</c:v>
                </c:pt>
                <c:pt idx="5">
                  <c:v>187</c:v>
                </c:pt>
                <c:pt idx="6">
                  <c:v>16</c:v>
                </c:pt>
                <c:pt idx="7">
                  <c:v>173</c:v>
                </c:pt>
                <c:pt idx="8">
                  <c:v>64</c:v>
                </c:pt>
                <c:pt idx="9">
                  <c:v>41</c:v>
                </c:pt>
                <c:pt idx="10">
                  <c:v>30</c:v>
                </c:pt>
                <c:pt idx="11">
                  <c:v>320</c:v>
                </c:pt>
                <c:pt idx="12">
                  <c:v>611</c:v>
                </c:pt>
                <c:pt idx="13">
                  <c:v>1023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FE9-44BC-972D-F9848875F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3787520"/>
        <c:axId val="253793408"/>
      </c:barChart>
      <c:catAx>
        <c:axId val="25378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793408"/>
        <c:crosses val="autoZero"/>
        <c:auto val="1"/>
        <c:lblAlgn val="ctr"/>
        <c:lblOffset val="100"/>
        <c:noMultiLvlLbl val="0"/>
      </c:catAx>
      <c:valAx>
        <c:axId val="25379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787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REPUBLICA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VUELOS REALIZADOS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ESCUADRON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n-US" sz="1000">
              <a:effectLst/>
            </a:endParaRPr>
          </a:p>
        </c:rich>
      </c:tx>
      <c:layout>
        <c:manualLayout>
          <c:xMode val="edge"/>
          <c:yMode val="edge"/>
          <c:x val="0.23324208842581545"/>
          <c:y val="9.259259259259258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DB-435E-8BB0-90A28EE3FF1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0DB-435E-8BB0-90A28EE3FF1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0DB-435E-8BB0-90A28EE3FF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 op'!$A$2:$A$4</c:f>
              <c:strCache>
                <c:ptCount val="3"/>
                <c:pt idx="0">
                  <c:v>ESC. DE COMBATE</c:v>
                </c:pt>
                <c:pt idx="1">
                  <c:v>ESC. DE RESCATE</c:v>
                </c:pt>
                <c:pt idx="2">
                  <c:v>ESC. DE TRANSP. AEREO</c:v>
                </c:pt>
              </c:strCache>
            </c:strRef>
          </c:cat>
          <c:val>
            <c:numRef>
              <c:f>'[3]graf op'!$B$2:$B$4</c:f>
              <c:numCache>
                <c:formatCode>General</c:formatCode>
                <c:ptCount val="3"/>
                <c:pt idx="0">
                  <c:v>243</c:v>
                </c:pt>
                <c:pt idx="1">
                  <c:v>1223</c:v>
                </c:pt>
                <c:pt idx="2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B-435E-8BB0-90A28EE3F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3747968"/>
        <c:axId val="253749504"/>
      </c:barChart>
      <c:catAx>
        <c:axId val="2537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749504"/>
        <c:crosses val="autoZero"/>
        <c:auto val="1"/>
        <c:lblAlgn val="ctr"/>
        <c:lblOffset val="100"/>
        <c:noMultiLvlLbl val="0"/>
      </c:catAx>
      <c:valAx>
        <c:axId val="25374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747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CESMET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REPORTE DE LAS NOVEDADES OCURRIDAS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CON MAYOR FRECUENCIA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OCTUBRE-DICIEMBRE 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33234819618715195"/>
          <c:y val="1.56283232123659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6F-439F-A5D1-561FD74C9D0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06F-439F-A5D1-561FD74C9D0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06F-439F-A5D1-561FD74C9D0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6F-439F-A5D1-561FD74C9D0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6F-439F-A5D1-561FD74C9D0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06F-439F-A5D1-561FD74C9D0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06F-439F-A5D1-561FD74C9D0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06F-439F-A5D1-561FD74C9D0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06F-439F-A5D1-561FD74C9D0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06F-439F-A5D1-561FD74C9D0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06F-439F-A5D1-561FD74C9D0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06F-439F-A5D1-561FD74C9D0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06F-439F-A5D1-561FD74C9D0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06F-439F-A5D1-561FD74C9D0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06F-439F-A5D1-561FD74C9D0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06F-439F-A5D1-561FD74C9D08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06F-439F-A5D1-561FD74C9D0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06F-439F-A5D1-561FD74C9D08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06F-439F-A5D1-561FD74C9D08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06F-439F-A5D1-561FD74C9D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[4]GRAF!$B$2:$B$21</c:f>
              <c:strCache>
                <c:ptCount val="20"/>
                <c:pt idx="0">
                  <c:v>ACCIDENTES DE USUARIOS EN LAS INSTALACIONES</c:v>
                </c:pt>
                <c:pt idx="1">
                  <c:v>AGENTES DEL CESMET CON PROBLEMAS DE SALUD</c:v>
                </c:pt>
                <c:pt idx="2">
                  <c:v>BILLETES FALSOS</c:v>
                </c:pt>
                <c:pt idx="3">
                  <c:v>DETENCIONES POR AGRESIONES</c:v>
                </c:pt>
                <c:pt idx="4">
                  <c:v>DETENCIONES POR DAÑOS AL PATRIMONIO</c:v>
                </c:pt>
                <c:pt idx="5">
                  <c:v>FALLAS ELÉCTRICAS EN LAS INSTALACIONES</c:v>
                </c:pt>
                <c:pt idx="6">
                  <c:v>INCIDENCIAS EN EL MSD</c:v>
                </c:pt>
                <c:pt idx="7">
                  <c:v>INCIDENCIAS EN EL TSD</c:v>
                </c:pt>
                <c:pt idx="8">
                  <c:v>RIÑAS ENTRE USUARIOS</c:v>
                </c:pt>
                <c:pt idx="9">
                  <c:v>USUARIOS CON PROBLEMAS DE SALUD</c:v>
                </c:pt>
                <c:pt idx="10">
                  <c:v>USUARIOS QUE HAN BAJADO A LAS VÍAS FÉRREAS</c:v>
                </c:pt>
                <c:pt idx="11">
                  <c:v>PERSONAS U OBJETOS EXTRAVIADOS</c:v>
                </c:pt>
                <c:pt idx="12">
                  <c:v>DETENCIONES POR ROBO</c:v>
                </c:pt>
                <c:pt idx="13">
                  <c:v>OBJETOS CAÍDOS EN LAS VÍAS</c:v>
                </c:pt>
                <c:pt idx="14">
                  <c:v>USUARIOS DESMONTADOS DE LOS TRENES</c:v>
                </c:pt>
                <c:pt idx="15">
                  <c:v>USUARIOS QUE HAN BAJADO A LAS VÍAS</c:v>
                </c:pt>
                <c:pt idx="16">
                  <c:v>RIÑAS ENTRE USUARIOS Y EMPLEADOS</c:v>
                </c:pt>
                <c:pt idx="17">
                  <c:v>INCIDENCIAS EN EL TLA</c:v>
                </c:pt>
                <c:pt idx="18">
                  <c:v>INGRESAR ILEGALMENTE AL SISTEMA </c:v>
                </c:pt>
                <c:pt idx="19">
                  <c:v>DAÑOS AL PATRIMONIO </c:v>
                </c:pt>
              </c:strCache>
            </c:strRef>
          </c:cat>
          <c:val>
            <c:numRef>
              <c:f>[4]GRAF!$C$2:$C$21</c:f>
              <c:numCache>
                <c:formatCode>General</c:formatCode>
                <c:ptCount val="20"/>
                <c:pt idx="0">
                  <c:v>35</c:v>
                </c:pt>
                <c:pt idx="1">
                  <c:v>6</c:v>
                </c:pt>
                <c:pt idx="2">
                  <c:v>24</c:v>
                </c:pt>
                <c:pt idx="3">
                  <c:v>18</c:v>
                </c:pt>
                <c:pt idx="4">
                  <c:v>3</c:v>
                </c:pt>
                <c:pt idx="5">
                  <c:v>11</c:v>
                </c:pt>
                <c:pt idx="6">
                  <c:v>36</c:v>
                </c:pt>
                <c:pt idx="7">
                  <c:v>5</c:v>
                </c:pt>
                <c:pt idx="8">
                  <c:v>9</c:v>
                </c:pt>
                <c:pt idx="9">
                  <c:v>166</c:v>
                </c:pt>
                <c:pt idx="10">
                  <c:v>3</c:v>
                </c:pt>
                <c:pt idx="11">
                  <c:v>4</c:v>
                </c:pt>
                <c:pt idx="12">
                  <c:v>10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4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B06F-439F-A5D1-561FD74C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83220992"/>
        <c:axId val="283230976"/>
      </c:barChart>
      <c:catAx>
        <c:axId val="283220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3230976"/>
        <c:crosses val="autoZero"/>
        <c:auto val="1"/>
        <c:lblAlgn val="ctr"/>
        <c:lblOffset val="100"/>
        <c:noMultiLvlLbl val="0"/>
      </c:catAx>
      <c:valAx>
        <c:axId val="283230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3220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INDOCUMENTADOS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DETENIDOS POR NACIONALIDAD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'[5]GRAF IND'!$A$2:$A$6</c:f>
              <c:strCache>
                <c:ptCount val="5"/>
                <c:pt idx="0">
                  <c:v>HAITIANO</c:v>
                </c:pt>
                <c:pt idx="1">
                  <c:v>ESTADOUNIDENSE</c:v>
                </c:pt>
                <c:pt idx="2">
                  <c:v>FRANCESES</c:v>
                </c:pt>
                <c:pt idx="3">
                  <c:v>CHINO</c:v>
                </c:pt>
                <c:pt idx="4">
                  <c:v>Colombiano</c:v>
                </c:pt>
              </c:strCache>
            </c:strRef>
          </c:cat>
          <c:val>
            <c:numRef>
              <c:f>'[5]GRAF IND'!$B$2:$B$6</c:f>
              <c:numCache>
                <c:formatCode>General</c:formatCode>
                <c:ptCount val="5"/>
                <c:pt idx="0">
                  <c:v>3548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7-40C7-B622-D83FC2B49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9086080"/>
        <c:axId val="289087872"/>
      </c:barChart>
      <c:catAx>
        <c:axId val="28908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087872"/>
        <c:crosses val="autoZero"/>
        <c:auto val="1"/>
        <c:lblAlgn val="ctr"/>
        <c:lblOffset val="100"/>
        <c:noMultiLvlLbl val="0"/>
      </c:catAx>
      <c:valAx>
        <c:axId val="28908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086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INCAUTACIONES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DOMINICO-HAITIANA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OCTUBRE-DICIEMBRE 2023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 sz="1000"/>
          </a:p>
        </c:rich>
      </c:tx>
      <c:layout>
        <c:manualLayout>
          <c:xMode val="edge"/>
          <c:yMode val="edge"/>
          <c:x val="0.1013447580892997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3F-4EA9-B112-E8E10BA3117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03F-4EA9-B112-E8E10BA3117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03F-4EA9-B112-E8E10BA3117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3F-4EA9-B112-E8E10BA3117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3F-4EA9-B112-E8E10BA3117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03F-4EA9-B112-E8E10BA3117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03F-4EA9-B112-E8E10BA3117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03F-4EA9-B112-E8E10BA3117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03F-4EA9-B112-E8E10BA3117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03F-4EA9-B112-E8E10BA3117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03F-4EA9-B112-E8E10BA311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'[5]GRAF MER'!$A$2:$A$45</c:f>
              <c:strCache>
                <c:ptCount val="44"/>
                <c:pt idx="0">
                  <c:v>PAQUETES DE SOPITA  (240 UNIDADES)</c:v>
                </c:pt>
                <c:pt idx="1">
                  <c:v>SACOS DE AJO  (22 LIBRAS )</c:v>
                </c:pt>
                <c:pt idx="2">
                  <c:v>SACOS DE CACAO</c:v>
                </c:pt>
                <c:pt idx="3">
                  <c:v>MANTEQUILLA</c:v>
                </c:pt>
                <c:pt idx="4">
                  <c:v>ACEITE SOL DE ORO (MEDIO GALÓN)</c:v>
                </c:pt>
                <c:pt idx="5">
                  <c:v>SACOS DE ARROZ (25 LIBRAS)</c:v>
                </c:pt>
                <c:pt idx="6">
                  <c:v>SACOS DE ARROZ (55 LIBRAS)</c:v>
                </c:pt>
                <c:pt idx="7">
                  <c:v>SACOS DE MAIZ </c:v>
                </c:pt>
                <c:pt idx="8">
                  <c:v>PAQUETES DE HARINA DE MAIZ</c:v>
                </c:pt>
                <c:pt idx="9">
                  <c:v>SACOS DE PAPA</c:v>
                </c:pt>
                <c:pt idx="10">
                  <c:v>SACOS DE POLLO</c:v>
                </c:pt>
                <c:pt idx="11">
                  <c:v>PAQUETES DE CHOCOLATE</c:v>
                </c:pt>
                <c:pt idx="12">
                  <c:v>PAQUETES DE GALLETAS</c:v>
                </c:pt>
                <c:pt idx="13">
                  <c:v>SACO DE GUINEOS</c:v>
                </c:pt>
                <c:pt idx="14">
                  <c:v>SACO DE LIMONES</c:v>
                </c:pt>
                <c:pt idx="15">
                  <c:v>SACOS DE HIELO</c:v>
                </c:pt>
                <c:pt idx="16">
                  <c:v>FRASCOS DE MAYONESA</c:v>
                </c:pt>
                <c:pt idx="17">
                  <c:v>SACOS DE CEBOLLA (50 LIBRAS)</c:v>
                </c:pt>
                <c:pt idx="18">
                  <c:v>SACOS DE AZUCAR  (50 LIBRAS)</c:v>
                </c:pt>
                <c:pt idx="19">
                  <c:v>SACOS DE HABICHUELA (50 LIBRAS)</c:v>
                </c:pt>
                <c:pt idx="20">
                  <c:v>LIBRAS DE HABICHUELA NEGRA</c:v>
                </c:pt>
                <c:pt idx="21">
                  <c:v>SACOS DE HARINA</c:v>
                </c:pt>
                <c:pt idx="22">
                  <c:v>LECHE EVAPORADA BONGU </c:v>
                </c:pt>
                <c:pt idx="23">
                  <c:v>ACEITE MAZOLA  (GALONES)</c:v>
                </c:pt>
                <c:pt idx="24">
                  <c:v>ACEITE SOL DE ORO (GALONES)</c:v>
                </c:pt>
                <c:pt idx="25">
                  <c:v>SALSA BELLA </c:v>
                </c:pt>
                <c:pt idx="26">
                  <c:v>SAZÓN LIQUIDO RANCHERO </c:v>
                </c:pt>
                <c:pt idx="27">
                  <c:v>SAZÓN EN POLVO RANCHERO </c:v>
                </c:pt>
                <c:pt idx="28">
                  <c:v>CATCHUP </c:v>
                </c:pt>
                <c:pt idx="29">
                  <c:v>PAQUETES DE PASTA</c:v>
                </c:pt>
                <c:pt idx="30">
                  <c:v>PAQUETES DE HOJUELAS DE MAIZ</c:v>
                </c:pt>
                <c:pt idx="31">
                  <c:v>SARDINAS (UNIDADES</c:v>
                </c:pt>
                <c:pt idx="32">
                  <c:v>SALAMI</c:v>
                </c:pt>
                <c:pt idx="33">
                  <c:v>HUACALES DE TOMATES</c:v>
                </c:pt>
                <c:pt idx="34">
                  <c:v>PAQUETES DE PAN</c:v>
                </c:pt>
                <c:pt idx="35">
                  <c:v>LATAS DE COCOA</c:v>
                </c:pt>
                <c:pt idx="36">
                  <c:v>PAQUETES DE JUGO EN POLVO</c:v>
                </c:pt>
                <c:pt idx="37">
                  <c:v>SOBRES DE AVENA</c:v>
                </c:pt>
                <c:pt idx="38">
                  <c:v>PAQUETES DE SALCHICHA</c:v>
                </c:pt>
                <c:pt idx="39">
                  <c:v>SACO DE COCOS</c:v>
                </c:pt>
                <c:pt idx="40">
                  <c:v>SACO DE REPOLLO</c:v>
                </c:pt>
                <c:pt idx="41">
                  <c:v>LATAS DE MAIZ</c:v>
                </c:pt>
                <c:pt idx="42">
                  <c:v>LATAS DE PETIT POIS</c:v>
                </c:pt>
                <c:pt idx="43">
                  <c:v>GALONES DE VINAGRE</c:v>
                </c:pt>
              </c:strCache>
            </c:strRef>
          </c:cat>
          <c:val>
            <c:numRef>
              <c:f>'[5]GRAF MER'!$B$2:$B$45</c:f>
              <c:numCache>
                <c:formatCode>General</c:formatCode>
                <c:ptCount val="44"/>
                <c:pt idx="0">
                  <c:v>470.7</c:v>
                </c:pt>
                <c:pt idx="1">
                  <c:v>158.32727272727271</c:v>
                </c:pt>
                <c:pt idx="2">
                  <c:v>50</c:v>
                </c:pt>
                <c:pt idx="3">
                  <c:v>10</c:v>
                </c:pt>
                <c:pt idx="4">
                  <c:v>8</c:v>
                </c:pt>
                <c:pt idx="5">
                  <c:v>68</c:v>
                </c:pt>
                <c:pt idx="6">
                  <c:v>437.10909090909092</c:v>
                </c:pt>
                <c:pt idx="7">
                  <c:v>6</c:v>
                </c:pt>
                <c:pt idx="8">
                  <c:v>21</c:v>
                </c:pt>
                <c:pt idx="9">
                  <c:v>38</c:v>
                </c:pt>
                <c:pt idx="10">
                  <c:v>7</c:v>
                </c:pt>
                <c:pt idx="11">
                  <c:v>24</c:v>
                </c:pt>
                <c:pt idx="12">
                  <c:v>558</c:v>
                </c:pt>
                <c:pt idx="13">
                  <c:v>0.5</c:v>
                </c:pt>
                <c:pt idx="14">
                  <c:v>6</c:v>
                </c:pt>
                <c:pt idx="15">
                  <c:v>9</c:v>
                </c:pt>
                <c:pt idx="16">
                  <c:v>797</c:v>
                </c:pt>
                <c:pt idx="17">
                  <c:v>230.5</c:v>
                </c:pt>
                <c:pt idx="18">
                  <c:v>28.5</c:v>
                </c:pt>
                <c:pt idx="19">
                  <c:v>334.66666666666669</c:v>
                </c:pt>
                <c:pt idx="20">
                  <c:v>8</c:v>
                </c:pt>
                <c:pt idx="21">
                  <c:v>46.8</c:v>
                </c:pt>
                <c:pt idx="22">
                  <c:v>805</c:v>
                </c:pt>
                <c:pt idx="23">
                  <c:v>107</c:v>
                </c:pt>
                <c:pt idx="24">
                  <c:v>47</c:v>
                </c:pt>
                <c:pt idx="25">
                  <c:v>902</c:v>
                </c:pt>
                <c:pt idx="26">
                  <c:v>17655</c:v>
                </c:pt>
                <c:pt idx="27">
                  <c:v>1406</c:v>
                </c:pt>
                <c:pt idx="28">
                  <c:v>651</c:v>
                </c:pt>
                <c:pt idx="29">
                  <c:v>2724</c:v>
                </c:pt>
                <c:pt idx="30">
                  <c:v>81</c:v>
                </c:pt>
                <c:pt idx="31">
                  <c:v>145</c:v>
                </c:pt>
                <c:pt idx="32">
                  <c:v>278</c:v>
                </c:pt>
                <c:pt idx="33">
                  <c:v>243</c:v>
                </c:pt>
                <c:pt idx="34">
                  <c:v>1</c:v>
                </c:pt>
                <c:pt idx="35">
                  <c:v>2</c:v>
                </c:pt>
                <c:pt idx="36">
                  <c:v>67</c:v>
                </c:pt>
                <c:pt idx="37">
                  <c:v>10</c:v>
                </c:pt>
                <c:pt idx="38">
                  <c:v>648</c:v>
                </c:pt>
                <c:pt idx="39">
                  <c:v>133</c:v>
                </c:pt>
                <c:pt idx="40">
                  <c:v>20.5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03F-4EA9-B112-E8E10BA31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9945856"/>
        <c:axId val="289955840"/>
      </c:barChart>
      <c:catAx>
        <c:axId val="28994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955840"/>
        <c:crosses val="autoZero"/>
        <c:auto val="1"/>
        <c:lblAlgn val="ctr"/>
        <c:lblOffset val="100"/>
        <c:noMultiLvlLbl val="0"/>
      </c:catAx>
      <c:valAx>
        <c:axId val="289955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945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INCAUTACIONES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DOMINICO-HAITIANA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OCTUBRE-DICIEMBRE 2023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CONT.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C0-478C-8767-DF9F59056F6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4C0-478C-8767-DF9F59056F6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4C0-478C-8767-DF9F59056F6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C0-478C-8767-DF9F59056F6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C0-478C-8767-DF9F59056F6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4C0-478C-8767-DF9F59056F6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4C0-478C-8767-DF9F59056F6A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4C0-478C-8767-DF9F59056F6A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4C0-478C-8767-DF9F59056F6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4C0-478C-8767-DF9F59056F6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4C0-478C-8767-DF9F59056F6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'[5]GRAF MER'!$A$47:$A$92</c:f>
              <c:strCache>
                <c:ptCount val="46"/>
                <c:pt idx="0">
                  <c:v>SACO DE AJIES</c:v>
                </c:pt>
                <c:pt idx="1">
                  <c:v>FUNDAS DE LIMONES</c:v>
                </c:pt>
                <c:pt idx="2">
                  <c:v>SACO DE SAZONES</c:v>
                </c:pt>
                <c:pt idx="3">
                  <c:v>FUNDAS DE SAZONES</c:v>
                </c:pt>
                <c:pt idx="4">
                  <c:v>SACOS DE PAQUETES DE BOLSAS PLASTICAS</c:v>
                </c:pt>
                <c:pt idx="5">
                  <c:v>POLLOS</c:v>
                </c:pt>
                <c:pt idx="6">
                  <c:v>PAQUETES DE FOSFOROS</c:v>
                </c:pt>
                <c:pt idx="7">
                  <c:v>PAQUETES DE PALOMITAS DE MAIZ</c:v>
                </c:pt>
                <c:pt idx="8">
                  <c:v>FRASCOS DE SAL</c:v>
                </c:pt>
                <c:pt idx="9">
                  <c:v>CAJA DE MACARRONES</c:v>
                </c:pt>
                <c:pt idx="10">
                  <c:v>HUEVOS </c:v>
                </c:pt>
                <c:pt idx="11">
                  <c:v>SOBRES DE CAFÉ</c:v>
                </c:pt>
                <c:pt idx="12">
                  <c:v>FUNDA DE AJIES</c:v>
                </c:pt>
                <c:pt idx="13">
                  <c:v>SACO DE BERENGENA</c:v>
                </c:pt>
                <c:pt idx="14">
                  <c:v>PAQUETES DE DESECHABLES</c:v>
                </c:pt>
                <c:pt idx="15">
                  <c:v>PAQUETE DE ARENQUE</c:v>
                </c:pt>
                <c:pt idx="16">
                  <c:v>SACOS DE PEPINOS</c:v>
                </c:pt>
                <c:pt idx="17">
                  <c:v>SACOS DE REMOLACHA</c:v>
                </c:pt>
                <c:pt idx="18">
                  <c:v>SACOS DE PAN</c:v>
                </c:pt>
                <c:pt idx="19">
                  <c:v>PAQUETES DE BOLONES</c:v>
                </c:pt>
                <c:pt idx="20">
                  <c:v>SACO DE PLATANOS</c:v>
                </c:pt>
                <c:pt idx="21">
                  <c:v>CUBETA DE PESCADO</c:v>
                </c:pt>
                <c:pt idx="22">
                  <c:v>CAJAS DE ARENQUE</c:v>
                </c:pt>
                <c:pt idx="23">
                  <c:v>SACOS DE COCO</c:v>
                </c:pt>
                <c:pt idx="24">
                  <c:v>SACOS DE LANGOSTAS Y CENTOLLAS</c:v>
                </c:pt>
                <c:pt idx="25">
                  <c:v>PAQUETES DE SOBRES  DE MAYONESA</c:v>
                </c:pt>
                <c:pt idx="26">
                  <c:v>PAQUETES DE SAL</c:v>
                </c:pt>
                <c:pt idx="27">
                  <c:v>CAJAS DE VINAGRE</c:v>
                </c:pt>
                <c:pt idx="28">
                  <c:v>PAQUETES DE GELATINA</c:v>
                </c:pt>
                <c:pt idx="29">
                  <c:v>PAQUETES DE BOLSAS PLASTICAS</c:v>
                </c:pt>
                <c:pt idx="30">
                  <c:v>PAQUETES DE APIO</c:v>
                </c:pt>
                <c:pt idx="31">
                  <c:v>UNIDADES DE GUINEOS</c:v>
                </c:pt>
                <c:pt idx="32">
                  <c:v>UNIDADES DE PLATANOS</c:v>
                </c:pt>
                <c:pt idx="33">
                  <c:v>UNIDADES DE TAYOTA</c:v>
                </c:pt>
                <c:pt idx="34">
                  <c:v>LIBRAS DE CARNE DE RES</c:v>
                </c:pt>
                <c:pt idx="35">
                  <c:v>LIMONES</c:v>
                </c:pt>
                <c:pt idx="36">
                  <c:v>NARANJAS AGRIAS</c:v>
                </c:pt>
                <c:pt idx="37">
                  <c:v>BERENGENAS</c:v>
                </c:pt>
                <c:pt idx="38">
                  <c:v>CAJA BACALAO</c:v>
                </c:pt>
                <c:pt idx="39">
                  <c:v>SACOS DE PUNTILLA (125 LIBRAS)</c:v>
                </c:pt>
                <c:pt idx="40">
                  <c:v>BACALAO (LIBRAS)</c:v>
                </c:pt>
                <c:pt idx="41">
                  <c:v>SACOS DE ARROZ (125 LIBRAS)</c:v>
                </c:pt>
                <c:pt idx="42">
                  <c:v>SACOS DE ARROZ (100 LIBRAS)</c:v>
                </c:pt>
                <c:pt idx="43">
                  <c:v>SACOS DE PLÁTANOS</c:v>
                </c:pt>
                <c:pt idx="44">
                  <c:v>RACIMOS DE PLÁTANOS</c:v>
                </c:pt>
                <c:pt idx="45">
                  <c:v>SALCHICAS (UNIDADES)</c:v>
                </c:pt>
              </c:strCache>
            </c:strRef>
          </c:cat>
          <c:val>
            <c:numRef>
              <c:f>'[5]GRAF MER'!$B$47:$B$92</c:f>
              <c:numCache>
                <c:formatCode>General</c:formatCode>
                <c:ptCount val="46"/>
                <c:pt idx="0">
                  <c:v>172.5</c:v>
                </c:pt>
                <c:pt idx="1">
                  <c:v>2</c:v>
                </c:pt>
                <c:pt idx="2">
                  <c:v>7</c:v>
                </c:pt>
                <c:pt idx="3">
                  <c:v>1</c:v>
                </c:pt>
                <c:pt idx="4">
                  <c:v>129</c:v>
                </c:pt>
                <c:pt idx="5">
                  <c:v>10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322440</c:v>
                </c:pt>
                <c:pt idx="11">
                  <c:v>5</c:v>
                </c:pt>
                <c:pt idx="12">
                  <c:v>4</c:v>
                </c:pt>
                <c:pt idx="13">
                  <c:v>2</c:v>
                </c:pt>
                <c:pt idx="14">
                  <c:v>123</c:v>
                </c:pt>
                <c:pt idx="15">
                  <c:v>9</c:v>
                </c:pt>
                <c:pt idx="16">
                  <c:v>3</c:v>
                </c:pt>
                <c:pt idx="17">
                  <c:v>4</c:v>
                </c:pt>
                <c:pt idx="18">
                  <c:v>7</c:v>
                </c:pt>
                <c:pt idx="19">
                  <c:v>2</c:v>
                </c:pt>
                <c:pt idx="20">
                  <c:v>1</c:v>
                </c:pt>
                <c:pt idx="21">
                  <c:v>6</c:v>
                </c:pt>
                <c:pt idx="22">
                  <c:v>12</c:v>
                </c:pt>
                <c:pt idx="23">
                  <c:v>83</c:v>
                </c:pt>
                <c:pt idx="24">
                  <c:v>4</c:v>
                </c:pt>
                <c:pt idx="25">
                  <c:v>24</c:v>
                </c:pt>
                <c:pt idx="26">
                  <c:v>52</c:v>
                </c:pt>
                <c:pt idx="27">
                  <c:v>9</c:v>
                </c:pt>
                <c:pt idx="28">
                  <c:v>6</c:v>
                </c:pt>
                <c:pt idx="29">
                  <c:v>10</c:v>
                </c:pt>
                <c:pt idx="30">
                  <c:v>1</c:v>
                </c:pt>
                <c:pt idx="31">
                  <c:v>326</c:v>
                </c:pt>
                <c:pt idx="32">
                  <c:v>9</c:v>
                </c:pt>
                <c:pt idx="33">
                  <c:v>50</c:v>
                </c:pt>
                <c:pt idx="34">
                  <c:v>2</c:v>
                </c:pt>
                <c:pt idx="35">
                  <c:v>135</c:v>
                </c:pt>
                <c:pt idx="36">
                  <c:v>5</c:v>
                </c:pt>
                <c:pt idx="37">
                  <c:v>30</c:v>
                </c:pt>
                <c:pt idx="38">
                  <c:v>1</c:v>
                </c:pt>
                <c:pt idx="39">
                  <c:v>282</c:v>
                </c:pt>
                <c:pt idx="40">
                  <c:v>18</c:v>
                </c:pt>
                <c:pt idx="41">
                  <c:v>260</c:v>
                </c:pt>
                <c:pt idx="42">
                  <c:v>4</c:v>
                </c:pt>
                <c:pt idx="43">
                  <c:v>31</c:v>
                </c:pt>
                <c:pt idx="44">
                  <c:v>558</c:v>
                </c:pt>
                <c:pt idx="45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4C0-478C-8767-DF9F59056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0108800"/>
        <c:axId val="170110336"/>
      </c:barChart>
      <c:catAx>
        <c:axId val="17010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110336"/>
        <c:crosses val="autoZero"/>
        <c:auto val="1"/>
        <c:lblAlgn val="ctr"/>
        <c:lblOffset val="100"/>
        <c:noMultiLvlLbl val="0"/>
      </c:catAx>
      <c:valAx>
        <c:axId val="170110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108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 MIEMBROS DEL  ERD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MOTIVO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9F-4CCB-AA02-B9FC62E6961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A9F-4CCB-AA02-B9FC62E6961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A9F-4CCB-AA02-B9FC62E6961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9F-4CCB-AA02-B9FC62E6961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A9F-4CCB-AA02-B9FC62E6961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A9F-4CCB-AA02-B9FC62E6961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A9F-4CCB-AA02-B9FC62E6961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A9F-4CCB-AA02-B9FC62E6961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A9F-4CCB-AA02-B9FC62E6961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A9F-4CCB-AA02-B9FC62E6961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A9F-4CCB-AA02-B9FC62E6961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BAJAS'!$A$2:$A$18</c:f>
              <c:strCache>
                <c:ptCount val="17"/>
                <c:pt idx="0">
                  <c:v>BAJO NIVEL DE DESEMPEÑO</c:v>
                </c:pt>
                <c:pt idx="1">
                  <c:v>ESPIRACIÓN DE ALISTAMIENTO (NO REALISTÓ)</c:v>
                </c:pt>
                <c:pt idx="2">
                  <c:v>FALTAS GRAVES DEBIDAMENTE COMPROBADAS</c:v>
                </c:pt>
                <c:pt idx="3">
                  <c:v>SEPARADO Y DADO DE BAJAS POR DEFUNCIÓN</c:v>
                </c:pt>
                <c:pt idx="4">
                  <c:v>CANCELACIÓN DE NOMBRAMIENTO</c:v>
                </c:pt>
                <c:pt idx="5">
                  <c:v>INUTILIDAD FÍSICA CON DISFRUTE A PENSIÓN</c:v>
                </c:pt>
                <c:pt idx="6">
                  <c:v>POR SOLICITUD ACEPTADA</c:v>
                </c:pt>
                <c:pt idx="7">
                  <c:v>INADAPTABILIDAD A LA VIDA MILITAR</c:v>
                </c:pt>
                <c:pt idx="8">
                  <c:v>AUSENTE, SIN EL PERMISO CORRESPONDIENTE DE LOS SUPERIORES</c:v>
                </c:pt>
                <c:pt idx="9">
                  <c:v>SUSPENDIDO DE FUNCIONES</c:v>
                </c:pt>
                <c:pt idx="10">
                  <c:v>RETIRO VOLUNTARIO CON PENSIÓN</c:v>
                </c:pt>
                <c:pt idx="11">
                  <c:v>SEPARADO POR RENUNCIA</c:v>
                </c:pt>
                <c:pt idx="12">
                  <c:v>RETIRO POR ANTIGÜEDAD CON DISFRUTE DE PENSIÓN </c:v>
                </c:pt>
                <c:pt idx="13">
                  <c:v>TRASLADADOS A LA ARMADA DE LA REP. DON.</c:v>
                </c:pt>
                <c:pt idx="14">
                  <c:v>NO SER NECESARIO SUS SERVICIOS</c:v>
                </c:pt>
                <c:pt idx="15">
                  <c:v>TRASLADO A LA FUERZA AÉREA  DE REP. DOM.</c:v>
                </c:pt>
                <c:pt idx="16">
                  <c:v>BAJO NIVEL DE RENDIMIENTO</c:v>
                </c:pt>
              </c:strCache>
            </c:strRef>
          </c:cat>
          <c:val>
            <c:numRef>
              <c:f>'[1]GRAF BAJAS'!$B$2:$B$18</c:f>
              <c:numCache>
                <c:formatCode>General</c:formatCode>
                <c:ptCount val="17"/>
                <c:pt idx="0">
                  <c:v>11</c:v>
                </c:pt>
                <c:pt idx="1">
                  <c:v>23</c:v>
                </c:pt>
                <c:pt idx="2">
                  <c:v>56</c:v>
                </c:pt>
                <c:pt idx="3">
                  <c:v>18</c:v>
                </c:pt>
                <c:pt idx="4">
                  <c:v>5</c:v>
                </c:pt>
                <c:pt idx="5">
                  <c:v>8</c:v>
                </c:pt>
                <c:pt idx="6">
                  <c:v>41</c:v>
                </c:pt>
                <c:pt idx="7">
                  <c:v>1</c:v>
                </c:pt>
                <c:pt idx="8">
                  <c:v>17</c:v>
                </c:pt>
                <c:pt idx="9">
                  <c:v>8</c:v>
                </c:pt>
                <c:pt idx="10">
                  <c:v>24</c:v>
                </c:pt>
                <c:pt idx="11">
                  <c:v>7</c:v>
                </c:pt>
                <c:pt idx="12">
                  <c:v>2</c:v>
                </c:pt>
                <c:pt idx="13">
                  <c:v>2</c:v>
                </c:pt>
                <c:pt idx="14">
                  <c:v>8</c:v>
                </c:pt>
                <c:pt idx="15">
                  <c:v>1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A9F-4CCB-AA02-B9FC62E69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9580160"/>
        <c:axId val="309581696"/>
      </c:barChart>
      <c:catAx>
        <c:axId val="3095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581696"/>
        <c:crosses val="autoZero"/>
        <c:auto val="1"/>
        <c:lblAlgn val="ctr"/>
        <c:lblOffset val="100"/>
        <c:noMultiLvlLbl val="0"/>
      </c:catAx>
      <c:valAx>
        <c:axId val="30958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580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INCAUTACIONES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DOMINICO-HAITIANA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JULIO-SEPTIEMBRE 2023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CONT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49-4BF2-AAD0-731D2B336E9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A49-4BF2-AAD0-731D2B336E9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A49-4BF2-AAD0-731D2B336E9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49-4BF2-AAD0-731D2B336E9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49-4BF2-AAD0-731D2B336E9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A49-4BF2-AAD0-731D2B336E9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A49-4BF2-AAD0-731D2B336E9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A49-4BF2-AAD0-731D2B336E9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A49-4BF2-AAD0-731D2B336E9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A49-4BF2-AAD0-731D2B336E9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A49-4BF2-AAD0-731D2B336E9E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A49-4BF2-AAD0-731D2B336E9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A49-4BF2-AAD0-731D2B336E9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A49-4BF2-AAD0-731D2B336E9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A49-4BF2-AAD0-731D2B336E9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A49-4BF2-AAD0-731D2B336E9E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A49-4BF2-AAD0-731D2B336E9E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A49-4BF2-AAD0-731D2B336E9E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A49-4BF2-AAD0-731D2B336E9E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A49-4BF2-AAD0-731D2B336E9E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1A49-4BF2-AAD0-731D2B336E9E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1A49-4BF2-AAD0-731D2B336E9E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1A49-4BF2-AAD0-731D2B336E9E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1A49-4BF2-AAD0-731D2B336E9E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1A49-4BF2-AAD0-731D2B336E9E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1A49-4BF2-AAD0-731D2B336E9E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1A49-4BF2-AAD0-731D2B336E9E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1A49-4BF2-AAD0-731D2B336E9E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1A49-4BF2-AAD0-731D2B336E9E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1A49-4BF2-AAD0-731D2B336E9E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1A49-4BF2-AAD0-731D2B336E9E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1A49-4BF2-AAD0-731D2B336E9E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1A49-4BF2-AAD0-731D2B336E9E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1A49-4BF2-AAD0-731D2B336E9E}"/>
              </c:ext>
            </c:extLst>
          </c:dPt>
          <c:dPt>
            <c:idx val="34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1A49-4BF2-AAD0-731D2B336E9E}"/>
              </c:ext>
            </c:extLst>
          </c:dPt>
          <c:dPt>
            <c:idx val="35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1A49-4BF2-AAD0-731D2B336E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'[5]GRAF MER'!$I$2:$I$46</c:f>
              <c:strCache>
                <c:ptCount val="45"/>
                <c:pt idx="0">
                  <c:v>BEBIDAS ENERGIZANTES  (BOTELLAS DE 750 ML)</c:v>
                </c:pt>
                <c:pt idx="1">
                  <c:v>CERVEZAS PRESTIGE, HEINEKEN, BENEDICTA (LATAS 355 ML)</c:v>
                </c:pt>
                <c:pt idx="2">
                  <c:v>CIGARRILLOS COMME IL FAUT (PAQUETES  DE 10 CAJETILLAS DE 10 UNIDADES)</c:v>
                </c:pt>
                <c:pt idx="3">
                  <c:v>CIGARRILLOS COMME IL FAUT (PAQUETES  DE 10 CAJETILLAS DE 20 UNIDADES)</c:v>
                </c:pt>
                <c:pt idx="4">
                  <c:v>CIGARRILLOS POINT (PAQUETES  DE 10 CAJETILLAS DE 20 UNIDADES)</c:v>
                </c:pt>
                <c:pt idx="5">
                  <c:v>CLERÉN (GALONES)</c:v>
                </c:pt>
                <c:pt idx="6">
                  <c:v>ELECTRODOMÉSTICOS</c:v>
                </c:pt>
                <c:pt idx="7">
                  <c:v>MEDICAMENTOS</c:v>
                </c:pt>
                <c:pt idx="8">
                  <c:v>RON CHEVALIER  (BOTELLA DE 750ML)</c:v>
                </c:pt>
                <c:pt idx="9">
                  <c:v>VINO TINTO CAMPEÓN  (BOTELLAS DE 750 ML)</c:v>
                </c:pt>
                <c:pt idx="10">
                  <c:v>WHISKY 8 P.M. (BOTELLAS DE 750 ML)</c:v>
                </c:pt>
                <c:pt idx="11">
                  <c:v>WHISKY BARBANCOURT (BOTELLAS DE 750 ML)</c:v>
                </c:pt>
                <c:pt idx="12">
                  <c:v>WHISKY BLACK STONE (BOTELLA DE 750ML)</c:v>
                </c:pt>
                <c:pt idx="13">
                  <c:v>WHISKY GOLD  (BOTELLA DE 750 ML)</c:v>
                </c:pt>
                <c:pt idx="14">
                  <c:v>WHISKY NAPOLEÓN (BOTELLAS DE 750 ML)</c:v>
                </c:pt>
                <c:pt idx="15">
                  <c:v>WHISKY OFICCE  (BOTELLA DE 750 ML)</c:v>
                </c:pt>
                <c:pt idx="16">
                  <c:v>CELULARES</c:v>
                </c:pt>
                <c:pt idx="17">
                  <c:v>PRENDAS DE VESTIR</c:v>
                </c:pt>
                <c:pt idx="18">
                  <c:v>REFRESCOS (20 ONZAS)</c:v>
                </c:pt>
                <c:pt idx="19">
                  <c:v>JUGOS (20 ONZAS)</c:v>
                </c:pt>
                <c:pt idx="20">
                  <c:v>VODKA (BOTELLAS DE 750 ML)</c:v>
                </c:pt>
                <c:pt idx="21">
                  <c:v>RON LORD MATE (BOTELLAS DE 750 ML)</c:v>
                </c:pt>
                <c:pt idx="22">
                  <c:v>CIGARRILLOS  CAPITAL  (PAQUETES  DE 10 CAJETILLAS DE 20 UNIDADES)</c:v>
                </c:pt>
                <c:pt idx="23">
                  <c:v>MALTAS (20 ONZAS)</c:v>
                </c:pt>
                <c:pt idx="24">
                  <c:v>PRODUCTOS HIGIENE PERSONAL</c:v>
                </c:pt>
                <c:pt idx="25">
                  <c:v>CIGARRILLOS  JAILSALMER  (PAQUETES  DE 10 CAJETILLAS DE 20 UNIDADES)</c:v>
                </c:pt>
                <c:pt idx="26">
                  <c:v>WHISKY GREEN   (BOTELLAS DE 750 ML)</c:v>
                </c:pt>
                <c:pt idx="27">
                  <c:v>RON KING PRIDE  (BOTELLAS DE 750 ML)</c:v>
                </c:pt>
                <c:pt idx="28">
                  <c:v>RON BAKARA (BOTELLAS DE 750 ML)</c:v>
                </c:pt>
                <c:pt idx="29">
                  <c:v>PACA DE ROPA USADA</c:v>
                </c:pt>
                <c:pt idx="30">
                  <c:v>ACCESORIOS DE CELULARES</c:v>
                </c:pt>
                <c:pt idx="31">
                  <c:v>RON TASTADOU  (BOTELLAS DE 750 ML)</c:v>
                </c:pt>
                <c:pt idx="32">
                  <c:v>RON FLAND  (BOTELLAS DE 750 ML)</c:v>
                </c:pt>
                <c:pt idx="33">
                  <c:v>RON DORADO  (BOTELLAS DE 750 ML)</c:v>
                </c:pt>
                <c:pt idx="34">
                  <c:v>BULTOS DE ROPA NUEVA</c:v>
                </c:pt>
                <c:pt idx="35">
                  <c:v>PARES DE ZAPATOS</c:v>
                </c:pt>
                <c:pt idx="36">
                  <c:v>CAJA DE ZAPATOS</c:v>
                </c:pt>
                <c:pt idx="37">
                  <c:v>PAQUETES DE PLATOS DESECHABLES</c:v>
                </c:pt>
                <c:pt idx="38">
                  <c:v>CHAMPAGNE  (BOTELLAS DE 750 ML)</c:v>
                </c:pt>
                <c:pt idx="39">
                  <c:v>RON LOISE  (BOTELLAS DE 750 ML)</c:v>
                </c:pt>
                <c:pt idx="40">
                  <c:v>JUGOS (12 ONZAS)</c:v>
                </c:pt>
                <c:pt idx="41">
                  <c:v>ALOE VERA (20 ONZAS)</c:v>
                </c:pt>
                <c:pt idx="42">
                  <c:v>ANIES (BOTELLAS DE 750 ML)</c:v>
                </c:pt>
                <c:pt idx="43">
                  <c:v>AGUA(BOTELLAS DE 750 ML)</c:v>
                </c:pt>
                <c:pt idx="44">
                  <c:v>GATORADE (BOTELLAS DE 750 ML)</c:v>
                </c:pt>
              </c:strCache>
            </c:strRef>
          </c:cat>
          <c:val>
            <c:numRef>
              <c:f>'[5]GRAF MER'!$J$2:$J$46</c:f>
              <c:numCache>
                <c:formatCode>General</c:formatCode>
                <c:ptCount val="45"/>
                <c:pt idx="0">
                  <c:v>870</c:v>
                </c:pt>
                <c:pt idx="1">
                  <c:v>1894</c:v>
                </c:pt>
                <c:pt idx="2">
                  <c:v>401</c:v>
                </c:pt>
                <c:pt idx="3">
                  <c:v>117</c:v>
                </c:pt>
                <c:pt idx="4">
                  <c:v>258</c:v>
                </c:pt>
                <c:pt idx="5">
                  <c:v>65</c:v>
                </c:pt>
                <c:pt idx="6">
                  <c:v>677</c:v>
                </c:pt>
                <c:pt idx="7">
                  <c:v>39168.5</c:v>
                </c:pt>
                <c:pt idx="8">
                  <c:v>240</c:v>
                </c:pt>
                <c:pt idx="9">
                  <c:v>76</c:v>
                </c:pt>
                <c:pt idx="10">
                  <c:v>2460</c:v>
                </c:pt>
                <c:pt idx="11">
                  <c:v>236</c:v>
                </c:pt>
                <c:pt idx="12">
                  <c:v>274</c:v>
                </c:pt>
                <c:pt idx="13">
                  <c:v>1685</c:v>
                </c:pt>
                <c:pt idx="14">
                  <c:v>81</c:v>
                </c:pt>
                <c:pt idx="15">
                  <c:v>521</c:v>
                </c:pt>
                <c:pt idx="16">
                  <c:v>23</c:v>
                </c:pt>
                <c:pt idx="17">
                  <c:v>398</c:v>
                </c:pt>
                <c:pt idx="18">
                  <c:v>147</c:v>
                </c:pt>
                <c:pt idx="19">
                  <c:v>12</c:v>
                </c:pt>
                <c:pt idx="20">
                  <c:v>7</c:v>
                </c:pt>
                <c:pt idx="21">
                  <c:v>53</c:v>
                </c:pt>
                <c:pt idx="22">
                  <c:v>2827.8</c:v>
                </c:pt>
                <c:pt idx="23">
                  <c:v>170</c:v>
                </c:pt>
                <c:pt idx="24">
                  <c:v>806</c:v>
                </c:pt>
                <c:pt idx="25">
                  <c:v>226</c:v>
                </c:pt>
                <c:pt idx="26">
                  <c:v>85</c:v>
                </c:pt>
                <c:pt idx="27">
                  <c:v>225</c:v>
                </c:pt>
                <c:pt idx="28">
                  <c:v>3</c:v>
                </c:pt>
                <c:pt idx="29">
                  <c:v>44</c:v>
                </c:pt>
                <c:pt idx="30">
                  <c:v>363</c:v>
                </c:pt>
                <c:pt idx="31">
                  <c:v>58</c:v>
                </c:pt>
                <c:pt idx="32">
                  <c:v>24</c:v>
                </c:pt>
                <c:pt idx="33">
                  <c:v>22</c:v>
                </c:pt>
                <c:pt idx="34">
                  <c:v>30</c:v>
                </c:pt>
                <c:pt idx="35">
                  <c:v>96</c:v>
                </c:pt>
                <c:pt idx="36">
                  <c:v>1</c:v>
                </c:pt>
                <c:pt idx="37">
                  <c:v>20</c:v>
                </c:pt>
                <c:pt idx="38">
                  <c:v>12</c:v>
                </c:pt>
                <c:pt idx="39">
                  <c:v>12</c:v>
                </c:pt>
                <c:pt idx="40">
                  <c:v>51</c:v>
                </c:pt>
                <c:pt idx="41">
                  <c:v>3</c:v>
                </c:pt>
                <c:pt idx="42">
                  <c:v>24</c:v>
                </c:pt>
                <c:pt idx="43">
                  <c:v>12</c:v>
                </c:pt>
                <c:pt idx="4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1A49-4BF2-AAD0-731D2B336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89674368"/>
        <c:axId val="289675904"/>
      </c:barChart>
      <c:catAx>
        <c:axId val="289674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675904"/>
        <c:crosses val="autoZero"/>
        <c:auto val="1"/>
        <c:lblAlgn val="ctr"/>
        <c:lblOffset val="100"/>
        <c:noMultiLvlLbl val="0"/>
      </c:catAx>
      <c:valAx>
        <c:axId val="289675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674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VEHÍCULOS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DOMINICO-HAITIANA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OCTUBRE-DICIEMBRE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28-4BC7-BFC6-FBA2AA194FB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828-4BC7-BFC6-FBA2AA194FB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828-4BC7-BFC6-FBA2AA194FB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28-4BC7-BFC6-FBA2AA194FB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828-4BC7-BFC6-FBA2AA194FB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828-4BC7-BFC6-FBA2AA194F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'[5]GRAF VEH'!$A$2:$A$8</c:f>
              <c:strCache>
                <c:ptCount val="7"/>
                <c:pt idx="0">
                  <c:v>AUTOBUS</c:v>
                </c:pt>
                <c:pt idx="1">
                  <c:v>CAMION</c:v>
                </c:pt>
                <c:pt idx="2">
                  <c:v>CAMIONETA</c:v>
                </c:pt>
                <c:pt idx="3">
                  <c:v>CARRO</c:v>
                </c:pt>
                <c:pt idx="4">
                  <c:v>JEEPETA</c:v>
                </c:pt>
                <c:pt idx="5">
                  <c:v>MOTOCICLETA</c:v>
                </c:pt>
                <c:pt idx="6">
                  <c:v>CAMION </c:v>
                </c:pt>
              </c:strCache>
            </c:strRef>
          </c:cat>
          <c:val>
            <c:numRef>
              <c:f>'[5]GRAF VEH'!$B$2:$B$8</c:f>
              <c:numCache>
                <c:formatCode>General</c:formatCode>
                <c:ptCount val="7"/>
                <c:pt idx="0">
                  <c:v>1</c:v>
                </c:pt>
                <c:pt idx="1">
                  <c:v>10</c:v>
                </c:pt>
                <c:pt idx="2">
                  <c:v>2</c:v>
                </c:pt>
                <c:pt idx="3">
                  <c:v>7</c:v>
                </c:pt>
                <c:pt idx="4">
                  <c:v>5</c:v>
                </c:pt>
                <c:pt idx="5">
                  <c:v>79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828-4BC7-BFC6-FBA2AA194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0263808"/>
        <c:axId val="290265344"/>
      </c:barChart>
      <c:catAx>
        <c:axId val="29026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265344"/>
        <c:crosses val="autoZero"/>
        <c:auto val="1"/>
        <c:lblAlgn val="ctr"/>
        <c:lblOffset val="100"/>
        <c:noMultiLvlLbl val="0"/>
      </c:catAx>
      <c:valAx>
        <c:axId val="2902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263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5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 </a:t>
            </a:r>
            <a:r>
              <a:rPr lang="es-DO" sz="1000" b="1" i="0" baseline="0">
                <a:effectLst/>
              </a:rPr>
              <a:t>ARMAS,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SUSTANCIAS CONTROLADAS Y COMBUSTIBLE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INCAUTADAS EN LA FRONTERA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DOMINICO 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OCTUBRE-DICIEMBRE 2023</a:t>
            </a:r>
            <a:endParaRPr lang="en-US" sz="1000"/>
          </a:p>
        </c:rich>
      </c:tx>
      <c:layout>
        <c:manualLayout>
          <c:xMode val="edge"/>
          <c:yMode val="edge"/>
          <c:x val="0.17912489063867015"/>
          <c:y val="1.851851851851851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41-4199-B0E0-87DEAC0B09C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041-4199-B0E0-87DEAC0B09C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041-4199-B0E0-87DEAC0B09C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41-4199-B0E0-87DEAC0B09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'[5]GRAF DRO'!$A$2:$A$10</c:f>
              <c:strCache>
                <c:ptCount val="9"/>
                <c:pt idx="0">
                  <c:v>ARMAS BLANCAS</c:v>
                </c:pt>
                <c:pt idx="1">
                  <c:v>GRAMOS DE CRACK</c:v>
                </c:pt>
                <c:pt idx="2">
                  <c:v>GALONES DE GASOLINA</c:v>
                </c:pt>
                <c:pt idx="3">
                  <c:v>GALONES DE GASOIL</c:v>
                </c:pt>
                <c:pt idx="4">
                  <c:v>LIBRAS DE MARIHUANA</c:v>
                </c:pt>
                <c:pt idx="5">
                  <c:v>MUNICIONES</c:v>
                </c:pt>
                <c:pt idx="6">
                  <c:v>CHILENAS</c:v>
                </c:pt>
                <c:pt idx="7">
                  <c:v>LIBRAS DE COCAINA</c:v>
                </c:pt>
                <c:pt idx="8">
                  <c:v>CHAGÓN</c:v>
                </c:pt>
              </c:strCache>
            </c:strRef>
          </c:cat>
          <c:val>
            <c:numRef>
              <c:f>'[5]GRAF DRO'!$B$2:$B$10</c:f>
              <c:numCache>
                <c:formatCode>General</c:formatCode>
                <c:ptCount val="9"/>
                <c:pt idx="0">
                  <c:v>153</c:v>
                </c:pt>
                <c:pt idx="1">
                  <c:v>1</c:v>
                </c:pt>
                <c:pt idx="2">
                  <c:v>265</c:v>
                </c:pt>
                <c:pt idx="3">
                  <c:v>69</c:v>
                </c:pt>
                <c:pt idx="4">
                  <c:v>894.69</c:v>
                </c:pt>
                <c:pt idx="5">
                  <c:v>1850</c:v>
                </c:pt>
                <c:pt idx="6">
                  <c:v>2</c:v>
                </c:pt>
                <c:pt idx="7">
                  <c:v>2.2999999999999998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41-4199-B0E0-87DEAC0B0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0108160"/>
        <c:axId val="290109696"/>
      </c:barChart>
      <c:catAx>
        <c:axId val="29010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109696"/>
        <c:crosses val="autoZero"/>
        <c:auto val="1"/>
        <c:lblAlgn val="ctr"/>
        <c:lblOffset val="100"/>
        <c:noMultiLvlLbl val="0"/>
      </c:catAx>
      <c:valAx>
        <c:axId val="29010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108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LLEGADA DE BUQUES DE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FC-463C-8A5A-83C4DD61359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CFC-463C-8A5A-83C4DD61359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CFC-463C-8A5A-83C4DD61359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FC-463C-8A5A-83C4DD61359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FC-463C-8A5A-83C4DD61359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CFC-463C-8A5A-83C4DD61359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CFC-463C-8A5A-83C4DD61359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CFC-463C-8A5A-83C4DD61359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CFC-463C-8A5A-83C4DD61359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CFC-463C-8A5A-83C4DD61359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CFC-463C-8A5A-83C4DD61359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CFC-463C-8A5A-83C4DD61359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CFC-463C-8A5A-83C4DD61359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CFC-463C-8A5A-83C4DD61359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CFC-463C-8A5A-83C4DD61359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LLEGADA'!$A$2:$A$16</c:f>
              <c:strCache>
                <c:ptCount val="15"/>
                <c:pt idx="0">
                  <c:v>Azua</c:v>
                </c:pt>
                <c:pt idx="1">
                  <c:v>Barahona</c:v>
                </c:pt>
                <c:pt idx="2">
                  <c:v>Boca Chica</c:v>
                </c:pt>
                <c:pt idx="3">
                  <c:v>Caucedo</c:v>
                </c:pt>
                <c:pt idx="4">
                  <c:v>La Cana</c:v>
                </c:pt>
                <c:pt idx="5">
                  <c:v>La Romana</c:v>
                </c:pt>
                <c:pt idx="6">
                  <c:v>Manzanillo</c:v>
                </c:pt>
                <c:pt idx="7">
                  <c:v>Puerto Plata</c:v>
                </c:pt>
                <c:pt idx="8">
                  <c:v>Punta Catalina</c:v>
                </c:pt>
                <c:pt idx="9">
                  <c:v>San Pedro de Macorís</c:v>
                </c:pt>
                <c:pt idx="10">
                  <c:v>Santo Domingo</c:v>
                </c:pt>
                <c:pt idx="11">
                  <c:v>Haina Oriental</c:v>
                </c:pt>
                <c:pt idx="12">
                  <c:v>Haina Occidental</c:v>
                </c:pt>
                <c:pt idx="13">
                  <c:v>Duarte, Arroyo Barril</c:v>
                </c:pt>
                <c:pt idx="14">
                  <c:v>Amber Cove </c:v>
                </c:pt>
              </c:strCache>
            </c:strRef>
          </c:cat>
          <c:val>
            <c:numRef>
              <c:f>'[6]GRAF LLEGADA'!$B$2:$B$16</c:f>
              <c:numCache>
                <c:formatCode>General</c:formatCode>
                <c:ptCount val="15"/>
                <c:pt idx="0">
                  <c:v>40</c:v>
                </c:pt>
                <c:pt idx="1">
                  <c:v>8</c:v>
                </c:pt>
                <c:pt idx="2">
                  <c:v>12</c:v>
                </c:pt>
                <c:pt idx="3">
                  <c:v>282</c:v>
                </c:pt>
                <c:pt idx="4">
                  <c:v>63</c:v>
                </c:pt>
                <c:pt idx="5">
                  <c:v>4</c:v>
                </c:pt>
                <c:pt idx="6">
                  <c:v>26</c:v>
                </c:pt>
                <c:pt idx="7">
                  <c:v>108</c:v>
                </c:pt>
                <c:pt idx="8">
                  <c:v>10</c:v>
                </c:pt>
                <c:pt idx="9">
                  <c:v>21</c:v>
                </c:pt>
                <c:pt idx="10">
                  <c:v>75</c:v>
                </c:pt>
                <c:pt idx="11">
                  <c:v>292</c:v>
                </c:pt>
                <c:pt idx="12">
                  <c:v>104</c:v>
                </c:pt>
                <c:pt idx="13">
                  <c:v>4</c:v>
                </c:pt>
                <c:pt idx="14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CFC-463C-8A5A-83C4DD613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807168"/>
        <c:axId val="306808704"/>
      </c:barChart>
      <c:catAx>
        <c:axId val="30680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808704"/>
        <c:crosses val="autoZero"/>
        <c:auto val="1"/>
        <c:lblAlgn val="ctr"/>
        <c:lblOffset val="100"/>
        <c:noMultiLvlLbl val="0"/>
      </c:catAx>
      <c:valAx>
        <c:axId val="30680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807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SALIDA DE BUQUES DE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1B-4B2F-91F0-B23B81D070B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C1B-4B2F-91F0-B23B81D070B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C1B-4B2F-91F0-B23B81D070B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1B-4B2F-91F0-B23B81D070B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1B-4B2F-91F0-B23B81D070B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C1B-4B2F-91F0-B23B81D070B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C1B-4B2F-91F0-B23B81D070B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C1B-4B2F-91F0-B23B81D070B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C1B-4B2F-91F0-B23B81D070BD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C1B-4B2F-91F0-B23B81D070BD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C1B-4B2F-91F0-B23B81D070BD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C1B-4B2F-91F0-B23B81D070B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C1B-4B2F-91F0-B23B81D070B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C1B-4B2F-91F0-B23B81D070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 SAL'!$A$2:$A$16</c:f>
              <c:strCache>
                <c:ptCount val="15"/>
                <c:pt idx="0">
                  <c:v>Azua</c:v>
                </c:pt>
                <c:pt idx="1">
                  <c:v>Barahona</c:v>
                </c:pt>
                <c:pt idx="2">
                  <c:v>Boca Chica</c:v>
                </c:pt>
                <c:pt idx="3">
                  <c:v>Caucedo</c:v>
                </c:pt>
                <c:pt idx="4">
                  <c:v>La Romana</c:v>
                </c:pt>
                <c:pt idx="5">
                  <c:v>Manzanillo</c:v>
                </c:pt>
                <c:pt idx="6">
                  <c:v>Puerto Plata</c:v>
                </c:pt>
                <c:pt idx="7">
                  <c:v>Punta Catalina</c:v>
                </c:pt>
                <c:pt idx="8">
                  <c:v>San Pedro de Macorís</c:v>
                </c:pt>
                <c:pt idx="9">
                  <c:v>Santo Domingo</c:v>
                </c:pt>
                <c:pt idx="10">
                  <c:v>Haina Oriental</c:v>
                </c:pt>
                <c:pt idx="11">
                  <c:v>Haina Occidental</c:v>
                </c:pt>
                <c:pt idx="12">
                  <c:v>La Cana</c:v>
                </c:pt>
                <c:pt idx="13">
                  <c:v>Duarte, Arroyo Barril</c:v>
                </c:pt>
                <c:pt idx="14">
                  <c:v>Amber Cove</c:v>
                </c:pt>
              </c:strCache>
            </c:strRef>
          </c:cat>
          <c:val>
            <c:numRef>
              <c:f>'[6]GRA SAL'!$B$2:$B$16</c:f>
              <c:numCache>
                <c:formatCode>General</c:formatCode>
                <c:ptCount val="15"/>
                <c:pt idx="0">
                  <c:v>38</c:v>
                </c:pt>
                <c:pt idx="1">
                  <c:v>11</c:v>
                </c:pt>
                <c:pt idx="2">
                  <c:v>15</c:v>
                </c:pt>
                <c:pt idx="3">
                  <c:v>282</c:v>
                </c:pt>
                <c:pt idx="4">
                  <c:v>4</c:v>
                </c:pt>
                <c:pt idx="5">
                  <c:v>25</c:v>
                </c:pt>
                <c:pt idx="6">
                  <c:v>108</c:v>
                </c:pt>
                <c:pt idx="7">
                  <c:v>10</c:v>
                </c:pt>
                <c:pt idx="8">
                  <c:v>20</c:v>
                </c:pt>
                <c:pt idx="9">
                  <c:v>72</c:v>
                </c:pt>
                <c:pt idx="10">
                  <c:v>182</c:v>
                </c:pt>
                <c:pt idx="11">
                  <c:v>107</c:v>
                </c:pt>
                <c:pt idx="12">
                  <c:v>63</c:v>
                </c:pt>
                <c:pt idx="13">
                  <c:v>1</c:v>
                </c:pt>
                <c:pt idx="14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C1B-4B2F-91F0-B23B81D07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643328"/>
        <c:axId val="306644864"/>
      </c:barChart>
      <c:catAx>
        <c:axId val="30664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644864"/>
        <c:crosses val="autoZero"/>
        <c:auto val="1"/>
        <c:lblAlgn val="ctr"/>
        <c:lblOffset val="100"/>
        <c:noMultiLvlLbl val="0"/>
      </c:catAx>
      <c:valAx>
        <c:axId val="30664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643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SALIDA DE BUQUES DE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HACIA ESTADOS UNIDOS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EB-49F9-9A4B-B96496A4CA7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0EB-49F9-9A4B-B96496A4CA7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0EB-49F9-9A4B-B96496A4CA7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EB-49F9-9A4B-B96496A4CA7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EB-49F9-9A4B-B96496A4CA7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0EB-49F9-9A4B-B96496A4CA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EEUU'!$A$2:$A$12</c:f>
              <c:strCache>
                <c:ptCount val="11"/>
                <c:pt idx="0">
                  <c:v>Amber Cove</c:v>
                </c:pt>
                <c:pt idx="1">
                  <c:v>Azua</c:v>
                </c:pt>
                <c:pt idx="2">
                  <c:v>Barahona</c:v>
                </c:pt>
                <c:pt idx="3">
                  <c:v>Caucedo</c:v>
                </c:pt>
                <c:pt idx="4">
                  <c:v>Manzanillo</c:v>
                </c:pt>
                <c:pt idx="5">
                  <c:v>Puerto Plata</c:v>
                </c:pt>
                <c:pt idx="6">
                  <c:v>Punta Catalina</c:v>
                </c:pt>
                <c:pt idx="7">
                  <c:v>San Pedro de Macorís</c:v>
                </c:pt>
                <c:pt idx="8">
                  <c:v>Santo Domingo</c:v>
                </c:pt>
                <c:pt idx="9">
                  <c:v>Haina Oriental</c:v>
                </c:pt>
                <c:pt idx="10">
                  <c:v>Haina Occidental</c:v>
                </c:pt>
              </c:strCache>
            </c:strRef>
          </c:cat>
          <c:val>
            <c:numRef>
              <c:f>'[6]GRAF EEUU'!$B$2:$B$12</c:f>
              <c:numCache>
                <c:formatCode>General</c:formatCode>
                <c:ptCount val="11"/>
                <c:pt idx="0">
                  <c:v>38</c:v>
                </c:pt>
                <c:pt idx="1">
                  <c:v>1</c:v>
                </c:pt>
                <c:pt idx="2">
                  <c:v>3</c:v>
                </c:pt>
                <c:pt idx="3">
                  <c:v>48</c:v>
                </c:pt>
                <c:pt idx="4">
                  <c:v>2</c:v>
                </c:pt>
                <c:pt idx="5">
                  <c:v>47</c:v>
                </c:pt>
                <c:pt idx="6">
                  <c:v>1</c:v>
                </c:pt>
                <c:pt idx="7">
                  <c:v>1</c:v>
                </c:pt>
                <c:pt idx="8">
                  <c:v>42</c:v>
                </c:pt>
                <c:pt idx="9">
                  <c:v>110</c:v>
                </c:pt>
                <c:pt idx="1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0EB-49F9-9A4B-B96496A4C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300032"/>
        <c:axId val="306301568"/>
      </c:barChart>
      <c:catAx>
        <c:axId val="30630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301568"/>
        <c:crosses val="autoZero"/>
        <c:auto val="1"/>
        <c:lblAlgn val="ctr"/>
        <c:lblOffset val="100"/>
        <c:noMultiLvlLbl val="0"/>
      </c:catAx>
      <c:valAx>
        <c:axId val="306301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300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NO.5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ARMAS, MUNICIONES Y PERTRECHOS HALLADOS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83-45A4-B419-AAA6EA4E33C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683-45A4-B419-AAA6EA4E33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683-45A4-B419-AAA6EA4E33C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83-45A4-B419-AAA6EA4E33C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83-45A4-B419-AAA6EA4E33C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683-45A4-B419-AAA6EA4E33C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683-45A4-B419-AAA6EA4E33C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683-45A4-B419-AAA6EA4E33C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683-45A4-B419-AAA6EA4E33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ARM'!$A$2:$A$10</c:f>
              <c:strCache>
                <c:ptCount val="9"/>
                <c:pt idx="0">
                  <c:v>ARMAS DEPORTIVAS</c:v>
                </c:pt>
                <c:pt idx="1">
                  <c:v>MUNICIONES 22MM</c:v>
                </c:pt>
                <c:pt idx="2">
                  <c:v>MUNICIONES 38MM</c:v>
                </c:pt>
                <c:pt idx="3">
                  <c:v>MUNICIONES 9MM</c:v>
                </c:pt>
                <c:pt idx="4">
                  <c:v>MUNICIONES 40MM</c:v>
                </c:pt>
                <c:pt idx="5">
                  <c:v>MUNICIONES 45MM</c:v>
                </c:pt>
                <c:pt idx="6">
                  <c:v> CARTUCHOS 12MM</c:v>
                </c:pt>
                <c:pt idx="7">
                  <c:v>PERDIGON </c:v>
                </c:pt>
                <c:pt idx="8">
                  <c:v>RIFLE PERDIGON</c:v>
                </c:pt>
              </c:strCache>
            </c:strRef>
          </c:cat>
          <c:val>
            <c:numRef>
              <c:f>'[6]GRAF ARM'!$B$2:$B$10</c:f>
              <c:numCache>
                <c:formatCode>General</c:formatCode>
                <c:ptCount val="9"/>
                <c:pt idx="0">
                  <c:v>12</c:v>
                </c:pt>
                <c:pt idx="1">
                  <c:v>3404</c:v>
                </c:pt>
                <c:pt idx="2">
                  <c:v>4315</c:v>
                </c:pt>
                <c:pt idx="3">
                  <c:v>8889</c:v>
                </c:pt>
                <c:pt idx="4">
                  <c:v>5297</c:v>
                </c:pt>
                <c:pt idx="5">
                  <c:v>2669</c:v>
                </c:pt>
                <c:pt idx="6">
                  <c:v>10081</c:v>
                </c:pt>
                <c:pt idx="7">
                  <c:v>3182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683-45A4-B419-AAA6EA4E3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977408"/>
        <c:axId val="306991488"/>
      </c:barChart>
      <c:catAx>
        <c:axId val="30697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991488"/>
        <c:crosses val="autoZero"/>
        <c:auto val="1"/>
        <c:lblAlgn val="ctr"/>
        <c:lblOffset val="100"/>
        <c:noMultiLvlLbl val="0"/>
      </c:catAx>
      <c:valAx>
        <c:axId val="306991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97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CESAC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INCIDENCIAS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CASO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OCTUBRE-DICIEMBRE 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'[7]GRAFV '!$A$2:$A$12</c:f>
              <c:strCache>
                <c:ptCount val="11"/>
                <c:pt idx="0">
                  <c:v>ARMAS DE FUEGO ILEGALES</c:v>
                </c:pt>
                <c:pt idx="1">
                  <c:v>ARMAS DE FUEGO LEGALES</c:v>
                </c:pt>
                <c:pt idx="2">
                  <c:v>ARMAS BLANCAS ILEGALES</c:v>
                </c:pt>
                <c:pt idx="3">
                  <c:v>CASOS DE DROGAS</c:v>
                </c:pt>
                <c:pt idx="4">
                  <c:v>DEPORTADOS </c:v>
                </c:pt>
                <c:pt idx="5">
                  <c:v>DEVUELTOS</c:v>
                </c:pt>
                <c:pt idx="6">
                  <c:v>DINERO INCAUTADO</c:v>
                </c:pt>
                <c:pt idx="7">
                  <c:v>EXTRADITADOS</c:v>
                </c:pt>
                <c:pt idx="8">
                  <c:v>INTENTO DE SALIDA ILEGAL</c:v>
                </c:pt>
                <c:pt idx="9">
                  <c:v>NO AMITIDOS</c:v>
                </c:pt>
                <c:pt idx="10">
                  <c:v>PASAJERO PERTURBADOR</c:v>
                </c:pt>
              </c:strCache>
            </c:strRef>
          </c:cat>
          <c:val>
            <c:numRef>
              <c:f>'[7]GRAFV '!$B$2:$B$12</c:f>
              <c:numCache>
                <c:formatCode>General</c:formatCode>
                <c:ptCount val="11"/>
                <c:pt idx="0">
                  <c:v>69364</c:v>
                </c:pt>
                <c:pt idx="1">
                  <c:v>71935</c:v>
                </c:pt>
                <c:pt idx="2">
                  <c:v>56</c:v>
                </c:pt>
                <c:pt idx="3">
                  <c:v>24</c:v>
                </c:pt>
                <c:pt idx="4">
                  <c:v>629</c:v>
                </c:pt>
                <c:pt idx="5">
                  <c:v>17</c:v>
                </c:pt>
                <c:pt idx="6">
                  <c:v>5</c:v>
                </c:pt>
                <c:pt idx="7">
                  <c:v>9</c:v>
                </c:pt>
                <c:pt idx="8">
                  <c:v>11</c:v>
                </c:pt>
                <c:pt idx="9">
                  <c:v>75</c:v>
                </c:pt>
                <c:pt idx="1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5C-4A66-8BE5-64881C9D8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6633984"/>
        <c:axId val="286635520"/>
      </c:barChart>
      <c:catAx>
        <c:axId val="28663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635520"/>
        <c:crosses val="autoZero"/>
        <c:auto val="1"/>
        <c:lblAlgn val="ctr"/>
        <c:lblOffset val="100"/>
        <c:noMultiLvlLbl val="0"/>
      </c:catAx>
      <c:valAx>
        <c:axId val="28663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633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CESAC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INCIDENCIAS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CASO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OCTUBRE-DICIEMBRE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CB-4574-B43B-A8068660037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1CB-4574-B43B-A8068660037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1CB-4574-B43B-A8068660037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CB-4574-B43B-A806866003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'[7]GRAFV '!$H$2:$H$5</c:f>
              <c:strCache>
                <c:ptCount val="4"/>
                <c:pt idx="0">
                  <c:v> DEPORTADOS, NO ADMITIDOS, DEVUELTOS, EXTRADITADOS,  INTENTOS DE SALIDA ILEGAL Y REPATRIADOS</c:v>
                </c:pt>
                <c:pt idx="1">
                  <c:v>ARMAS DE FUEGO ILEGALES</c:v>
                </c:pt>
                <c:pt idx="2">
                  <c:v>ARMAS DE FUEGO LEGALES</c:v>
                </c:pt>
                <c:pt idx="3">
                  <c:v>CASOS DE DROGAS, ROBO, DINERO INCAUTADOS, PASAJEROS PERTURBADOR Y ARMAS BLANCAS</c:v>
                </c:pt>
              </c:strCache>
            </c:strRef>
          </c:cat>
          <c:val>
            <c:numRef>
              <c:f>'[7]GRAFV '!$I$2:$I$5</c:f>
              <c:numCache>
                <c:formatCode>General</c:formatCode>
                <c:ptCount val="4"/>
                <c:pt idx="0">
                  <c:v>741</c:v>
                </c:pt>
                <c:pt idx="1">
                  <c:v>69364</c:v>
                </c:pt>
                <c:pt idx="2">
                  <c:v>71935</c:v>
                </c:pt>
                <c:pt idx="3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CB-4574-B43B-A80686600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87155328"/>
        <c:axId val="287156864"/>
      </c:barChart>
      <c:catAx>
        <c:axId val="287155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7156864"/>
        <c:crosses val="autoZero"/>
        <c:auto val="1"/>
        <c:lblAlgn val="ctr"/>
        <c:lblOffset val="100"/>
        <c:noMultiLvlLbl val="0"/>
      </c:catAx>
      <c:valAx>
        <c:axId val="287156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715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CESAC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INCIDENCIAS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</a:t>
            </a:r>
            <a:r>
              <a:rPr lang="es-DO" sz="1000" b="1" i="0" baseline="0">
                <a:effectLst/>
              </a:rPr>
              <a:t>AEROPUERTOS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OCTUBRE-DICIEMBRE 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'[7]GRAFV '!$M$2:$M$7</c:f>
              <c:strCache>
                <c:ptCount val="6"/>
                <c:pt idx="0">
                  <c:v> AEROPUERTO INTERNACIONAL DOCTOR JOAQUIN BALAGUER </c:v>
                </c:pt>
                <c:pt idx="1">
                  <c:v> AEROPUERTO INTERNACIONALDE  LA ROMANA</c:v>
                </c:pt>
                <c:pt idx="2">
                  <c:v> AEROPUERTO INTERNACIONAL DE PUNTA CANA</c:v>
                </c:pt>
                <c:pt idx="3">
                  <c:v> AEROPUERTO INTERNACIONAL GREGORIO LUPERÓN</c:v>
                </c:pt>
                <c:pt idx="4">
                  <c:v> AEROPUERTO INTERNACIONAL JOSÉ FRANCISCO PEÑA GÓMEZ </c:v>
                </c:pt>
                <c:pt idx="5">
                  <c:v> AEROPUERTO INTERNACIONAL CIBAO</c:v>
                </c:pt>
              </c:strCache>
            </c:strRef>
          </c:cat>
          <c:val>
            <c:numRef>
              <c:f>'[7]GRAFV '!$N$2:$N$7</c:f>
              <c:numCache>
                <c:formatCode>General</c:formatCode>
                <c:ptCount val="6"/>
                <c:pt idx="0">
                  <c:v>42</c:v>
                </c:pt>
                <c:pt idx="1">
                  <c:v>15</c:v>
                </c:pt>
                <c:pt idx="2">
                  <c:v>5489</c:v>
                </c:pt>
                <c:pt idx="3">
                  <c:v>218</c:v>
                </c:pt>
                <c:pt idx="4">
                  <c:v>129073</c:v>
                </c:pt>
                <c:pt idx="5">
                  <c:v>7302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BA-4F60-BCBE-29706E13B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7471872"/>
        <c:axId val="287477760"/>
      </c:barChart>
      <c:catAx>
        <c:axId val="28747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7477760"/>
        <c:crosses val="autoZero"/>
        <c:auto val="1"/>
        <c:lblAlgn val="ctr"/>
        <c:lblOffset val="100"/>
        <c:noMultiLvlLbl val="0"/>
      </c:catAx>
      <c:valAx>
        <c:axId val="28747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7471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 MIEMBROS DEL  ERD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RANGO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18-4560-B0F0-F32220B15EF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218-4560-B0F0-F32220B15EF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218-4560-B0F0-F32220B15EF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18-4560-B0F0-F32220B15EF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18-4560-B0F0-F32220B15EF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218-4560-B0F0-F32220B15EF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218-4560-B0F0-F32220B15EF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218-4560-B0F0-F32220B15EF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218-4560-B0F0-F32220B15EF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218-4560-B0F0-F32220B15EF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218-4560-B0F0-F32220B15EF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218-4560-B0F0-F32220B15EF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218-4560-B0F0-F32220B15E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BAJAS'!$E$3:$E$15</c:f>
              <c:strCache>
                <c:ptCount val="13"/>
                <c:pt idx="0">
                  <c:v>TTE. CORONEL</c:v>
                </c:pt>
                <c:pt idx="1">
                  <c:v>MAYOR</c:v>
                </c:pt>
                <c:pt idx="2">
                  <c:v>CAPITÁN</c:v>
                </c:pt>
                <c:pt idx="3">
                  <c:v>1ER. TTE.</c:v>
                </c:pt>
                <c:pt idx="4">
                  <c:v>2DO. TTE.</c:v>
                </c:pt>
                <c:pt idx="5">
                  <c:v>CADETES </c:v>
                </c:pt>
                <c:pt idx="6">
                  <c:v>ASP. A CADETES</c:v>
                </c:pt>
                <c:pt idx="7">
                  <c:v>SGTO. MAYOR</c:v>
                </c:pt>
                <c:pt idx="8">
                  <c:v>SGTO.</c:v>
                </c:pt>
                <c:pt idx="9">
                  <c:v>CABO</c:v>
                </c:pt>
                <c:pt idx="10">
                  <c:v>RASO</c:v>
                </c:pt>
                <c:pt idx="11">
                  <c:v>CONSCRIPTO</c:v>
                </c:pt>
                <c:pt idx="12">
                  <c:v>ASIMILADO</c:v>
                </c:pt>
              </c:strCache>
            </c:strRef>
          </c:cat>
          <c:val>
            <c:numRef>
              <c:f>'[1]GRAF BAJAS'!$F$3:$F$15</c:f>
              <c:numCache>
                <c:formatCode>General</c:formatCode>
                <c:ptCount val="13"/>
                <c:pt idx="0">
                  <c:v>4</c:v>
                </c:pt>
                <c:pt idx="1">
                  <c:v>3</c:v>
                </c:pt>
                <c:pt idx="2">
                  <c:v>12</c:v>
                </c:pt>
                <c:pt idx="3">
                  <c:v>11</c:v>
                </c:pt>
                <c:pt idx="4">
                  <c:v>14</c:v>
                </c:pt>
                <c:pt idx="5">
                  <c:v>22</c:v>
                </c:pt>
                <c:pt idx="6">
                  <c:v>1</c:v>
                </c:pt>
                <c:pt idx="7">
                  <c:v>34</c:v>
                </c:pt>
                <c:pt idx="8">
                  <c:v>16</c:v>
                </c:pt>
                <c:pt idx="9">
                  <c:v>24</c:v>
                </c:pt>
                <c:pt idx="10">
                  <c:v>89</c:v>
                </c:pt>
                <c:pt idx="11">
                  <c:v>13</c:v>
                </c:pt>
                <c:pt idx="1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218-4560-B0F0-F32220B15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9322880"/>
        <c:axId val="309324416"/>
      </c:barChart>
      <c:catAx>
        <c:axId val="30932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324416"/>
        <c:crosses val="autoZero"/>
        <c:auto val="1"/>
        <c:lblAlgn val="ctr"/>
        <c:lblOffset val="100"/>
        <c:noMultiLvlLbl val="0"/>
      </c:catAx>
      <c:valAx>
        <c:axId val="30932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322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INSPECCIÓN DE VEHÍCULOS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REALIZADOS TIPO DE OPERATIVO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F6-4532-AB8E-74AC8BB06C2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9F6-4532-AB8E-74AC8BB06C2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9F6-4532-AB8E-74AC8BB06C2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F6-4532-AB8E-74AC8BB06C2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F6-4532-AB8E-74AC8BB06C2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9F6-4532-AB8E-74AC8BB06C2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9F6-4532-AB8E-74AC8BB06C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'[8]GRAF. TIP-OP'!$A$3:$A$9</c:f>
              <c:strCache>
                <c:ptCount val="7"/>
                <c:pt idx="0">
                  <c:v>PATRULLAS</c:v>
                </c:pt>
                <c:pt idx="1">
                  <c:v>OPERATIVOS EN COMISIÓN MIXTA INTERINSTITUCIONAL</c:v>
                </c:pt>
                <c:pt idx="2">
                  <c:v>OPERATIVOS EN APOYO A LA DIRECCIÓN DE SUPERVISIÓN Y CONTROL DE ESTACIONES DE EXPENDIO DE COMBUSTIBLES (CIERRE DE ESTACIONES DE COMBUSTIBLE)
</c:v>
                </c:pt>
                <c:pt idx="3">
                  <c:v>ALLANAMIENTOS </c:v>
                </c:pt>
                <c:pt idx="4">
                  <c:v>VIGILANCIA A PUNTOS DE INTERES </c:v>
                </c:pt>
                <c:pt idx="5">
                  <c:v>INSPECCIÓN CAMIONES DE TRANSPORTAN DE COMBUSTIBLES Y MERCANCÍAS</c:v>
                </c:pt>
                <c:pt idx="6">
                  <c:v>INSPECCIÓN CAMIONES DE DESECHOS OLEOSOS, SLOP, SLUDGE, Y AGUAS DE SENTINA EN LAS INSTALACIONES PORTUARIAS</c:v>
                </c:pt>
              </c:strCache>
            </c:strRef>
          </c:cat>
          <c:val>
            <c:numRef>
              <c:f>'[8]GRAF. TIP-OP'!$B$3:$B$9</c:f>
              <c:numCache>
                <c:formatCode>General</c:formatCode>
                <c:ptCount val="7"/>
                <c:pt idx="0">
                  <c:v>1584</c:v>
                </c:pt>
                <c:pt idx="1">
                  <c:v>30</c:v>
                </c:pt>
                <c:pt idx="2">
                  <c:v>80</c:v>
                </c:pt>
                <c:pt idx="3">
                  <c:v>42</c:v>
                </c:pt>
                <c:pt idx="4">
                  <c:v>95</c:v>
                </c:pt>
                <c:pt idx="5">
                  <c:v>274</c:v>
                </c:pt>
                <c:pt idx="6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9F6-4532-AB8E-74AC8BB06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0381312"/>
        <c:axId val="300382848"/>
      </c:barChart>
      <c:catAx>
        <c:axId val="30038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382848"/>
        <c:crosses val="autoZero"/>
        <c:auto val="1"/>
        <c:lblAlgn val="ctr"/>
        <c:lblOffset val="100"/>
        <c:noMultiLvlLbl val="0"/>
      </c:catAx>
      <c:valAx>
        <c:axId val="300382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381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>
                <a:effectLst/>
              </a:rPr>
              <a:t>VEHÍCULOS</a:t>
            </a:r>
            <a:r>
              <a:rPr lang="es-DO" sz="1000" b="1" baseline="0">
                <a:effectLst/>
              </a:rPr>
              <a:t> RETENIDOS </a:t>
            </a:r>
          </a:p>
          <a:p>
            <a:pPr>
              <a:defRPr sz="1000"/>
            </a:pPr>
            <a:r>
              <a:rPr lang="es-DO" sz="1000" b="1" baseline="0">
                <a:effectLst/>
              </a:rPr>
              <a:t>POR TIPO DE INFRACCIÓN</a:t>
            </a:r>
            <a:r>
              <a:rPr lang="es-DO" sz="1000" b="1" i="0" cap="all" baseline="0">
                <a:effectLst/>
              </a:rPr>
              <a:t>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34968285601467958"/>
          <c:y val="4.6432953842553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FF-4DCD-8A40-BCADB73CDDE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FF-4DCD-8A40-BCADB73CDDE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FF-4DCD-8A40-BCADB73CDDE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FF-4DCD-8A40-BCADB73CDD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'[8]GRAF. TIP.DEL'!$A$3:$A$6</c:f>
              <c:strCache>
                <c:ptCount val="4"/>
                <c:pt idx="0">
                  <c:v>TRANSITAR CON STICKER VENCIDO</c:v>
                </c:pt>
                <c:pt idx="1">
                  <c:v>TRANSITAR SIN STICKER</c:v>
                </c:pt>
                <c:pt idx="2">
                  <c:v>TRASIEGO ILEGAL DE COMBUSTIBLES </c:v>
                </c:pt>
                <c:pt idx="3">
                  <c:v>VENTA ILEGAL DE COMBUSTIBLES / MERCANCIAS </c:v>
                </c:pt>
              </c:strCache>
            </c:strRef>
          </c:cat>
          <c:val>
            <c:numRef>
              <c:f>'[8]GRAF. TIP.DEL'!$B$3:$B$6</c:f>
              <c:numCache>
                <c:formatCode>General</c:formatCode>
                <c:ptCount val="4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FF-4DCD-8A40-BCADB73CD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01511040"/>
        <c:axId val="301512576"/>
      </c:barChart>
      <c:catAx>
        <c:axId val="301511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512576"/>
        <c:crosses val="autoZero"/>
        <c:auto val="1"/>
        <c:lblAlgn val="ctr"/>
        <c:lblOffset val="100"/>
        <c:noMultiLvlLbl val="0"/>
      </c:catAx>
      <c:valAx>
        <c:axId val="301512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51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NO.3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RETENCIONES REALIZADAS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POR TIPO DE COMBUSTIBLE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35301848207489905"/>
          <c:y val="4.7832495514331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6D-4125-8DF6-BABCB4F8485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56D-4125-8DF6-BABCB4F8485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'[8]GRAF. TIP.COM'!$A$3:$A$4</c:f>
              <c:strCache>
                <c:ptCount val="2"/>
                <c:pt idx="0">
                  <c:v>GLP</c:v>
                </c:pt>
                <c:pt idx="1">
                  <c:v>GASOIL</c:v>
                </c:pt>
              </c:strCache>
            </c:strRef>
          </c:cat>
          <c:val>
            <c:numRef>
              <c:f>'[8]GRAF. TIP.COM'!$B$3:$B$4</c:f>
              <c:numCache>
                <c:formatCode>General</c:formatCode>
                <c:ptCount val="2"/>
                <c:pt idx="0">
                  <c:v>3204</c:v>
                </c:pt>
                <c:pt idx="1">
                  <c:v>7085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6D-4125-8DF6-BABCB4F84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1392640"/>
        <c:axId val="301394176"/>
      </c:barChart>
      <c:catAx>
        <c:axId val="30139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394176"/>
        <c:crosses val="autoZero"/>
        <c:auto val="1"/>
        <c:lblAlgn val="ctr"/>
        <c:lblOffset val="100"/>
        <c:noMultiLvlLbl val="0"/>
      </c:catAx>
      <c:valAx>
        <c:axId val="30139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39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NO.4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MERCANCIAS RETENIDAS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octubre-diciembre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'[8]GRAF MER'!$B$1</c:f>
              <c:strCache>
                <c:ptCount val="1"/>
                <c:pt idx="0">
                  <c:v>CANT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4D-4DCE-9496-DBD033D7350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94D-4DCE-9496-DBD033D7350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94D-4DCE-9496-DBD033D7350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4D-4DCE-9496-DBD033D735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'[8]GRAF MER'!$A$2:$A$5</c:f>
              <c:strCache>
                <c:ptCount val="4"/>
                <c:pt idx="0">
                  <c:v>MEDICAMENTOS Y DERIVADOS (UNIDAD)</c:v>
                </c:pt>
                <c:pt idx="1">
                  <c:v>TABACO Y DERIVADOS (UNIDAD)</c:v>
                </c:pt>
                <c:pt idx="2">
                  <c:v>ALCOHOL Y DERIVADOS (BOTELLAS)</c:v>
                </c:pt>
                <c:pt idx="3">
                  <c:v>ESTIMULANTE SEXUAL (UNIDAD / FRASCO) </c:v>
                </c:pt>
              </c:strCache>
            </c:strRef>
          </c:cat>
          <c:val>
            <c:numRef>
              <c:f>'[8]GRAF MER'!$B$2:$B$5</c:f>
              <c:numCache>
                <c:formatCode>General</c:formatCode>
                <c:ptCount val="4"/>
                <c:pt idx="0">
                  <c:v>4188268</c:v>
                </c:pt>
                <c:pt idx="1">
                  <c:v>10579907</c:v>
                </c:pt>
                <c:pt idx="2">
                  <c:v>86888</c:v>
                </c:pt>
                <c:pt idx="3">
                  <c:v>17822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94D-4DCE-9496-DBD033D73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01828352"/>
        <c:axId val="301846528"/>
      </c:barChart>
      <c:catAx>
        <c:axId val="301828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846528"/>
        <c:crosses val="autoZero"/>
        <c:auto val="1"/>
        <c:lblAlgn val="ctr"/>
        <c:lblOffset val="100"/>
        <c:noMultiLvlLbl val="0"/>
      </c:catAx>
      <c:valAx>
        <c:axId val="301846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828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COMISIÓN MILITAR POLICIAL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CANTIDAD DE ASISTENCIAS EN LAS VÍAS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[9]Hoja1!$I$3:$I$19</c:f>
              <c:strCache>
                <c:ptCount val="17"/>
                <c:pt idx="0">
                  <c:v>ACCIDENTE</c:v>
                </c:pt>
                <c:pt idx="1">
                  <c:v>AMBULACIA</c:v>
                </c:pt>
                <c:pt idx="2">
                  <c:v>ATROPELLAMIENTO</c:v>
                </c:pt>
                <c:pt idx="3">
                  <c:v>CALENTAMIENTO </c:v>
                </c:pt>
                <c:pt idx="4">
                  <c:v>CAM. RESCATE</c:v>
                </c:pt>
                <c:pt idx="5">
                  <c:v>CHOQUE</c:v>
                </c:pt>
                <c:pt idx="6">
                  <c:v>COMBUSTIBLE</c:v>
                </c:pt>
                <c:pt idx="7">
                  <c:v>ELÉCTRICA</c:v>
                </c:pt>
                <c:pt idx="8">
                  <c:v>FALLECIDOS</c:v>
                </c:pt>
                <c:pt idx="9">
                  <c:v>GRÚAS</c:v>
                </c:pt>
                <c:pt idx="10">
                  <c:v>HERIDOS</c:v>
                </c:pt>
                <c:pt idx="11">
                  <c:v>MECANICA</c:v>
                </c:pt>
                <c:pt idx="12">
                  <c:v>SEGURIDAD</c:v>
                </c:pt>
                <c:pt idx="13">
                  <c:v>TALLERES</c:v>
                </c:pt>
                <c:pt idx="14">
                  <c:v>VOLCADURA</c:v>
                </c:pt>
                <c:pt idx="15">
                  <c:v>DESLIZAMIENTO</c:v>
                </c:pt>
                <c:pt idx="16">
                  <c:v>NEUMÁTICO</c:v>
                </c:pt>
              </c:strCache>
            </c:strRef>
          </c:cat>
          <c:val>
            <c:numRef>
              <c:f>[9]Hoja1!$J$3:$J$19</c:f>
              <c:numCache>
                <c:formatCode>General</c:formatCode>
                <c:ptCount val="17"/>
                <c:pt idx="0">
                  <c:v>1387</c:v>
                </c:pt>
                <c:pt idx="1">
                  <c:v>845</c:v>
                </c:pt>
                <c:pt idx="2">
                  <c:v>68</c:v>
                </c:pt>
                <c:pt idx="3">
                  <c:v>1461</c:v>
                </c:pt>
                <c:pt idx="4">
                  <c:v>36</c:v>
                </c:pt>
                <c:pt idx="5">
                  <c:v>664</c:v>
                </c:pt>
                <c:pt idx="6">
                  <c:v>3898</c:v>
                </c:pt>
                <c:pt idx="7">
                  <c:v>714</c:v>
                </c:pt>
                <c:pt idx="8">
                  <c:v>44</c:v>
                </c:pt>
                <c:pt idx="9">
                  <c:v>488</c:v>
                </c:pt>
                <c:pt idx="10">
                  <c:v>229</c:v>
                </c:pt>
                <c:pt idx="11">
                  <c:v>17014</c:v>
                </c:pt>
                <c:pt idx="12">
                  <c:v>21783</c:v>
                </c:pt>
                <c:pt idx="13">
                  <c:v>358</c:v>
                </c:pt>
                <c:pt idx="14">
                  <c:v>61</c:v>
                </c:pt>
                <c:pt idx="15">
                  <c:v>594</c:v>
                </c:pt>
                <c:pt idx="16">
                  <c:v>17001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7-47A0-BA70-F10BB36FD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7727104"/>
        <c:axId val="288900224"/>
      </c:barChart>
      <c:catAx>
        <c:axId val="23772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8900224"/>
        <c:crosses val="autoZero"/>
        <c:auto val="1"/>
        <c:lblAlgn val="ctr"/>
        <c:lblOffset val="100"/>
        <c:noMultiLvlLbl val="0"/>
      </c:catAx>
      <c:valAx>
        <c:axId val="288900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72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SENPA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ACTIVIDADES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REALIZADAS POR TIPO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57-4CAA-B6E4-5FDBF1339EA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F57-4CAA-B6E4-5FDBF1339EA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F57-4CAA-B6E4-5FDBF1339EA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57-4CAA-B6E4-5FDBF1339EA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57-4CAA-B6E4-5FDBF1339EA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F57-4CAA-B6E4-5FDBF1339E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'[10]GRAF PROV'!$D$3:$D$8</c:f>
              <c:strCache>
                <c:ptCount val="6"/>
                <c:pt idx="0">
                  <c:v>INCAUTACIÓN DE ARENA</c:v>
                </c:pt>
                <c:pt idx="1">
                  <c:v>INCAUTACIÓN DE MADERA (PIES)</c:v>
                </c:pt>
                <c:pt idx="2">
                  <c:v>OPERATIVO</c:v>
                </c:pt>
                <c:pt idx="3">
                  <c:v>PERSONA DETENIDA</c:v>
                </c:pt>
                <c:pt idx="4">
                  <c:v>SACOS DE CARBÓN INCAUTADOS</c:v>
                </c:pt>
                <c:pt idx="5">
                  <c:v>VEHÍCULOS  RETENIDOS</c:v>
                </c:pt>
              </c:strCache>
            </c:strRef>
          </c:cat>
          <c:val>
            <c:numRef>
              <c:f>'[10]GRAF PROV'!$E$3:$E$8</c:f>
              <c:numCache>
                <c:formatCode>General</c:formatCode>
                <c:ptCount val="6"/>
                <c:pt idx="0">
                  <c:v>3419</c:v>
                </c:pt>
                <c:pt idx="1">
                  <c:v>34303.83</c:v>
                </c:pt>
                <c:pt idx="2">
                  <c:v>8283</c:v>
                </c:pt>
                <c:pt idx="3">
                  <c:v>1051</c:v>
                </c:pt>
                <c:pt idx="4">
                  <c:v>562</c:v>
                </c:pt>
                <c:pt idx="5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57-4CAA-B6E4-5FDBF1339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9108992"/>
        <c:axId val="299110784"/>
      </c:barChart>
      <c:catAx>
        <c:axId val="29910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110784"/>
        <c:crosses val="autoZero"/>
        <c:auto val="1"/>
        <c:lblAlgn val="ctr"/>
        <c:lblOffset val="100"/>
        <c:noMultiLvlLbl val="0"/>
      </c:catAx>
      <c:valAx>
        <c:axId val="29911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108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SENPA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ACTIVIDADES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REALIZADAS POR LOCALIDAD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s-DO" sz="1000" b="1">
              <a:effectLst/>
            </a:endParaRPr>
          </a:p>
        </c:rich>
      </c:tx>
      <c:layout>
        <c:manualLayout>
          <c:xMode val="edge"/>
          <c:yMode val="edge"/>
          <c:x val="0.42735524679428238"/>
          <c:y val="1.859411894427142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6469816272965882E-2"/>
          <c:y val="0.38900481189851266"/>
          <c:w val="0.89019685039370078"/>
          <c:h val="0.31220581802274716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8D-4BA7-A84E-CB1F6FFC8B7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A8D-4BA7-A84E-CB1F6FFC8B7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A8D-4BA7-A84E-CB1F6FFC8B7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8D-4BA7-A84E-CB1F6FFC8B7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8D-4BA7-A84E-CB1F6FFC8B7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A8D-4BA7-A84E-CB1F6FFC8B7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A8D-4BA7-A84E-CB1F6FFC8B7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A8D-4BA7-A84E-CB1F6FFC8B7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A8D-4BA7-A84E-CB1F6FFC8B7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A8D-4BA7-A84E-CB1F6FFC8B71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A8D-4BA7-A84E-CB1F6FFC8B71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A8D-4BA7-A84E-CB1F6FFC8B7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A8D-4BA7-A84E-CB1F6FFC8B7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A8D-4BA7-A84E-CB1F6FFC8B7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A8D-4BA7-A84E-CB1F6FFC8B7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A8D-4BA7-A84E-CB1F6FFC8B71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A8D-4BA7-A84E-CB1F6FFC8B71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A8D-4BA7-A84E-CB1F6FFC8B71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A8D-4BA7-A84E-CB1F6FFC8B71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A8D-4BA7-A84E-CB1F6FFC8B71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A8D-4BA7-A84E-CB1F6FFC8B71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A8D-4BA7-A84E-CB1F6FFC8B71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A8D-4BA7-A84E-CB1F6FFC8B71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A8D-4BA7-A84E-CB1F6FFC8B71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A8D-4BA7-A84E-CB1F6FFC8B71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A8D-4BA7-A84E-CB1F6FFC8B71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A8D-4BA7-A84E-CB1F6FFC8B71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A8D-4BA7-A84E-CB1F6FFC8B71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A8D-4BA7-A84E-CB1F6FFC8B71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A8D-4BA7-A84E-CB1F6FFC8B71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A8D-4BA7-A84E-CB1F6FFC8B71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A8D-4BA7-A84E-CB1F6FFC8B71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AA8D-4BA7-A84E-CB1F6FFC8B71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AA8D-4BA7-A84E-CB1F6FFC8B71}"/>
              </c:ext>
            </c:extLst>
          </c:dPt>
          <c:dPt>
            <c:idx val="34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AA8D-4BA7-A84E-CB1F6FFC8B71}"/>
              </c:ext>
            </c:extLst>
          </c:dPt>
          <c:dPt>
            <c:idx val="35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AA8D-4BA7-A84E-CB1F6FFC8B71}"/>
              </c:ext>
            </c:extLst>
          </c:dPt>
          <c:dPt>
            <c:idx val="36"/>
            <c:invertIfNegative val="0"/>
            <c:bubble3D val="0"/>
            <c:spPr>
              <a:solidFill>
                <a:schemeClr val="accent1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AA8D-4BA7-A84E-CB1F6FFC8B71}"/>
              </c:ext>
            </c:extLst>
          </c:dPt>
          <c:dPt>
            <c:idx val="37"/>
            <c:invertIfNegative val="0"/>
            <c:bubble3D val="0"/>
            <c:spPr>
              <a:solidFill>
                <a:schemeClr val="accent2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AA8D-4BA7-A84E-CB1F6FFC8B71}"/>
              </c:ext>
            </c:extLst>
          </c:dPt>
          <c:dPt>
            <c:idx val="38"/>
            <c:invertIfNegative val="0"/>
            <c:bubble3D val="0"/>
            <c:spPr>
              <a:solidFill>
                <a:schemeClr val="accent3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AA8D-4BA7-A84E-CB1F6FFC8B71}"/>
              </c:ext>
            </c:extLst>
          </c:dPt>
          <c:dPt>
            <c:idx val="39"/>
            <c:invertIfNegative val="0"/>
            <c:bubble3D val="0"/>
            <c:spPr>
              <a:solidFill>
                <a:schemeClr val="accent4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AA8D-4BA7-A84E-CB1F6FFC8B71}"/>
              </c:ext>
            </c:extLst>
          </c:dPt>
          <c:dPt>
            <c:idx val="40"/>
            <c:invertIfNegative val="0"/>
            <c:bubble3D val="0"/>
            <c:spPr>
              <a:solidFill>
                <a:schemeClr val="accent5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AA8D-4BA7-A84E-CB1F6FFC8B71}"/>
              </c:ext>
            </c:extLst>
          </c:dPt>
          <c:dPt>
            <c:idx val="41"/>
            <c:invertIfNegative val="0"/>
            <c:bubble3D val="0"/>
            <c:spPr>
              <a:solidFill>
                <a:schemeClr val="accent6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AA8D-4BA7-A84E-CB1F6FFC8B71}"/>
              </c:ext>
            </c:extLst>
          </c:dPt>
          <c:dPt>
            <c:idx val="42"/>
            <c:invertIfNegative val="0"/>
            <c:bubble3D val="0"/>
            <c:spPr>
              <a:solidFill>
                <a:schemeClr val="accent1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AA8D-4BA7-A84E-CB1F6FFC8B71}"/>
              </c:ext>
            </c:extLst>
          </c:dPt>
          <c:dPt>
            <c:idx val="43"/>
            <c:invertIfNegative val="0"/>
            <c:bubble3D val="0"/>
            <c:spPr>
              <a:solidFill>
                <a:schemeClr val="accent2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AA8D-4BA7-A84E-CB1F6FFC8B71}"/>
              </c:ext>
            </c:extLst>
          </c:dPt>
          <c:dPt>
            <c:idx val="44"/>
            <c:invertIfNegative val="0"/>
            <c:bubble3D val="0"/>
            <c:spPr>
              <a:solidFill>
                <a:schemeClr val="accent3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AA8D-4BA7-A84E-CB1F6FFC8B71}"/>
              </c:ext>
            </c:extLst>
          </c:dPt>
          <c:dPt>
            <c:idx val="45"/>
            <c:invertIfNegative val="0"/>
            <c:bubble3D val="0"/>
            <c:spPr>
              <a:solidFill>
                <a:schemeClr val="accent4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AA8D-4BA7-A84E-CB1F6FFC8B71}"/>
              </c:ext>
            </c:extLst>
          </c:dPt>
          <c:dPt>
            <c:idx val="46"/>
            <c:invertIfNegative val="0"/>
            <c:bubble3D val="0"/>
            <c:spPr>
              <a:solidFill>
                <a:schemeClr val="accent5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AA8D-4BA7-A84E-CB1F6FFC8B71}"/>
              </c:ext>
            </c:extLst>
          </c:dPt>
          <c:dPt>
            <c:idx val="47"/>
            <c:invertIfNegative val="0"/>
            <c:bubble3D val="0"/>
            <c:spPr>
              <a:solidFill>
                <a:schemeClr val="accent6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AA8D-4BA7-A84E-CB1F6FFC8B7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'[10]GRAF PROV'!$A$3:$A$50</c:f>
              <c:strCache>
                <c:ptCount val="48"/>
                <c:pt idx="0">
                  <c:v>Azua</c:v>
                </c:pt>
                <c:pt idx="1">
                  <c:v>Bahoruco</c:v>
                </c:pt>
                <c:pt idx="2">
                  <c:v>Barahona</c:v>
                </c:pt>
                <c:pt idx="3">
                  <c:v>Bayaguana (Monte Plata)</c:v>
                </c:pt>
                <c:pt idx="4">
                  <c:v>Constanza (La Vega)</c:v>
                </c:pt>
                <c:pt idx="5">
                  <c:v>Dajabón</c:v>
                </c:pt>
                <c:pt idx="6">
                  <c:v>Distrito Nacional</c:v>
                </c:pt>
                <c:pt idx="7">
                  <c:v>Duarte</c:v>
                </c:pt>
                <c:pt idx="8">
                  <c:v>El seíbo</c:v>
                </c:pt>
                <c:pt idx="9">
                  <c:v>Elías Piña</c:v>
                </c:pt>
                <c:pt idx="10">
                  <c:v>Espaillat</c:v>
                </c:pt>
                <c:pt idx="11">
                  <c:v>Gaspar Hernández (Espaillat)</c:v>
                </c:pt>
                <c:pt idx="12">
                  <c:v>Hato Mayor</c:v>
                </c:pt>
                <c:pt idx="13">
                  <c:v>Hermanas Mirabal (Salcedo)</c:v>
                </c:pt>
                <c:pt idx="14">
                  <c:v>Independencia</c:v>
                </c:pt>
                <c:pt idx="15">
                  <c:v>Isla Saona</c:v>
                </c:pt>
                <c:pt idx="16">
                  <c:v>Jánico</c:v>
                </c:pt>
                <c:pt idx="17">
                  <c:v>Jarabacoa (La Vega)</c:v>
                </c:pt>
                <c:pt idx="18">
                  <c:v>La Altagracia</c:v>
                </c:pt>
                <c:pt idx="19">
                  <c:v>La Romana</c:v>
                </c:pt>
                <c:pt idx="20">
                  <c:v>La Vega</c:v>
                </c:pt>
                <c:pt idx="21">
                  <c:v>María Trinidad Sánchez</c:v>
                </c:pt>
                <c:pt idx="22">
                  <c:v>Miches (El seíbo)</c:v>
                </c:pt>
                <c:pt idx="23">
                  <c:v>Monción (Santiago Rodríguez)</c:v>
                </c:pt>
                <c:pt idx="24">
                  <c:v>Monseñor Nouel</c:v>
                </c:pt>
                <c:pt idx="25">
                  <c:v>Monte Plata</c:v>
                </c:pt>
                <c:pt idx="26">
                  <c:v>Montecristi</c:v>
                </c:pt>
                <c:pt idx="27">
                  <c:v>Paraíso Barahona)</c:v>
                </c:pt>
                <c:pt idx="28">
                  <c:v>Pedernales</c:v>
                </c:pt>
                <c:pt idx="29">
                  <c:v>Peravia</c:v>
                </c:pt>
                <c:pt idx="30">
                  <c:v>Puerto Plata</c:v>
                </c:pt>
                <c:pt idx="31">
                  <c:v>Restauración (Dajabón)</c:v>
                </c:pt>
                <c:pt idx="32">
                  <c:v>Sabana Grande de Boyá</c:v>
                </c:pt>
                <c:pt idx="33">
                  <c:v>Samaná</c:v>
                </c:pt>
                <c:pt idx="34">
                  <c:v>San Cristóbal</c:v>
                </c:pt>
                <c:pt idx="35">
                  <c:v>San José de las Matas (Santiago)</c:v>
                </c:pt>
                <c:pt idx="36">
                  <c:v>San José de Ocoa</c:v>
                </c:pt>
                <c:pt idx="37">
                  <c:v>San Juan de la Maguana</c:v>
                </c:pt>
                <c:pt idx="38">
                  <c:v>San Pedro de Macorís</c:v>
                </c:pt>
                <c:pt idx="39">
                  <c:v>Sánchez Ramírez</c:v>
                </c:pt>
                <c:pt idx="40">
                  <c:v>Santiago de los Caballeros</c:v>
                </c:pt>
                <c:pt idx="41">
                  <c:v>Santiago Rodríguez</c:v>
                </c:pt>
                <c:pt idx="42">
                  <c:v>Santo Domingo</c:v>
                </c:pt>
                <c:pt idx="43">
                  <c:v>Valle Nuevo</c:v>
                </c:pt>
                <c:pt idx="44">
                  <c:v>Valverde</c:v>
                </c:pt>
                <c:pt idx="45">
                  <c:v>Vicente Noble</c:v>
                </c:pt>
                <c:pt idx="46">
                  <c:v>Villa Altagracia (San Cristóbal)</c:v>
                </c:pt>
                <c:pt idx="47">
                  <c:v>Yamasá (Monte Plata)</c:v>
                </c:pt>
              </c:strCache>
            </c:strRef>
          </c:cat>
          <c:val>
            <c:numRef>
              <c:f>'[10]GRAF PROV'!$B$3:$B$50</c:f>
              <c:numCache>
                <c:formatCode>General</c:formatCode>
                <c:ptCount val="48"/>
                <c:pt idx="0">
                  <c:v>807</c:v>
                </c:pt>
                <c:pt idx="1">
                  <c:v>1053.81</c:v>
                </c:pt>
                <c:pt idx="2">
                  <c:v>410</c:v>
                </c:pt>
                <c:pt idx="3">
                  <c:v>1518</c:v>
                </c:pt>
                <c:pt idx="4">
                  <c:v>313</c:v>
                </c:pt>
                <c:pt idx="5">
                  <c:v>234</c:v>
                </c:pt>
                <c:pt idx="6">
                  <c:v>799</c:v>
                </c:pt>
                <c:pt idx="7">
                  <c:v>587</c:v>
                </c:pt>
                <c:pt idx="8">
                  <c:v>351</c:v>
                </c:pt>
                <c:pt idx="9">
                  <c:v>290.25</c:v>
                </c:pt>
                <c:pt idx="10">
                  <c:v>723</c:v>
                </c:pt>
                <c:pt idx="11">
                  <c:v>974</c:v>
                </c:pt>
                <c:pt idx="12">
                  <c:v>948.21999999999991</c:v>
                </c:pt>
                <c:pt idx="13">
                  <c:v>177</c:v>
                </c:pt>
                <c:pt idx="14">
                  <c:v>247</c:v>
                </c:pt>
                <c:pt idx="15">
                  <c:v>226</c:v>
                </c:pt>
                <c:pt idx="16">
                  <c:v>2488.5</c:v>
                </c:pt>
                <c:pt idx="17">
                  <c:v>1274</c:v>
                </c:pt>
                <c:pt idx="18">
                  <c:v>2151.1</c:v>
                </c:pt>
                <c:pt idx="19">
                  <c:v>678.75</c:v>
                </c:pt>
                <c:pt idx="20">
                  <c:v>286.25</c:v>
                </c:pt>
                <c:pt idx="21">
                  <c:v>329</c:v>
                </c:pt>
                <c:pt idx="22">
                  <c:v>255</c:v>
                </c:pt>
                <c:pt idx="23">
                  <c:v>339</c:v>
                </c:pt>
                <c:pt idx="24">
                  <c:v>6182.85</c:v>
                </c:pt>
                <c:pt idx="25">
                  <c:v>8752.5</c:v>
                </c:pt>
                <c:pt idx="26">
                  <c:v>178</c:v>
                </c:pt>
                <c:pt idx="27">
                  <c:v>0</c:v>
                </c:pt>
                <c:pt idx="28">
                  <c:v>1690.94</c:v>
                </c:pt>
                <c:pt idx="29">
                  <c:v>559.45000000000005</c:v>
                </c:pt>
                <c:pt idx="30">
                  <c:v>484.56000000000006</c:v>
                </c:pt>
                <c:pt idx="31">
                  <c:v>154</c:v>
                </c:pt>
                <c:pt idx="32">
                  <c:v>298</c:v>
                </c:pt>
                <c:pt idx="33">
                  <c:v>305</c:v>
                </c:pt>
                <c:pt idx="34">
                  <c:v>456</c:v>
                </c:pt>
                <c:pt idx="35">
                  <c:v>1548</c:v>
                </c:pt>
                <c:pt idx="36">
                  <c:v>560.5</c:v>
                </c:pt>
                <c:pt idx="37">
                  <c:v>1387.5</c:v>
                </c:pt>
                <c:pt idx="38">
                  <c:v>299</c:v>
                </c:pt>
                <c:pt idx="39">
                  <c:v>870</c:v>
                </c:pt>
                <c:pt idx="40">
                  <c:v>2438.5</c:v>
                </c:pt>
                <c:pt idx="41">
                  <c:v>775.5</c:v>
                </c:pt>
                <c:pt idx="42">
                  <c:v>296</c:v>
                </c:pt>
                <c:pt idx="43">
                  <c:v>110</c:v>
                </c:pt>
                <c:pt idx="44">
                  <c:v>1324.17</c:v>
                </c:pt>
                <c:pt idx="45">
                  <c:v>0</c:v>
                </c:pt>
                <c:pt idx="46">
                  <c:v>1284</c:v>
                </c:pt>
                <c:pt idx="47">
                  <c:v>642.48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0-AA8D-4BA7-A84E-CB1F6FFC8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9192320"/>
        <c:axId val="299193856"/>
      </c:barChart>
      <c:catAx>
        <c:axId val="29919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193856"/>
        <c:crosses val="autoZero"/>
        <c:auto val="1"/>
        <c:lblAlgn val="ctr"/>
        <c:lblOffset val="100"/>
        <c:noMultiLvlLbl val="0"/>
      </c:catAx>
      <c:valAx>
        <c:axId val="299193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192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COMANDO CONJUNTO METROPOLITANO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REGISTRO DE LAS ACTIVIDADES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JULIO-SEPTIEMBRE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08-4796-85F6-8E4FBDDDD13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08-4796-85F6-8E4FBDDDD13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08-4796-85F6-8E4FBDDDD13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08-4796-85F6-8E4FBDDDD13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08-4796-85F6-8E4FBDDDD13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508-4796-85F6-8E4FBDDDD13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508-4796-85F6-8E4FBDDDD13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508-4796-85F6-8E4FBDDDD13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508-4796-85F6-8E4FBDDDD13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508-4796-85F6-8E4FBDDDD1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'[11]GRAF RES'!$A$2:$A$22</c:f>
              <c:strCache>
                <c:ptCount val="21"/>
                <c:pt idx="0">
                  <c:v>ARMAS BLANCAS RETENIDAS</c:v>
                </c:pt>
                <c:pt idx="1">
                  <c:v>ARMAS DE FABRICACIÓN CASERA</c:v>
                </c:pt>
                <c:pt idx="2">
                  <c:v>ARMAS DE FUEGO REGISTRADAS </c:v>
                </c:pt>
                <c:pt idx="3">
                  <c:v>ARMAS DE FUEGO RETENIDAS SIN DOCUMENTOS</c:v>
                </c:pt>
                <c:pt idx="4">
                  <c:v>DINERO INCAUTADO</c:v>
                </c:pt>
                <c:pt idx="5">
                  <c:v>EXTRANJEROS INDOCUMENTADOS</c:v>
                </c:pt>
                <c:pt idx="6">
                  <c:v>HOOKAS INCAUTADAS</c:v>
                </c:pt>
                <c:pt idx="7">
                  <c:v>MOTOCICLETAS DEPURADAS</c:v>
                </c:pt>
                <c:pt idx="8">
                  <c:v>MOTOCICLETAS REGISTRADAS</c:v>
                </c:pt>
                <c:pt idx="9">
                  <c:v>MOTOCICLETAS RETENIDAS</c:v>
                </c:pt>
                <c:pt idx="10">
                  <c:v>OBJETOS INCAUTADOS</c:v>
                </c:pt>
                <c:pt idx="11">
                  <c:v>PERSONAS DEPURADAS</c:v>
                </c:pt>
                <c:pt idx="12">
                  <c:v>PERSONAS DETENIDAS</c:v>
                </c:pt>
                <c:pt idx="13">
                  <c:v>PERSONAS DETENIDAS CON REGISTRO POLICIALES</c:v>
                </c:pt>
                <c:pt idx="14">
                  <c:v>PERSONAS REGISTRADAS</c:v>
                </c:pt>
                <c:pt idx="15">
                  <c:v>PORCIÓN DE COCAINA</c:v>
                </c:pt>
                <c:pt idx="16">
                  <c:v>PORCIÓN DE CRACK</c:v>
                </c:pt>
                <c:pt idx="17">
                  <c:v>PORCIÓN DE MARIHUANA</c:v>
                </c:pt>
                <c:pt idx="18">
                  <c:v>VEHÍCULOS DEPURADOS</c:v>
                </c:pt>
                <c:pt idx="19">
                  <c:v>VEHÍCULOS REGISTRADOS</c:v>
                </c:pt>
                <c:pt idx="20">
                  <c:v>VEHÍCULOS RETENIDOS </c:v>
                </c:pt>
              </c:strCache>
            </c:strRef>
          </c:cat>
          <c:val>
            <c:numRef>
              <c:f>'[11]GRAF RES'!$B$2:$B$22</c:f>
              <c:numCache>
                <c:formatCode>General</c:formatCode>
                <c:ptCount val="21"/>
                <c:pt idx="0">
                  <c:v>547</c:v>
                </c:pt>
                <c:pt idx="1">
                  <c:v>18</c:v>
                </c:pt>
                <c:pt idx="2">
                  <c:v>412</c:v>
                </c:pt>
                <c:pt idx="3">
                  <c:v>44</c:v>
                </c:pt>
                <c:pt idx="4">
                  <c:v>55472</c:v>
                </c:pt>
                <c:pt idx="5">
                  <c:v>3159</c:v>
                </c:pt>
                <c:pt idx="6">
                  <c:v>3</c:v>
                </c:pt>
                <c:pt idx="7">
                  <c:v>7941</c:v>
                </c:pt>
                <c:pt idx="8">
                  <c:v>572456</c:v>
                </c:pt>
                <c:pt idx="9">
                  <c:v>47932</c:v>
                </c:pt>
                <c:pt idx="10">
                  <c:v>663</c:v>
                </c:pt>
                <c:pt idx="11">
                  <c:v>11146</c:v>
                </c:pt>
                <c:pt idx="12">
                  <c:v>48875</c:v>
                </c:pt>
                <c:pt idx="13">
                  <c:v>8</c:v>
                </c:pt>
                <c:pt idx="14">
                  <c:v>1178461</c:v>
                </c:pt>
                <c:pt idx="15">
                  <c:v>2136</c:v>
                </c:pt>
                <c:pt idx="16">
                  <c:v>2665</c:v>
                </c:pt>
                <c:pt idx="17">
                  <c:v>7181</c:v>
                </c:pt>
                <c:pt idx="18">
                  <c:v>6649</c:v>
                </c:pt>
                <c:pt idx="19">
                  <c:v>479442</c:v>
                </c:pt>
                <c:pt idx="20">
                  <c:v>11584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508-4796-85F6-8E4FBDDDD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540992"/>
        <c:axId val="165542528"/>
      </c:barChart>
      <c:catAx>
        <c:axId val="16554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542528"/>
        <c:crosses val="autoZero"/>
        <c:auto val="1"/>
        <c:lblAlgn val="ctr"/>
        <c:lblOffset val="100"/>
        <c:noMultiLvlLbl val="0"/>
      </c:catAx>
      <c:valAx>
        <c:axId val="1655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540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COMANDO CONJUNTO NORTE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OPERACIONES REALIZADAS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RESULTADOS OBTENIDOS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C5-497D-8DF5-88A800D3F2E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BC5-497D-8DF5-88A800D3F2E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BC5-497D-8DF5-88A800D3F2E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C5-497D-8DF5-88A800D3F2E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BC5-497D-8DF5-88A800D3F2E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BC5-497D-8DF5-88A800D3F2E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BC5-497D-8DF5-88A800D3F2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'[12]GRAF INC'!$A$3:$A$9</c:f>
              <c:strCache>
                <c:ptCount val="7"/>
                <c:pt idx="0">
                  <c:v>CAJONES DE MÚSICA INCAUTADOS</c:v>
                </c:pt>
                <c:pt idx="1">
                  <c:v>MOTOCICLETAS REGISTRADAS</c:v>
                </c:pt>
                <c:pt idx="2">
                  <c:v>MOTOCICLETAS RETENIDAS</c:v>
                </c:pt>
                <c:pt idx="3">
                  <c:v>PERSONAS DETENIDAS</c:v>
                </c:pt>
                <c:pt idx="4">
                  <c:v>PERSONAS REGISTRADAS</c:v>
                </c:pt>
                <c:pt idx="5">
                  <c:v>VEHÍCULOS REGISTRADOS</c:v>
                </c:pt>
                <c:pt idx="6">
                  <c:v>VEHÍCULOS RETENIDOS</c:v>
                </c:pt>
              </c:strCache>
            </c:strRef>
          </c:cat>
          <c:val>
            <c:numRef>
              <c:f>'[12]GRAF INC'!$B$3:$B$9</c:f>
              <c:numCache>
                <c:formatCode>General</c:formatCode>
                <c:ptCount val="7"/>
                <c:pt idx="0">
                  <c:v>7</c:v>
                </c:pt>
                <c:pt idx="1">
                  <c:v>15478</c:v>
                </c:pt>
                <c:pt idx="2">
                  <c:v>4136</c:v>
                </c:pt>
                <c:pt idx="3">
                  <c:v>6605</c:v>
                </c:pt>
                <c:pt idx="4">
                  <c:v>24273</c:v>
                </c:pt>
                <c:pt idx="5">
                  <c:v>8466</c:v>
                </c:pt>
                <c:pt idx="6">
                  <c:v>2645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BC5-497D-8DF5-88A800D3F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92522240"/>
        <c:axId val="292532224"/>
      </c:barChart>
      <c:catAx>
        <c:axId val="292522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532224"/>
        <c:crosses val="autoZero"/>
        <c:auto val="1"/>
        <c:lblAlgn val="ctr"/>
        <c:lblOffset val="100"/>
        <c:noMultiLvlLbl val="0"/>
      </c:catAx>
      <c:valAx>
        <c:axId val="292532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522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COMANDO CONJUNTO SUR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ACCIONES OPERATIVAS POR RESULTADOS OBTENIDOS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7285161324531404"/>
          <c:y val="2.842546467405859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58-4706-8B87-FBDADE68147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F58-4706-8B87-FBDADE68147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F58-4706-8B87-FBDADE68147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58-4706-8B87-FBDADE68147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F58-4706-8B87-FBDADE68147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F58-4706-8B87-FBDADE68147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F58-4706-8B87-FBDADE68147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F58-4706-8B87-FBDADE68147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F58-4706-8B87-FBDADE68147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F58-4706-8B87-FBDADE68147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F58-4706-8B87-FBDADE68147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F58-4706-8B87-FBDADE681474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F58-4706-8B87-FBDADE681474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F58-4706-8B87-FBDADE681474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F58-4706-8B87-FBDADE681474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F58-4706-8B87-FBDADE681474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F58-4706-8B87-FBDADE681474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0F58-4706-8B87-FBDADE681474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0F58-4706-8B87-FBDADE681474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3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0F58-4706-8B87-FBDADE6814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[13]Hoja3!$A$3:$A$40</c:f>
              <c:strCache>
                <c:ptCount val="38"/>
                <c:pt idx="0">
                  <c:v>ACTIVIDADES COMUNITARIAS</c:v>
                </c:pt>
                <c:pt idx="1">
                  <c:v>ALLANAMIENTOS</c:v>
                </c:pt>
                <c:pt idx="2">
                  <c:v>ARMAS BLANCAS</c:v>
                </c:pt>
                <c:pt idx="3">
                  <c:v>ARMAS DE FABRICACION CASERA</c:v>
                </c:pt>
                <c:pt idx="4">
                  <c:v>ARMAS DE FUEGO OCUPADAS</c:v>
                </c:pt>
                <c:pt idx="5">
                  <c:v>ARMAS DE FUEGO RETENIDAS POR DOCUMENTOS</c:v>
                </c:pt>
                <c:pt idx="6">
                  <c:v>BALANZAS</c:v>
                </c:pt>
                <c:pt idx="7">
                  <c:v>BOCINAS</c:v>
                </c:pt>
                <c:pt idx="8">
                  <c:v>CAJONES</c:v>
                </c:pt>
                <c:pt idx="9">
                  <c:v>CELULARES</c:v>
                </c:pt>
                <c:pt idx="10">
                  <c:v>DINERO EN EFECTIVO</c:v>
                </c:pt>
                <c:pt idx="11">
                  <c:v>EQUIPOS DE SONIDO (RADIO)</c:v>
                </c:pt>
                <c:pt idx="12">
                  <c:v>EXTRANJEROS DETENIDOS</c:v>
                </c:pt>
                <c:pt idx="13">
                  <c:v>HOOKAS</c:v>
                </c:pt>
                <c:pt idx="14">
                  <c:v>KITIPO</c:v>
                </c:pt>
                <c:pt idx="15">
                  <c:v>MAQUINAS TRAGAMONEDAS</c:v>
                </c:pt>
                <c:pt idx="16">
                  <c:v>MOTOCICLETAS DETENIDAS POR DOCUMENTOS</c:v>
                </c:pt>
                <c:pt idx="17">
                  <c:v>MOTOCICLETAS RECUPERADAS</c:v>
                </c:pt>
                <c:pt idx="18">
                  <c:v>MOTOCICLETAS REGISTRADAS</c:v>
                </c:pt>
                <c:pt idx="19">
                  <c:v>ORD. PENDIENTES (V.G)</c:v>
                </c:pt>
                <c:pt idx="20">
                  <c:v>PAQUETES DE CRACK</c:v>
                </c:pt>
                <c:pt idx="21">
                  <c:v>PARSONAS RETENIDAS POR PARTICIPACION EN CARRERAS</c:v>
                </c:pt>
                <c:pt idx="22">
                  <c:v>PERSONAS EN-FLAGRANTE DELITO</c:v>
                </c:pt>
                <c:pt idx="23">
                  <c:v>PERSONAS ENVIADAS A FISCALIA</c:v>
                </c:pt>
                <c:pt idx="24">
                  <c:v>PERSONAS REQUISADAS Y DEPURADAS</c:v>
                </c:pt>
                <c:pt idx="25">
                  <c:v>PERSONAS RETENIDAS</c:v>
                </c:pt>
                <c:pt idx="26">
                  <c:v>PERSONAS RETENIDAS FICHADAS</c:v>
                </c:pt>
                <c:pt idx="27">
                  <c:v>PERSONAS RETENIDAS POR SUSTANCIAS CONTROLADAS</c:v>
                </c:pt>
                <c:pt idx="28">
                  <c:v>PLANTAS ELECTRICAS</c:v>
                </c:pt>
                <c:pt idx="29">
                  <c:v>PORCIONES DE COCAINA</c:v>
                </c:pt>
                <c:pt idx="30">
                  <c:v>PORCIONES DE CRACK</c:v>
                </c:pt>
                <c:pt idx="31">
                  <c:v>PORCIONES DE MARIHUANA</c:v>
                </c:pt>
                <c:pt idx="32">
                  <c:v>PROFUGOS DE LA JUSTICIA</c:v>
                </c:pt>
                <c:pt idx="33">
                  <c:v>RECONOCIDOS DELINCUENTES</c:v>
                </c:pt>
                <c:pt idx="34">
                  <c:v>SOLARES INTERVENIDOS POR DESALOJO</c:v>
                </c:pt>
                <c:pt idx="35">
                  <c:v>VEHICULOS DETENIDOS POR DOCUMENTOS</c:v>
                </c:pt>
                <c:pt idx="36">
                  <c:v>VEHICULOS POR CONTAMINACION SONICA</c:v>
                </c:pt>
                <c:pt idx="37">
                  <c:v>VEHICULOS REGISTRADOS</c:v>
                </c:pt>
              </c:strCache>
            </c:strRef>
          </c:cat>
          <c:val>
            <c:numRef>
              <c:f>[13]Hoja3!$B$3:$B$40</c:f>
              <c:numCache>
                <c:formatCode>General</c:formatCode>
                <c:ptCount val="38"/>
                <c:pt idx="0">
                  <c:v>3</c:v>
                </c:pt>
                <c:pt idx="1">
                  <c:v>1</c:v>
                </c:pt>
                <c:pt idx="2">
                  <c:v>132</c:v>
                </c:pt>
                <c:pt idx="3">
                  <c:v>3</c:v>
                </c:pt>
                <c:pt idx="4">
                  <c:v>8</c:v>
                </c:pt>
                <c:pt idx="5">
                  <c:v>1</c:v>
                </c:pt>
                <c:pt idx="6">
                  <c:v>3</c:v>
                </c:pt>
                <c:pt idx="7">
                  <c:v>7</c:v>
                </c:pt>
                <c:pt idx="8">
                  <c:v>8</c:v>
                </c:pt>
                <c:pt idx="9">
                  <c:v>23</c:v>
                </c:pt>
                <c:pt idx="10">
                  <c:v>28310</c:v>
                </c:pt>
                <c:pt idx="11">
                  <c:v>1</c:v>
                </c:pt>
                <c:pt idx="12">
                  <c:v>1254</c:v>
                </c:pt>
                <c:pt idx="13">
                  <c:v>1</c:v>
                </c:pt>
                <c:pt idx="14">
                  <c:v>20</c:v>
                </c:pt>
                <c:pt idx="15">
                  <c:v>14</c:v>
                </c:pt>
                <c:pt idx="16">
                  <c:v>7412</c:v>
                </c:pt>
                <c:pt idx="17">
                  <c:v>9</c:v>
                </c:pt>
                <c:pt idx="18">
                  <c:v>96598</c:v>
                </c:pt>
                <c:pt idx="19">
                  <c:v>3</c:v>
                </c:pt>
                <c:pt idx="20">
                  <c:v>3</c:v>
                </c:pt>
                <c:pt idx="21">
                  <c:v>19</c:v>
                </c:pt>
                <c:pt idx="22">
                  <c:v>584</c:v>
                </c:pt>
                <c:pt idx="23">
                  <c:v>123</c:v>
                </c:pt>
                <c:pt idx="24">
                  <c:v>171563</c:v>
                </c:pt>
                <c:pt idx="25">
                  <c:v>6520</c:v>
                </c:pt>
                <c:pt idx="26">
                  <c:v>11</c:v>
                </c:pt>
                <c:pt idx="27">
                  <c:v>21</c:v>
                </c:pt>
                <c:pt idx="28">
                  <c:v>1</c:v>
                </c:pt>
                <c:pt idx="29">
                  <c:v>19</c:v>
                </c:pt>
                <c:pt idx="30">
                  <c:v>128</c:v>
                </c:pt>
                <c:pt idx="31">
                  <c:v>37</c:v>
                </c:pt>
                <c:pt idx="32">
                  <c:v>4</c:v>
                </c:pt>
                <c:pt idx="33">
                  <c:v>40</c:v>
                </c:pt>
                <c:pt idx="34">
                  <c:v>0</c:v>
                </c:pt>
                <c:pt idx="35">
                  <c:v>22</c:v>
                </c:pt>
                <c:pt idx="36">
                  <c:v>2</c:v>
                </c:pt>
                <c:pt idx="37">
                  <c:v>59566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0F58-4706-8B87-FBDADE681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221312"/>
        <c:axId val="296100224"/>
      </c:barChart>
      <c:catAx>
        <c:axId val="29622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100224"/>
        <c:crosses val="autoZero"/>
        <c:auto val="1"/>
        <c:lblAlgn val="ctr"/>
        <c:lblOffset val="100"/>
        <c:noMultiLvlLbl val="0"/>
      </c:catAx>
      <c:valAx>
        <c:axId val="296100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221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ACCIDENTES EN VEHICULOS DE MOTOR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 MIEMBROS ACTIVOS 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OCTUBRE-DICIMEBRE 2023</a:t>
            </a:r>
            <a:endParaRPr lang="en-US" sz="1000" b="0" i="0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14-47C8-8A6E-36D8D88849B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714-47C8-8A6E-36D8D88849B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714-47C8-8A6E-36D8D88849B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14-47C8-8A6E-36D8D88849B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14-47C8-8A6E-36D8D88849B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714-47C8-8A6E-36D8D88849B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714-47C8-8A6E-36D8D88849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ACC'!$A$2:$A$11</c:f>
              <c:strCache>
                <c:ptCount val="10"/>
                <c:pt idx="0">
                  <c:v>TTE. CORONEL</c:v>
                </c:pt>
                <c:pt idx="1">
                  <c:v>MAYOR </c:v>
                </c:pt>
                <c:pt idx="2">
                  <c:v>CAPITÁN</c:v>
                </c:pt>
                <c:pt idx="3">
                  <c:v>1ER. TTE.</c:v>
                </c:pt>
                <c:pt idx="4">
                  <c:v>2DO. TTE.</c:v>
                </c:pt>
                <c:pt idx="5">
                  <c:v>SGTO. MAYOR</c:v>
                </c:pt>
                <c:pt idx="6">
                  <c:v>SARGENTO</c:v>
                </c:pt>
                <c:pt idx="7">
                  <c:v>CABO</c:v>
                </c:pt>
                <c:pt idx="8">
                  <c:v>RASO </c:v>
                </c:pt>
                <c:pt idx="9">
                  <c:v>CONSCRIPTO</c:v>
                </c:pt>
              </c:strCache>
            </c:strRef>
          </c:cat>
          <c:val>
            <c:numRef>
              <c:f>'[1]GRAF ACC'!$B$2:$B$11</c:f>
              <c:numCache>
                <c:formatCode>General</c:formatCode>
                <c:ptCount val="10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  <c:pt idx="7">
                  <c:v>13</c:v>
                </c:pt>
                <c:pt idx="8">
                  <c:v>25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714-47C8-8A6E-36D8D8884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892800"/>
        <c:axId val="308894336"/>
      </c:barChart>
      <c:catAx>
        <c:axId val="30889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894336"/>
        <c:crosses val="autoZero"/>
        <c:auto val="1"/>
        <c:lblAlgn val="ctr"/>
        <c:lblOffset val="100"/>
        <c:noMultiLvlLbl val="0"/>
      </c:catAx>
      <c:valAx>
        <c:axId val="308894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892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COMANDO CONJUNTO ESTE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ACCIONES REALIZADAS  POR TIPO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OCTUBRE-DICIEMBRE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66-4536-BEAE-2D966241FE0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766-4536-BEAE-2D966241FE0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766-4536-BEAE-2D966241FE0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66-4536-BEAE-2D966241FE0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66-4536-BEAE-2D966241FE0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766-4536-BEAE-2D966241FE0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766-4536-BEAE-2D966241FE0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766-4536-BEAE-2D966241FE0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766-4536-BEAE-2D966241FE0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766-4536-BEAE-2D966241FE0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766-4536-BEAE-2D966241FE0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766-4536-BEAE-2D966241FE0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766-4536-BEAE-2D966241FE07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9766-4536-BEAE-2D966241FE07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9766-4536-BEAE-2D966241FE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'[14]GRAF RES.'!$A$3:$A$17</c:f>
              <c:strCache>
                <c:ptCount val="15"/>
                <c:pt idx="0">
                  <c:v>Motocicletas Registradas</c:v>
                </c:pt>
                <c:pt idx="1">
                  <c:v>Motocicletas Retenidas </c:v>
                </c:pt>
                <c:pt idx="2">
                  <c:v>Personas Detenidas</c:v>
                </c:pt>
                <c:pt idx="3">
                  <c:v>Personas Registradas</c:v>
                </c:pt>
                <c:pt idx="4">
                  <c:v>Vehiculos Registrados</c:v>
                </c:pt>
                <c:pt idx="5">
                  <c:v>Vehiculos Retenidos</c:v>
                </c:pt>
                <c:pt idx="6">
                  <c:v>Armas de Fuego Retenidas sin Documentos</c:v>
                </c:pt>
                <c:pt idx="7">
                  <c:v>Armas de Fuego Retenidas "Lic. Vencida"</c:v>
                </c:pt>
                <c:pt idx="8">
                  <c:v>Armas de Fabricación Casera</c:v>
                </c:pt>
                <c:pt idx="9">
                  <c:v>Porción de Cocaina</c:v>
                </c:pt>
                <c:pt idx="10">
                  <c:v>Porción de Marihuana</c:v>
                </c:pt>
                <c:pt idx="11">
                  <c:v>Porción de Crack</c:v>
                </c:pt>
                <c:pt idx="12">
                  <c:v>Armas Blancas Retenidas</c:v>
                </c:pt>
                <c:pt idx="13">
                  <c:v>Balanza </c:v>
                </c:pt>
                <c:pt idx="14">
                  <c:v>Bocina</c:v>
                </c:pt>
              </c:strCache>
            </c:strRef>
          </c:cat>
          <c:val>
            <c:numRef>
              <c:f>'[14]GRAF RES.'!$B$3:$B$17</c:f>
              <c:numCache>
                <c:formatCode>General</c:formatCode>
                <c:ptCount val="15"/>
                <c:pt idx="0">
                  <c:v>91182</c:v>
                </c:pt>
                <c:pt idx="1">
                  <c:v>7224</c:v>
                </c:pt>
                <c:pt idx="2">
                  <c:v>11914</c:v>
                </c:pt>
                <c:pt idx="3">
                  <c:v>160704</c:v>
                </c:pt>
                <c:pt idx="4">
                  <c:v>27422</c:v>
                </c:pt>
                <c:pt idx="5">
                  <c:v>43</c:v>
                </c:pt>
                <c:pt idx="6">
                  <c:v>19</c:v>
                </c:pt>
                <c:pt idx="7">
                  <c:v>4</c:v>
                </c:pt>
                <c:pt idx="8">
                  <c:v>12</c:v>
                </c:pt>
                <c:pt idx="9">
                  <c:v>657</c:v>
                </c:pt>
                <c:pt idx="10">
                  <c:v>580</c:v>
                </c:pt>
                <c:pt idx="11">
                  <c:v>869</c:v>
                </c:pt>
                <c:pt idx="12">
                  <c:v>156</c:v>
                </c:pt>
                <c:pt idx="13">
                  <c:v>2</c:v>
                </c:pt>
                <c:pt idx="14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766-4536-BEAE-2D966241F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9981952"/>
        <c:axId val="289983488"/>
      </c:barChart>
      <c:catAx>
        <c:axId val="28998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983488"/>
        <c:crosses val="autoZero"/>
        <c:auto val="1"/>
        <c:lblAlgn val="ctr"/>
        <c:lblOffset val="100"/>
        <c:noMultiLvlLbl val="0"/>
      </c:catAx>
      <c:valAx>
        <c:axId val="28998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981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ES" sz="1000" b="1" i="0" baseline="0">
                <a:effectLst/>
              </a:rPr>
              <a:t>DIRECCIÓN GENERAL DEL PLAN SOCIAL DE LAS FUERZAS ARMADAS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ES" sz="1000" b="1" i="0" baseline="0">
                <a:effectLst/>
              </a:rPr>
              <a:t>RELACIÓN DE OPERATIVOS REALIZADOS 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ES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OCTUBRE-DICIEMBRE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AE-4A75-94CB-B5ADB94E34C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7AE-4A75-94CB-B5ADB94E34C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7AE-4A75-94CB-B5ADB94E34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'[15]GRAF '!$A$3:$A$5</c:f>
              <c:strCache>
                <c:ptCount val="3"/>
                <c:pt idx="0">
                  <c:v>AYUDAS ECONÓMICAS </c:v>
                </c:pt>
                <c:pt idx="1">
                  <c:v>RACIONES ALIMENTICIAS </c:v>
                </c:pt>
                <c:pt idx="2">
                  <c:v>CARTAS ATENCIONES MEDICAS </c:v>
                </c:pt>
              </c:strCache>
            </c:strRef>
          </c:cat>
          <c:val>
            <c:numRef>
              <c:f>'[15]GRAF '!$B$3:$B$5</c:f>
              <c:numCache>
                <c:formatCode>General</c:formatCode>
                <c:ptCount val="3"/>
                <c:pt idx="0">
                  <c:v>96</c:v>
                </c:pt>
                <c:pt idx="1">
                  <c:v>5209</c:v>
                </c:pt>
                <c:pt idx="2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AE-4A75-94CB-B5ADB94E3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894080"/>
        <c:axId val="172895616"/>
      </c:barChart>
      <c:catAx>
        <c:axId val="17289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895616"/>
        <c:crosses val="autoZero"/>
        <c:auto val="1"/>
        <c:lblAlgn val="ctr"/>
        <c:lblOffset val="100"/>
        <c:noMultiLvlLbl val="0"/>
      </c:catAx>
      <c:valAx>
        <c:axId val="17289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894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SUPERINTENDENCIA DE VIGIILANCIA Y SEGURIDAD PRIVADA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RELACIÓN DE INCIDENTES REGISTRADOS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OCTUBRE-DICIEMBRE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D8-4943-963D-2126906314B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DD8-4943-963D-2126906314B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DD8-4943-963D-2126906314B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D8-4943-963D-2126906314B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D8-4943-963D-2126906314B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DD8-4943-963D-2126906314B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DD8-4943-963D-2126906314B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DD8-4943-963D-2126906314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[16]Hoja1!$A$2:$A$9</c:f>
              <c:strCache>
                <c:ptCount val="8"/>
                <c:pt idx="0">
                  <c:v>ATRACOS</c:v>
                </c:pt>
                <c:pt idx="1">
                  <c:v>HERIDOS</c:v>
                </c:pt>
                <c:pt idx="2">
                  <c:v>MUERTES</c:v>
                </c:pt>
                <c:pt idx="3">
                  <c:v>NOVEDADES</c:v>
                </c:pt>
                <c:pt idx="4">
                  <c:v>SUSTRACCIÓN DE ARMAS NO LETALES</c:v>
                </c:pt>
                <c:pt idx="5">
                  <c:v>SUSTRACCIÓN DE ARMAS LETALES</c:v>
                </c:pt>
                <c:pt idx="6">
                  <c:v>PÉRDIDA DE ARMAS</c:v>
                </c:pt>
                <c:pt idx="7">
                  <c:v>PÈRDIDA DE ARMAS</c:v>
                </c:pt>
              </c:strCache>
            </c:strRef>
          </c:cat>
          <c:val>
            <c:numRef>
              <c:f>[16]Hoja1!$B$2:$B$9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DD8-4943-963D-212690631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1232384"/>
        <c:axId val="141234176"/>
      </c:barChart>
      <c:catAx>
        <c:axId val="14123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234176"/>
        <c:crosses val="autoZero"/>
        <c:auto val="1"/>
        <c:lblAlgn val="ctr"/>
        <c:lblOffset val="100"/>
        <c:noMultiLvlLbl val="0"/>
      </c:catAx>
      <c:valAx>
        <c:axId val="14123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232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PROGRAGAMA DE EDUCACION Y CAPACITACION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 PROFESIONAL DE LAS FUERZAS ARMADAS</a:t>
            </a:r>
            <a:r>
              <a:rPr lang="es-DO" sz="1000" b="0" i="0" u="none" strike="noStrike" baseline="0"/>
              <a:t>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PERSONAL MILITAR QUE SE ENCUENTRA REALIZANDO CURSOS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EN EL EXTERIOR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POR PAÍS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A DICIEMBRE 2023</a:t>
            </a:r>
            <a:endParaRPr lang="es-DO" sz="1000" b="1"/>
          </a:p>
        </c:rich>
      </c:tx>
      <c:layout>
        <c:manualLayout>
          <c:xMode val="edge"/>
          <c:yMode val="edge"/>
          <c:x val="0.23923746695774048"/>
          <c:y val="2.617572252613233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73-4747-BD42-83BB2DCBEF8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A73-4747-BD42-83BB2DCBEF8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A73-4747-BD42-83BB2DCBEF8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73-4747-BD42-83BB2DCBEF8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73-4747-BD42-83BB2DCBEF8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A73-4747-BD42-83BB2DCBEF8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A73-4747-BD42-83BB2DCBEF8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A73-4747-BD42-83BB2DCBEF8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A73-4747-BD42-83BB2DCBEF8A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A73-4747-BD42-83BB2DCBEF8A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A73-4747-BD42-83BB2DCBEF8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A73-4747-BD42-83BB2DCBEF8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A73-4747-BD42-83BB2DCBEF8A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A73-4747-BD42-83BB2DCBEF8A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A73-4747-BD42-83BB2DCBEF8A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7A73-4747-BD42-83BB2DCBEF8A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7A73-4747-BD42-83BB2DCBEF8A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7A73-4747-BD42-83BB2DCBEF8A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7A73-4747-BD42-83BB2DCBEF8A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7A73-4747-BD42-83BB2DCBEF8A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7A73-4747-BD42-83BB2DCBEF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 PAIS'!$A$5:$A$27</c:f>
              <c:strCache>
                <c:ptCount val="23"/>
                <c:pt idx="0">
                  <c:v>BRASIL</c:v>
                </c:pt>
                <c:pt idx="1">
                  <c:v>COLOMBIA</c:v>
                </c:pt>
                <c:pt idx="2">
                  <c:v>CUBA </c:v>
                </c:pt>
                <c:pt idx="3">
                  <c:v>EL SALVADOR</c:v>
                </c:pt>
                <c:pt idx="4">
                  <c:v>ESTADOS UNIDOS</c:v>
                </c:pt>
                <c:pt idx="5">
                  <c:v>ESPAÑA</c:v>
                </c:pt>
                <c:pt idx="6">
                  <c:v>GUATEMALA</c:v>
                </c:pt>
                <c:pt idx="7">
                  <c:v>ITALIA</c:v>
                </c:pt>
                <c:pt idx="8">
                  <c:v>MEXICO</c:v>
                </c:pt>
                <c:pt idx="9">
                  <c:v>PERU</c:v>
                </c:pt>
                <c:pt idx="10">
                  <c:v>RUSIA</c:v>
                </c:pt>
                <c:pt idx="11">
                  <c:v>VENEZUELA</c:v>
                </c:pt>
                <c:pt idx="12">
                  <c:v>CANADA</c:v>
                </c:pt>
                <c:pt idx="13">
                  <c:v>JAMAICA</c:v>
                </c:pt>
                <c:pt idx="14">
                  <c:v>CHINA</c:v>
                </c:pt>
                <c:pt idx="15">
                  <c:v>INGLATERRA</c:v>
                </c:pt>
                <c:pt idx="16">
                  <c:v>ARGENTINA</c:v>
                </c:pt>
                <c:pt idx="17">
                  <c:v>TRINIDAD Y TOBAGO</c:v>
                </c:pt>
                <c:pt idx="18">
                  <c:v>DUBAI</c:v>
                </c:pt>
                <c:pt idx="19">
                  <c:v>PUERTO RICO</c:v>
                </c:pt>
                <c:pt idx="20">
                  <c:v>SURINAN</c:v>
                </c:pt>
                <c:pt idx="21">
                  <c:v>FRANCIA</c:v>
                </c:pt>
                <c:pt idx="22">
                  <c:v>HONDURAS</c:v>
                </c:pt>
              </c:strCache>
            </c:strRef>
          </c:cat>
          <c:val>
            <c:numRef>
              <c:f>'[17]GRAF PAIS'!$B$5:$B$27</c:f>
              <c:numCache>
                <c:formatCode>General</c:formatCode>
                <c:ptCount val="23"/>
                <c:pt idx="0">
                  <c:v>11</c:v>
                </c:pt>
                <c:pt idx="1">
                  <c:v>35</c:v>
                </c:pt>
                <c:pt idx="2">
                  <c:v>1</c:v>
                </c:pt>
                <c:pt idx="3">
                  <c:v>1</c:v>
                </c:pt>
                <c:pt idx="4">
                  <c:v>42</c:v>
                </c:pt>
                <c:pt idx="5">
                  <c:v>31</c:v>
                </c:pt>
                <c:pt idx="6">
                  <c:v>2</c:v>
                </c:pt>
                <c:pt idx="7">
                  <c:v>1</c:v>
                </c:pt>
                <c:pt idx="8">
                  <c:v>15</c:v>
                </c:pt>
                <c:pt idx="9">
                  <c:v>2</c:v>
                </c:pt>
                <c:pt idx="10">
                  <c:v>1</c:v>
                </c:pt>
                <c:pt idx="11">
                  <c:v>19</c:v>
                </c:pt>
                <c:pt idx="12">
                  <c:v>0</c:v>
                </c:pt>
                <c:pt idx="13">
                  <c:v>3</c:v>
                </c:pt>
                <c:pt idx="14">
                  <c:v>10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A73-4747-BD42-83BB2DCBE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514752"/>
        <c:axId val="177516544"/>
      </c:barChart>
      <c:catAx>
        <c:axId val="17751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516544"/>
        <c:crosses val="autoZero"/>
        <c:auto val="1"/>
        <c:lblAlgn val="ctr"/>
        <c:lblOffset val="100"/>
        <c:noMultiLvlLbl val="0"/>
      </c:catAx>
      <c:valAx>
        <c:axId val="17751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51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PROGRAGAMA DE EDUCACION Y CAPACITACION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 PROFESIONAL DE LAS FUERZAS ARMADAS</a:t>
            </a:r>
            <a:r>
              <a:rPr lang="es-DO" sz="1000" b="0" i="0" u="none" strike="noStrike" baseline="0"/>
              <a:t>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PERSONAL MILITAR QUE SE ENCUENTRA REALIZANDO CURSOS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EN UNIVERSIDADES DEL PAIS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POR PAÍS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A DICIEMBRE 2023</a:t>
            </a:r>
            <a:endParaRPr lang="es-DO" sz="1000" b="1"/>
          </a:p>
        </c:rich>
      </c:tx>
      <c:layout>
        <c:manualLayout>
          <c:xMode val="edge"/>
          <c:yMode val="edge"/>
          <c:x val="0.23923750328478355"/>
          <c:y val="2.024417999383023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B-403B-B2BA-F4CAF98A054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B-403B-B2BA-F4CAF98A054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B-403B-B2BA-F4CAF98A054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CB-403B-B2BA-F4CAF98A054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CB-403B-B2BA-F4CAF98A054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DCB-403B-B2BA-F4CAF98A054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DCB-403B-B2BA-F4CAF98A054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DCB-403B-B2BA-F4CAF98A054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DCB-403B-B2BA-F4CAF98A054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DCB-403B-B2BA-F4CAF98A054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DCB-403B-B2BA-F4CAF98A054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DCB-403B-B2BA-F4CAF98A054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DCB-403B-B2BA-F4CAF98A054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DCB-403B-B2BA-F4CAF98A054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DCB-403B-B2BA-F4CAF98A054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 PAIS'!$F$6:$F$20</c:f>
              <c:strCache>
                <c:ptCount val="15"/>
                <c:pt idx="0">
                  <c:v>UNIVERSIDAD ABIERTA PARA ADULTOS UAPA</c:v>
                </c:pt>
                <c:pt idx="1">
                  <c:v>PONTIFICA UN. CAT. MADRE Y MAESTRA PUCMM</c:v>
                </c:pt>
                <c:pt idx="2">
                  <c:v>UNIVERSIDAD DE LA TERCERA EDAD, UTE</c:v>
                </c:pt>
                <c:pt idx="3">
                  <c:v>UNIVERSIDAD IBEROAMERICANA, UNIBE</c:v>
                </c:pt>
                <c:pt idx="4">
                  <c:v>UNIVERSIDAD UCE</c:v>
                </c:pt>
                <c:pt idx="5">
                  <c:v>UNIVERSIDAD DEL CARIBE, UNICARIBE</c:v>
                </c:pt>
                <c:pt idx="6">
                  <c:v>UNIVERSIDAD PSIC. INDUSTRIAL DOM., UPID</c:v>
                </c:pt>
                <c:pt idx="7">
                  <c:v>UNIV. EUGENIO MARIA DE HOSTOS, UNIRENHOS</c:v>
                </c:pt>
                <c:pt idx="8">
                  <c:v>UPID COLEGIO</c:v>
                </c:pt>
                <c:pt idx="9">
                  <c:v>UNICARIBE COLEGIO</c:v>
                </c:pt>
                <c:pt idx="10">
                  <c:v>UNIV. EXPERIMENTAL FELIZ ADAM, UNEFA</c:v>
                </c:pt>
                <c:pt idx="11">
                  <c:v>INST. TECN. DE SANTO DOM., INTEC UNIVERSIDAD</c:v>
                </c:pt>
                <c:pt idx="12">
                  <c:v>INST. TECN. DE SANTO DOMINGO INTEC,  INGLES</c:v>
                </c:pt>
                <c:pt idx="13">
                  <c:v>UNIVERSIDAD UNPHU</c:v>
                </c:pt>
                <c:pt idx="14">
                  <c:v>ALIANZA FRANCESA</c:v>
                </c:pt>
              </c:strCache>
            </c:strRef>
          </c:cat>
          <c:val>
            <c:numRef>
              <c:f>'[17]GRAF PAIS'!$G$6:$G$20</c:f>
              <c:numCache>
                <c:formatCode>General</c:formatCode>
                <c:ptCount val="15"/>
                <c:pt idx="0">
                  <c:v>76</c:v>
                </c:pt>
                <c:pt idx="1">
                  <c:v>29</c:v>
                </c:pt>
                <c:pt idx="2">
                  <c:v>12</c:v>
                </c:pt>
                <c:pt idx="3">
                  <c:v>12</c:v>
                </c:pt>
                <c:pt idx="4">
                  <c:v>30</c:v>
                </c:pt>
                <c:pt idx="5">
                  <c:v>36</c:v>
                </c:pt>
                <c:pt idx="6">
                  <c:v>5</c:v>
                </c:pt>
                <c:pt idx="7">
                  <c:v>9</c:v>
                </c:pt>
                <c:pt idx="8">
                  <c:v>1</c:v>
                </c:pt>
                <c:pt idx="9">
                  <c:v>2</c:v>
                </c:pt>
                <c:pt idx="10">
                  <c:v>14</c:v>
                </c:pt>
                <c:pt idx="11">
                  <c:v>47</c:v>
                </c:pt>
                <c:pt idx="12">
                  <c:v>18</c:v>
                </c:pt>
                <c:pt idx="13">
                  <c:v>53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DCB-403B-B2BA-F4CAF98A0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178304"/>
        <c:axId val="178470912"/>
      </c:barChart>
      <c:catAx>
        <c:axId val="17817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470912"/>
        <c:crosses val="autoZero"/>
        <c:auto val="1"/>
        <c:lblAlgn val="ctr"/>
        <c:lblOffset val="100"/>
        <c:noMultiLvlLbl val="0"/>
      </c:catAx>
      <c:valAx>
        <c:axId val="17847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178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PROGRAGAMA DE EDUCACION Y CAPACITACION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PROFESIONAL DE LAS FUERZAS ARMADAS</a:t>
            </a:r>
            <a:r>
              <a:rPr lang="es-DO" sz="1000" b="0" i="0" baseline="0">
                <a:effectLst/>
              </a:rPr>
              <a:t>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 PERSONAL MILITAR QUE SE ENCUENTRA REALIZANDO CURSOS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 EL EXTERIOR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DICIEMBRE 2023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C03-4C88-A345-555289196AC4}"/>
              </c:ext>
            </c:extLst>
          </c:dPt>
          <c:dPt>
            <c:idx val="1"/>
            <c:bubble3D val="0"/>
            <c:spPr>
              <a:solidFill>
                <a:srgbClr val="DE40C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C03-4C88-A345-555289196A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'[17]GRAF SEXO'!$A$11:$A$12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'[17]GRAF SEXO'!$B$11:$B$12</c:f>
              <c:numCache>
                <c:formatCode>General</c:formatCode>
                <c:ptCount val="2"/>
                <c:pt idx="0">
                  <c:v>141</c:v>
                </c:pt>
                <c:pt idx="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03-4C88-A345-555289196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PROGRAGAMA DE EDUCACION Y CAPACITACION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PROFESIONAL DE LAS FUERZAS ARMADAS</a:t>
            </a:r>
            <a:r>
              <a:rPr lang="es-DO" sz="1000" b="0" i="0" baseline="0">
                <a:effectLst/>
              </a:rPr>
              <a:t> 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 PERSONAL MILITAR QUE SE ENCUENTRA REALIZANDO CURSOS 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EN UNIVERSIDADES DEL PAIS</a:t>
            </a: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DICIEMBRE 2023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FCD-4345-A75C-B27454B7333C}"/>
              </c:ext>
            </c:extLst>
          </c:dPt>
          <c:dPt>
            <c:idx val="1"/>
            <c:bubble3D val="0"/>
            <c:spPr>
              <a:solidFill>
                <a:srgbClr val="DE40C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FCD-4345-A75C-B27454B733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'[17]GRAF SEXO'!$A$11:$A$12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'[17]GRAF SEXO'!$B$11:$B$12</c:f>
              <c:numCache>
                <c:formatCode>General</c:formatCode>
                <c:ptCount val="2"/>
                <c:pt idx="0">
                  <c:v>141</c:v>
                </c:pt>
                <c:pt idx="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CD-4345-A75C-B27454B73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PROGRAGAMA DE EDUCACION Y CAPACITACION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PROFESIONAL DE LAS FUERZAS ARMADAS</a:t>
            </a:r>
            <a:r>
              <a:rPr lang="es-DO" sz="1000" b="0" i="0" baseline="0">
                <a:effectLst/>
              </a:rPr>
              <a:t>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PERSONAL MILITAR QUE SE ENCUENTRA REALIZANDO CURSOS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 EL EXTERIOR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INTITUCIÓN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/>
              <a:t>A DICIEMBRE 223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36920384951881E-2"/>
          <c:y val="0.54462962962962957"/>
          <c:w val="0.89019685039370078"/>
          <c:h val="0.34797098279381744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02-44E7-8B2B-93633C74EE40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502-44E7-8B2B-93633C74EE4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502-44E7-8B2B-93633C74EE40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02-44E7-8B2B-93633C74EE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 INST'!$A$6:$A$9</c:f>
              <c:strCache>
                <c:ptCount val="4"/>
                <c:pt idx="0">
                  <c:v>MIDE</c:v>
                </c:pt>
                <c:pt idx="1">
                  <c:v>ERD</c:v>
                </c:pt>
                <c:pt idx="2">
                  <c:v>ARD</c:v>
                </c:pt>
                <c:pt idx="3">
                  <c:v>FARD</c:v>
                </c:pt>
              </c:strCache>
            </c:strRef>
          </c:cat>
          <c:val>
            <c:numRef>
              <c:f>'[17]GRAF INST'!$B$6:$B$9</c:f>
              <c:numCache>
                <c:formatCode>General</c:formatCode>
                <c:ptCount val="4"/>
                <c:pt idx="0">
                  <c:v>8</c:v>
                </c:pt>
                <c:pt idx="1">
                  <c:v>64</c:v>
                </c:pt>
                <c:pt idx="2">
                  <c:v>36</c:v>
                </c:pt>
                <c:pt idx="3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502-44E7-8B2B-93633C74E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163712"/>
        <c:axId val="308165248"/>
      </c:barChart>
      <c:catAx>
        <c:axId val="30816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165248"/>
        <c:crosses val="autoZero"/>
        <c:auto val="1"/>
        <c:lblAlgn val="ctr"/>
        <c:lblOffset val="100"/>
        <c:noMultiLvlLbl val="0"/>
      </c:catAx>
      <c:valAx>
        <c:axId val="30816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163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PROGRAGAMA DE EDUCACION Y CAPACITACION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PROFESIONAL DE LAS FUERZAS ARMADAS</a:t>
            </a:r>
            <a:r>
              <a:rPr lang="es-DO" sz="1000" b="0" i="0" baseline="0">
                <a:effectLst/>
              </a:rPr>
              <a:t> 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PERSONAL MILITAR QUE SE ENCUENTRA REALIZANDO CURSOS 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EN UNIVERSIDADES DEL PAIS</a:t>
            </a: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INTITUCIÓN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/>
              <a:t>A DICIEMBREG 223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36920384951881E-2"/>
          <c:y val="0.54462962962962957"/>
          <c:w val="0.89019685039370078"/>
          <c:h val="0.34797098279381744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6C-4961-A28B-19C799D39E33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6C-4961-A28B-19C799D39E3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26C-4961-A28B-19C799D39E3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6C-4961-A28B-19C799D39E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 INST'!$F$6:$F$10</c:f>
              <c:strCache>
                <c:ptCount val="5"/>
                <c:pt idx="0">
                  <c:v>MIDE</c:v>
                </c:pt>
                <c:pt idx="1">
                  <c:v>ERD</c:v>
                </c:pt>
                <c:pt idx="2">
                  <c:v>ARD</c:v>
                </c:pt>
                <c:pt idx="3">
                  <c:v>FARD</c:v>
                </c:pt>
                <c:pt idx="4">
                  <c:v>FAMILIARES</c:v>
                </c:pt>
              </c:strCache>
            </c:strRef>
          </c:cat>
          <c:val>
            <c:numRef>
              <c:f>'[17]GRAF INST'!$G$6:$G$10</c:f>
              <c:numCache>
                <c:formatCode>General</c:formatCode>
                <c:ptCount val="5"/>
                <c:pt idx="0">
                  <c:v>85</c:v>
                </c:pt>
                <c:pt idx="1">
                  <c:v>46</c:v>
                </c:pt>
                <c:pt idx="2">
                  <c:v>28</c:v>
                </c:pt>
                <c:pt idx="3">
                  <c:v>28</c:v>
                </c:pt>
                <c:pt idx="4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6C-4961-A28B-19C799D39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3878272"/>
        <c:axId val="193880064"/>
      </c:barChart>
      <c:catAx>
        <c:axId val="19387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80064"/>
        <c:crosses val="autoZero"/>
        <c:auto val="1"/>
        <c:lblAlgn val="ctr"/>
        <c:lblOffset val="100"/>
        <c:noMultiLvlLbl val="0"/>
      </c:catAx>
      <c:valAx>
        <c:axId val="19388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7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s-DO" sz="1000" b="1" i="0">
                <a:effectLst/>
              </a:rPr>
              <a:t>DIRECCIÓN GENERAL DE LAS ESCUELAS VOCACIONALES DE LAS FF. AA. Y LA P.N.</a:t>
            </a:r>
            <a:endParaRPr lang="es-DO" sz="10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s-DO" sz="1000" b="1" i="0" baseline="0">
                <a:effectLst/>
              </a:rPr>
              <a:t>RELACIÓN DE ESTUDIANTES POR ESCUELAS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s-DO" sz="1000" b="1" i="0" baseline="0">
                <a:effectLst/>
              </a:rPr>
              <a:t>A DICIEMBRE 2023</a:t>
            </a:r>
          </a:p>
        </c:rich>
      </c:tx>
      <c:layout>
        <c:manualLayout>
          <c:xMode val="edge"/>
          <c:yMode val="edge"/>
          <c:x val="0.16515558646006973"/>
          <c:y val="1.38887749430327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90-4E18-B470-5A7A75067A3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790-4E18-B470-5A7A75067A3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790-4E18-B470-5A7A75067A3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90-4E18-B470-5A7A75067A3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90-4E18-B470-5A7A75067A3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790-4E18-B470-5A7A75067A3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790-4E18-B470-5A7A75067A3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790-4E18-B470-5A7A75067A3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790-4E18-B470-5A7A75067A3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790-4E18-B470-5A7A75067A3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790-4E18-B470-5A7A75067A3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790-4E18-B470-5A7A75067A3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790-4E18-B470-5A7A75067A30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790-4E18-B470-5A7A75067A30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790-4E18-B470-5A7A75067A30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790-4E18-B470-5A7A75067A30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790-4E18-B470-5A7A75067A30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790-4E18-B470-5A7A75067A30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790-4E18-B470-5A7A75067A30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E790-4E18-B470-5A7A75067A30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E790-4E18-B470-5A7A75067A30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E790-4E18-B470-5A7A75067A30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E790-4E18-B470-5A7A75067A30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E790-4E18-B470-5A7A75067A30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E790-4E18-B470-5A7A75067A30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E790-4E18-B470-5A7A75067A30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E790-4E18-B470-5A7A75067A30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E790-4E18-B470-5A7A75067A30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E790-4E18-B470-5A7A75067A30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E790-4E18-B470-5A7A75067A30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E790-4E18-B470-5A7A75067A30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E790-4E18-B470-5A7A75067A30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E790-4E18-B470-5A7A75067A30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E790-4E18-B470-5A7A75067A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'[18]GRAF. PROV'!$A$1:$A$34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'[18]GRAF. PROV'!$B$1:$B$34</c:f>
              <c:numCache>
                <c:formatCode>General</c:formatCode>
                <c:ptCount val="34"/>
                <c:pt idx="0">
                  <c:v>673</c:v>
                </c:pt>
                <c:pt idx="1">
                  <c:v>99</c:v>
                </c:pt>
                <c:pt idx="2">
                  <c:v>887</c:v>
                </c:pt>
                <c:pt idx="3">
                  <c:v>1331</c:v>
                </c:pt>
                <c:pt idx="4">
                  <c:v>415</c:v>
                </c:pt>
                <c:pt idx="5">
                  <c:v>468</c:v>
                </c:pt>
                <c:pt idx="6">
                  <c:v>228</c:v>
                </c:pt>
                <c:pt idx="7">
                  <c:v>375</c:v>
                </c:pt>
                <c:pt idx="8">
                  <c:v>181</c:v>
                </c:pt>
                <c:pt idx="9">
                  <c:v>124</c:v>
                </c:pt>
                <c:pt idx="10">
                  <c:v>521</c:v>
                </c:pt>
                <c:pt idx="11">
                  <c:v>86</c:v>
                </c:pt>
                <c:pt idx="12">
                  <c:v>176</c:v>
                </c:pt>
                <c:pt idx="13">
                  <c:v>1998</c:v>
                </c:pt>
                <c:pt idx="14">
                  <c:v>567</c:v>
                </c:pt>
                <c:pt idx="15">
                  <c:v>539</c:v>
                </c:pt>
                <c:pt idx="16">
                  <c:v>301</c:v>
                </c:pt>
                <c:pt idx="17">
                  <c:v>179</c:v>
                </c:pt>
                <c:pt idx="18">
                  <c:v>828</c:v>
                </c:pt>
                <c:pt idx="19">
                  <c:v>116</c:v>
                </c:pt>
                <c:pt idx="20">
                  <c:v>506</c:v>
                </c:pt>
                <c:pt idx="21">
                  <c:v>512</c:v>
                </c:pt>
                <c:pt idx="22">
                  <c:v>440</c:v>
                </c:pt>
                <c:pt idx="23">
                  <c:v>554</c:v>
                </c:pt>
                <c:pt idx="24">
                  <c:v>104</c:v>
                </c:pt>
                <c:pt idx="25">
                  <c:v>542</c:v>
                </c:pt>
                <c:pt idx="26">
                  <c:v>1902</c:v>
                </c:pt>
                <c:pt idx="27">
                  <c:v>142</c:v>
                </c:pt>
                <c:pt idx="28">
                  <c:v>218</c:v>
                </c:pt>
                <c:pt idx="29">
                  <c:v>816</c:v>
                </c:pt>
                <c:pt idx="30">
                  <c:v>2835</c:v>
                </c:pt>
                <c:pt idx="31">
                  <c:v>135</c:v>
                </c:pt>
                <c:pt idx="32">
                  <c:v>759</c:v>
                </c:pt>
                <c:pt idx="33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4-E790-4E18-B470-5A7A75067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180160"/>
        <c:axId val="518231464"/>
      </c:barChart>
      <c:catAx>
        <c:axId val="4531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231464"/>
        <c:crosses val="autoZero"/>
        <c:auto val="1"/>
        <c:lblAlgn val="ctr"/>
        <c:lblOffset val="100"/>
        <c:noMultiLvlLbl val="0"/>
      </c:catAx>
      <c:valAx>
        <c:axId val="518231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180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ACCIDENTES EN MOTOCICLETAS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 MIEMBROS ACTIVOS 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8E-4E49-8F50-CCF7DFAB294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D8E-4E49-8F50-CCF7DFAB294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D8E-4E49-8F50-CCF7DFAB294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8E-4E49-8F50-CCF7DFAB294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8E-4E49-8F50-CCF7DFAB294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D8E-4E49-8F50-CCF7DFAB294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D8E-4E49-8F50-CCF7DFAB294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D8E-4E49-8F50-CCF7DFAB294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ACC'!$G$2:$G$9</c:f>
              <c:strCache>
                <c:ptCount val="8"/>
                <c:pt idx="0">
                  <c:v>CAPITÁN</c:v>
                </c:pt>
                <c:pt idx="1">
                  <c:v>1ER. TTE.</c:v>
                </c:pt>
                <c:pt idx="2">
                  <c:v>2DO. TTE.</c:v>
                </c:pt>
                <c:pt idx="3">
                  <c:v>SGTO. MAYOR</c:v>
                </c:pt>
                <c:pt idx="4">
                  <c:v>SGTO.</c:v>
                </c:pt>
                <c:pt idx="5">
                  <c:v>CABO</c:v>
                </c:pt>
                <c:pt idx="6">
                  <c:v>RASO</c:v>
                </c:pt>
                <c:pt idx="7">
                  <c:v>CONSCRIPTO</c:v>
                </c:pt>
              </c:strCache>
            </c:strRef>
          </c:cat>
          <c:val>
            <c:numRef>
              <c:f>'[1]GRAF ACC'!$H$2:$H$9</c:f>
              <c:numCache>
                <c:formatCode>General</c:formatCode>
                <c:ptCount val="8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9</c:v>
                </c:pt>
                <c:pt idx="5">
                  <c:v>7</c:v>
                </c:pt>
                <c:pt idx="6">
                  <c:v>60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D8E-4E49-8F50-CCF7DFAB2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959488"/>
        <c:axId val="308961280"/>
      </c:barChart>
      <c:catAx>
        <c:axId val="30895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961280"/>
        <c:crosses val="autoZero"/>
        <c:auto val="1"/>
        <c:lblAlgn val="ctr"/>
        <c:lblOffset val="100"/>
        <c:noMultiLvlLbl val="0"/>
      </c:catAx>
      <c:valAx>
        <c:axId val="30896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95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DE ESTUDIANTES INSCRITOS POR ASISTENCIA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A DICIEMBRE 2023</a:t>
            </a:r>
            <a:endParaRPr lang="es-DO" sz="1000" b="1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'[18]GRAF. ASIST'!$B$1</c:f>
              <c:strCache>
                <c:ptCount val="1"/>
                <c:pt idx="0">
                  <c:v>INSCRITOS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'[18]GRAF. ASIST'!$A$2:$A$35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'[18]GRAF. ASIST'!$B$2:$B$35</c:f>
              <c:numCache>
                <c:formatCode>General</c:formatCode>
                <c:ptCount val="34"/>
                <c:pt idx="0">
                  <c:v>1163</c:v>
                </c:pt>
                <c:pt idx="1">
                  <c:v>168</c:v>
                </c:pt>
                <c:pt idx="2">
                  <c:v>865</c:v>
                </c:pt>
                <c:pt idx="3">
                  <c:v>1356</c:v>
                </c:pt>
                <c:pt idx="4">
                  <c:v>335</c:v>
                </c:pt>
                <c:pt idx="5">
                  <c:v>717</c:v>
                </c:pt>
                <c:pt idx="6">
                  <c:v>390</c:v>
                </c:pt>
                <c:pt idx="7">
                  <c:v>441</c:v>
                </c:pt>
                <c:pt idx="8">
                  <c:v>165</c:v>
                </c:pt>
                <c:pt idx="9">
                  <c:v>250</c:v>
                </c:pt>
                <c:pt idx="10">
                  <c:v>742</c:v>
                </c:pt>
                <c:pt idx="11">
                  <c:v>123</c:v>
                </c:pt>
                <c:pt idx="12">
                  <c:v>332</c:v>
                </c:pt>
                <c:pt idx="13">
                  <c:v>1937</c:v>
                </c:pt>
                <c:pt idx="14">
                  <c:v>983</c:v>
                </c:pt>
                <c:pt idx="15">
                  <c:v>1490</c:v>
                </c:pt>
                <c:pt idx="16">
                  <c:v>393</c:v>
                </c:pt>
                <c:pt idx="17">
                  <c:v>372</c:v>
                </c:pt>
                <c:pt idx="18">
                  <c:v>1531</c:v>
                </c:pt>
                <c:pt idx="19">
                  <c:v>179</c:v>
                </c:pt>
                <c:pt idx="20">
                  <c:v>675</c:v>
                </c:pt>
                <c:pt idx="21">
                  <c:v>485</c:v>
                </c:pt>
                <c:pt idx="22">
                  <c:v>430</c:v>
                </c:pt>
                <c:pt idx="23">
                  <c:v>759</c:v>
                </c:pt>
                <c:pt idx="24">
                  <c:v>451</c:v>
                </c:pt>
                <c:pt idx="25">
                  <c:v>710</c:v>
                </c:pt>
                <c:pt idx="26">
                  <c:v>3625</c:v>
                </c:pt>
                <c:pt idx="27">
                  <c:v>278</c:v>
                </c:pt>
                <c:pt idx="28">
                  <c:v>314</c:v>
                </c:pt>
                <c:pt idx="29">
                  <c:v>3945</c:v>
                </c:pt>
                <c:pt idx="30">
                  <c:v>10071</c:v>
                </c:pt>
                <c:pt idx="31">
                  <c:v>315</c:v>
                </c:pt>
                <c:pt idx="32">
                  <c:v>845</c:v>
                </c:pt>
                <c:pt idx="33">
                  <c:v>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6-4D47-BA2B-403E027454D4}"/>
            </c:ext>
          </c:extLst>
        </c:ser>
        <c:ser>
          <c:idx val="1"/>
          <c:order val="1"/>
          <c:tx>
            <c:strRef>
              <c:f>'[18]GRAF. ASIST'!$C$1</c:f>
              <c:strCache>
                <c:ptCount val="1"/>
                <c:pt idx="0">
                  <c:v>ASISTENCIA GENERAL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'[18]GRAF. ASIST'!$A$2:$A$35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'[18]GRAF. ASIST'!$C$2:$C$35</c:f>
              <c:numCache>
                <c:formatCode>General</c:formatCode>
                <c:ptCount val="34"/>
                <c:pt idx="0">
                  <c:v>798</c:v>
                </c:pt>
                <c:pt idx="1">
                  <c:v>156</c:v>
                </c:pt>
                <c:pt idx="2">
                  <c:v>791</c:v>
                </c:pt>
                <c:pt idx="3">
                  <c:v>1088</c:v>
                </c:pt>
                <c:pt idx="4">
                  <c:v>369</c:v>
                </c:pt>
                <c:pt idx="5">
                  <c:v>585</c:v>
                </c:pt>
                <c:pt idx="6">
                  <c:v>354</c:v>
                </c:pt>
                <c:pt idx="7">
                  <c:v>443</c:v>
                </c:pt>
                <c:pt idx="8">
                  <c:v>199</c:v>
                </c:pt>
                <c:pt idx="9">
                  <c:v>150</c:v>
                </c:pt>
                <c:pt idx="10">
                  <c:v>539</c:v>
                </c:pt>
                <c:pt idx="11">
                  <c:v>116</c:v>
                </c:pt>
                <c:pt idx="12">
                  <c:v>265</c:v>
                </c:pt>
                <c:pt idx="13">
                  <c:v>1937</c:v>
                </c:pt>
                <c:pt idx="14">
                  <c:v>801</c:v>
                </c:pt>
                <c:pt idx="15">
                  <c:v>836</c:v>
                </c:pt>
                <c:pt idx="16">
                  <c:v>393</c:v>
                </c:pt>
                <c:pt idx="17">
                  <c:v>244</c:v>
                </c:pt>
                <c:pt idx="18">
                  <c:v>1029</c:v>
                </c:pt>
                <c:pt idx="19">
                  <c:v>161</c:v>
                </c:pt>
                <c:pt idx="20">
                  <c:v>579</c:v>
                </c:pt>
                <c:pt idx="21">
                  <c:v>309</c:v>
                </c:pt>
                <c:pt idx="22">
                  <c:v>402</c:v>
                </c:pt>
                <c:pt idx="23">
                  <c:v>684</c:v>
                </c:pt>
                <c:pt idx="24">
                  <c:v>442</c:v>
                </c:pt>
                <c:pt idx="25">
                  <c:v>533</c:v>
                </c:pt>
                <c:pt idx="26">
                  <c:v>2310</c:v>
                </c:pt>
                <c:pt idx="27">
                  <c:v>182</c:v>
                </c:pt>
                <c:pt idx="28">
                  <c:v>218</c:v>
                </c:pt>
                <c:pt idx="29">
                  <c:v>1074</c:v>
                </c:pt>
                <c:pt idx="30">
                  <c:v>5677</c:v>
                </c:pt>
                <c:pt idx="31">
                  <c:v>216</c:v>
                </c:pt>
                <c:pt idx="32">
                  <c:v>753</c:v>
                </c:pt>
                <c:pt idx="33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A6-4D47-BA2B-403E02745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78879552"/>
        <c:axId val="678879224"/>
      </c:barChart>
      <c:catAx>
        <c:axId val="6788795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879224"/>
        <c:crosses val="autoZero"/>
        <c:auto val="1"/>
        <c:lblAlgn val="ctr"/>
        <c:lblOffset val="100"/>
        <c:noMultiLvlLbl val="0"/>
      </c:catAx>
      <c:valAx>
        <c:axId val="678879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879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NO.3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PORCENTUAL DE ESTUDIANTES INSCRITOS 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POR ASISTENCIA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 DICIEMBRE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AF7-4A1A-9CA6-78A0FF2F87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AF7-4A1A-9CA6-78A0FF2F87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'[18]GRAF. ASIST'!$J$20:$K$20</c:f>
              <c:strCache>
                <c:ptCount val="2"/>
                <c:pt idx="0">
                  <c:v>ASISTENTES</c:v>
                </c:pt>
                <c:pt idx="1">
                  <c:v>AUSENCIAS</c:v>
                </c:pt>
              </c:strCache>
            </c:strRef>
          </c:cat>
          <c:val>
            <c:numRef>
              <c:f>'[18]GRAF. ASIST'!$J$21:$K$21</c:f>
              <c:numCache>
                <c:formatCode>General</c:formatCode>
                <c:ptCount val="2"/>
                <c:pt idx="0">
                  <c:v>24943</c:v>
                </c:pt>
                <c:pt idx="1">
                  <c:v>12215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F7-4A1A-9CA6-78A0FF2F8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NO.3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DE ESTUDIANTES POR ESCUELAS Y SEXO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A DICIEMBRE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638515716261724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'[18]GRAF. SEX'!$B$1</c:f>
              <c:strCache>
                <c:ptCount val="1"/>
                <c:pt idx="0">
                  <c:v>FEMENINO</c:v>
                </c:pt>
              </c:strCache>
            </c:strRef>
          </c:tx>
          <c:spPr>
            <a:gradFill flip="none" rotWithShape="1">
              <a:gsLst>
                <a:gs pos="0">
                  <a:srgbClr val="F739D3">
                    <a:shade val="30000"/>
                    <a:satMod val="115000"/>
                  </a:srgbClr>
                </a:gs>
                <a:gs pos="50000">
                  <a:srgbClr val="F739D3">
                    <a:shade val="67500"/>
                    <a:satMod val="115000"/>
                  </a:srgbClr>
                </a:gs>
                <a:gs pos="100000">
                  <a:srgbClr val="F739D3">
                    <a:shade val="100000"/>
                    <a:satMod val="115000"/>
                  </a:srgbClr>
                </a:gs>
              </a:gsLst>
              <a:lin ang="5400000" scaled="1"/>
              <a:tileRect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'[18]GRAF. SEX'!$A$2:$A$35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'[18]GRAF. SEX'!$B$2:$B$35</c:f>
              <c:numCache>
                <c:formatCode>General</c:formatCode>
                <c:ptCount val="34"/>
                <c:pt idx="0">
                  <c:v>526</c:v>
                </c:pt>
                <c:pt idx="1">
                  <c:v>69</c:v>
                </c:pt>
                <c:pt idx="2">
                  <c:v>688</c:v>
                </c:pt>
                <c:pt idx="3">
                  <c:v>829</c:v>
                </c:pt>
                <c:pt idx="4">
                  <c:v>303</c:v>
                </c:pt>
                <c:pt idx="5">
                  <c:v>290</c:v>
                </c:pt>
                <c:pt idx="6">
                  <c:v>155</c:v>
                </c:pt>
                <c:pt idx="7">
                  <c:v>267</c:v>
                </c:pt>
                <c:pt idx="8">
                  <c:v>130</c:v>
                </c:pt>
                <c:pt idx="9">
                  <c:v>100</c:v>
                </c:pt>
                <c:pt idx="10">
                  <c:v>384</c:v>
                </c:pt>
                <c:pt idx="11">
                  <c:v>73</c:v>
                </c:pt>
                <c:pt idx="12">
                  <c:v>127</c:v>
                </c:pt>
                <c:pt idx="13">
                  <c:v>906</c:v>
                </c:pt>
                <c:pt idx="14">
                  <c:v>365</c:v>
                </c:pt>
                <c:pt idx="15">
                  <c:v>0</c:v>
                </c:pt>
                <c:pt idx="16">
                  <c:v>185</c:v>
                </c:pt>
                <c:pt idx="17">
                  <c:v>141</c:v>
                </c:pt>
                <c:pt idx="18">
                  <c:v>610</c:v>
                </c:pt>
                <c:pt idx="19">
                  <c:v>103</c:v>
                </c:pt>
                <c:pt idx="20">
                  <c:v>395</c:v>
                </c:pt>
                <c:pt idx="21">
                  <c:v>251</c:v>
                </c:pt>
                <c:pt idx="22">
                  <c:v>330</c:v>
                </c:pt>
                <c:pt idx="23">
                  <c:v>390</c:v>
                </c:pt>
                <c:pt idx="24">
                  <c:v>69</c:v>
                </c:pt>
                <c:pt idx="25">
                  <c:v>383</c:v>
                </c:pt>
                <c:pt idx="26">
                  <c:v>1282</c:v>
                </c:pt>
                <c:pt idx="27">
                  <c:v>44</c:v>
                </c:pt>
                <c:pt idx="28">
                  <c:v>183</c:v>
                </c:pt>
                <c:pt idx="29">
                  <c:v>526</c:v>
                </c:pt>
                <c:pt idx="30">
                  <c:v>1850</c:v>
                </c:pt>
                <c:pt idx="31">
                  <c:v>113</c:v>
                </c:pt>
                <c:pt idx="32">
                  <c:v>542</c:v>
                </c:pt>
                <c:pt idx="33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D1-438F-851A-C94E37B61920}"/>
            </c:ext>
          </c:extLst>
        </c:ser>
        <c:ser>
          <c:idx val="1"/>
          <c:order val="1"/>
          <c:tx>
            <c:strRef>
              <c:f>'[18]GRAF. SEX'!$C$1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'[18]GRAF. SEX'!$A$2:$A$35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'[18]GRAF. SEX'!$C$2:$C$35</c:f>
              <c:numCache>
                <c:formatCode>General</c:formatCode>
                <c:ptCount val="34"/>
                <c:pt idx="0">
                  <c:v>147</c:v>
                </c:pt>
                <c:pt idx="1">
                  <c:v>30</c:v>
                </c:pt>
                <c:pt idx="2">
                  <c:v>199</c:v>
                </c:pt>
                <c:pt idx="3">
                  <c:v>502</c:v>
                </c:pt>
                <c:pt idx="4">
                  <c:v>112</c:v>
                </c:pt>
                <c:pt idx="5">
                  <c:v>178</c:v>
                </c:pt>
                <c:pt idx="6">
                  <c:v>73</c:v>
                </c:pt>
                <c:pt idx="7">
                  <c:v>108</c:v>
                </c:pt>
                <c:pt idx="8">
                  <c:v>51</c:v>
                </c:pt>
                <c:pt idx="9">
                  <c:v>24</c:v>
                </c:pt>
                <c:pt idx="10">
                  <c:v>137</c:v>
                </c:pt>
                <c:pt idx="11">
                  <c:v>13</c:v>
                </c:pt>
                <c:pt idx="12">
                  <c:v>49</c:v>
                </c:pt>
                <c:pt idx="13">
                  <c:v>1092</c:v>
                </c:pt>
                <c:pt idx="14">
                  <c:v>202</c:v>
                </c:pt>
                <c:pt idx="15">
                  <c:v>539</c:v>
                </c:pt>
                <c:pt idx="16">
                  <c:v>116</c:v>
                </c:pt>
                <c:pt idx="17">
                  <c:v>38</c:v>
                </c:pt>
                <c:pt idx="18">
                  <c:v>218</c:v>
                </c:pt>
                <c:pt idx="19">
                  <c:v>13</c:v>
                </c:pt>
                <c:pt idx="20">
                  <c:v>111</c:v>
                </c:pt>
                <c:pt idx="21">
                  <c:v>261</c:v>
                </c:pt>
                <c:pt idx="22">
                  <c:v>110</c:v>
                </c:pt>
                <c:pt idx="23">
                  <c:v>164</c:v>
                </c:pt>
                <c:pt idx="24">
                  <c:v>35</c:v>
                </c:pt>
                <c:pt idx="25">
                  <c:v>159</c:v>
                </c:pt>
                <c:pt idx="26">
                  <c:v>620</c:v>
                </c:pt>
                <c:pt idx="27">
                  <c:v>98</c:v>
                </c:pt>
                <c:pt idx="28">
                  <c:v>35</c:v>
                </c:pt>
                <c:pt idx="29">
                  <c:v>290</c:v>
                </c:pt>
                <c:pt idx="30">
                  <c:v>985</c:v>
                </c:pt>
                <c:pt idx="31">
                  <c:v>22</c:v>
                </c:pt>
                <c:pt idx="32">
                  <c:v>217</c:v>
                </c:pt>
                <c:pt idx="33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D1-438F-851A-C94E37B61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3959792"/>
        <c:axId val="523960120"/>
      </c:barChart>
      <c:catAx>
        <c:axId val="52395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60120"/>
        <c:crosses val="autoZero"/>
        <c:auto val="1"/>
        <c:lblAlgn val="ctr"/>
        <c:lblOffset val="100"/>
        <c:noMultiLvlLbl val="0"/>
      </c:catAx>
      <c:valAx>
        <c:axId val="52396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NO.5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 DE ESTUDIANTES POR ESCUELAS Y SEXO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DICIEMBRE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1120503594865612"/>
          <c:y val="1.7756876704785644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1"/>
          <c:order val="0"/>
          <c:dPt>
            <c:idx val="0"/>
            <c:bubble3D val="0"/>
            <c:spPr>
              <a:solidFill>
                <a:srgbClr val="F739D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79E-4CB9-A08B-417E8904CC1F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79E-4CB9-A08B-417E8904CC1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'[18]GRAF. SEX'!$H$38:$I$38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'[18]GRAF. SEX'!$H$39:$I$39</c:f>
              <c:numCache>
                <c:formatCode>General</c:formatCode>
                <c:ptCount val="2"/>
                <c:pt idx="0">
                  <c:v>12759</c:v>
                </c:pt>
                <c:pt idx="1">
                  <c:v>6990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9E-4CB9-A08B-417E8904C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NO.7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PORCENTUAL DE ESTUDIANTES POR CONDICIÓN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 DICIEMBRE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1657621419219719E-2"/>
          <c:y val="0.33869390100400565"/>
          <c:w val="0.81388888888888888"/>
          <c:h val="0.3968168562263050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384-448B-ABB0-7A03F7F8F452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384-448B-ABB0-7A03F7F8F4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'[18]GRAF. COND'!$J$21:$K$21</c:f>
              <c:strCache>
                <c:ptCount val="2"/>
                <c:pt idx="0">
                  <c:v>CIVILES</c:v>
                </c:pt>
                <c:pt idx="1">
                  <c:v>MILITARES</c:v>
                </c:pt>
              </c:strCache>
            </c:strRef>
          </c:cat>
          <c:val>
            <c:numRef>
              <c:f>'[18]GRAF. COND'!$J$22:$K$22</c:f>
              <c:numCache>
                <c:formatCode>General</c:formatCode>
                <c:ptCount val="2"/>
                <c:pt idx="0">
                  <c:v>19609</c:v>
                </c:pt>
                <c:pt idx="1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84-448B-ABB0-7A03F7F8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NO.6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DE ESTUDIANTES POR CONDICIÓN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A DICIEMBRE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1521717693824893"/>
          <c:y val="9.456264775413711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'[18]GRAF. COND'!$B$1</c:f>
              <c:strCache>
                <c:ptCount val="1"/>
                <c:pt idx="0">
                  <c:v>CIVILES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'[18]GRAF. COND'!$A$2:$A$35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'[18]GRAF. COND'!$B$2:$B$35</c:f>
              <c:numCache>
                <c:formatCode>General</c:formatCode>
                <c:ptCount val="34"/>
                <c:pt idx="0">
                  <c:v>666</c:v>
                </c:pt>
                <c:pt idx="1">
                  <c:v>99</c:v>
                </c:pt>
                <c:pt idx="2">
                  <c:v>887</c:v>
                </c:pt>
                <c:pt idx="3">
                  <c:v>1324</c:v>
                </c:pt>
                <c:pt idx="4">
                  <c:v>415</c:v>
                </c:pt>
                <c:pt idx="5">
                  <c:v>468</c:v>
                </c:pt>
                <c:pt idx="6">
                  <c:v>222</c:v>
                </c:pt>
                <c:pt idx="7">
                  <c:v>373</c:v>
                </c:pt>
                <c:pt idx="8">
                  <c:v>180</c:v>
                </c:pt>
                <c:pt idx="9">
                  <c:v>124</c:v>
                </c:pt>
                <c:pt idx="10">
                  <c:v>517</c:v>
                </c:pt>
                <c:pt idx="11">
                  <c:v>86</c:v>
                </c:pt>
                <c:pt idx="12">
                  <c:v>175</c:v>
                </c:pt>
                <c:pt idx="13">
                  <c:v>1994</c:v>
                </c:pt>
                <c:pt idx="14">
                  <c:v>563</c:v>
                </c:pt>
                <c:pt idx="15">
                  <c:v>539</c:v>
                </c:pt>
                <c:pt idx="16">
                  <c:v>300</c:v>
                </c:pt>
                <c:pt idx="17">
                  <c:v>176</c:v>
                </c:pt>
                <c:pt idx="18">
                  <c:v>823</c:v>
                </c:pt>
                <c:pt idx="19">
                  <c:v>116</c:v>
                </c:pt>
                <c:pt idx="20">
                  <c:v>505</c:v>
                </c:pt>
                <c:pt idx="21">
                  <c:v>508</c:v>
                </c:pt>
                <c:pt idx="22">
                  <c:v>439</c:v>
                </c:pt>
                <c:pt idx="23">
                  <c:v>548</c:v>
                </c:pt>
                <c:pt idx="24">
                  <c:v>99</c:v>
                </c:pt>
                <c:pt idx="25">
                  <c:v>542</c:v>
                </c:pt>
                <c:pt idx="26">
                  <c:v>1897</c:v>
                </c:pt>
                <c:pt idx="27">
                  <c:v>139</c:v>
                </c:pt>
                <c:pt idx="28">
                  <c:v>218</c:v>
                </c:pt>
                <c:pt idx="29">
                  <c:v>814</c:v>
                </c:pt>
                <c:pt idx="30">
                  <c:v>2770</c:v>
                </c:pt>
                <c:pt idx="31">
                  <c:v>135</c:v>
                </c:pt>
                <c:pt idx="32">
                  <c:v>756</c:v>
                </c:pt>
                <c:pt idx="33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CC-472E-BC07-87159182CCF9}"/>
            </c:ext>
          </c:extLst>
        </c:ser>
        <c:ser>
          <c:idx val="1"/>
          <c:order val="1"/>
          <c:tx>
            <c:strRef>
              <c:f>'[18]GRAF. COND'!$C$1</c:f>
              <c:strCache>
                <c:ptCount val="1"/>
                <c:pt idx="0">
                  <c:v>MILITARES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'[18]GRAF. COND'!$A$2:$A$35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'[18]GRAF. COND'!$C$2:$C$35</c:f>
              <c:numCache>
                <c:formatCode>General</c:formatCode>
                <c:ptCount val="34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4</c:v>
                </c:pt>
                <c:pt idx="14">
                  <c:v>4</c:v>
                </c:pt>
                <c:pt idx="15">
                  <c:v>0</c:v>
                </c:pt>
                <c:pt idx="16">
                  <c:v>1</c:v>
                </c:pt>
                <c:pt idx="17">
                  <c:v>3</c:v>
                </c:pt>
                <c:pt idx="18">
                  <c:v>5</c:v>
                </c:pt>
                <c:pt idx="19">
                  <c:v>0</c:v>
                </c:pt>
                <c:pt idx="20">
                  <c:v>1</c:v>
                </c:pt>
                <c:pt idx="21">
                  <c:v>4</c:v>
                </c:pt>
                <c:pt idx="22">
                  <c:v>1</c:v>
                </c:pt>
                <c:pt idx="23">
                  <c:v>6</c:v>
                </c:pt>
                <c:pt idx="24">
                  <c:v>5</c:v>
                </c:pt>
                <c:pt idx="25">
                  <c:v>0</c:v>
                </c:pt>
                <c:pt idx="26">
                  <c:v>5</c:v>
                </c:pt>
                <c:pt idx="27">
                  <c:v>3</c:v>
                </c:pt>
                <c:pt idx="28">
                  <c:v>0</c:v>
                </c:pt>
                <c:pt idx="29">
                  <c:v>2</c:v>
                </c:pt>
                <c:pt idx="30">
                  <c:v>65</c:v>
                </c:pt>
                <c:pt idx="31">
                  <c:v>0</c:v>
                </c:pt>
                <c:pt idx="32">
                  <c:v>3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CC-472E-BC07-87159182C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8445944"/>
        <c:axId val="519630544"/>
      </c:barChart>
      <c:catAx>
        <c:axId val="588445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630544"/>
        <c:crosses val="autoZero"/>
        <c:auto val="1"/>
        <c:lblAlgn val="ctr"/>
        <c:lblOffset val="100"/>
        <c:noMultiLvlLbl val="0"/>
      </c:catAx>
      <c:valAx>
        <c:axId val="519630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45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NO.8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DE ESTUDIANTES POR CONDICIÓN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 DICIEMBRE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'[18]GRAF EX'!$B$1</c:f>
              <c:strCache>
                <c:ptCount val="1"/>
                <c:pt idx="0">
                  <c:v>NACIONALES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 EX'!$A$2:$A$35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'[18]GRAF EX'!$B$2:$B$35</c:f>
              <c:numCache>
                <c:formatCode>General</c:formatCode>
                <c:ptCount val="34"/>
                <c:pt idx="0">
                  <c:v>666</c:v>
                </c:pt>
                <c:pt idx="1">
                  <c:v>99</c:v>
                </c:pt>
                <c:pt idx="2">
                  <c:v>883</c:v>
                </c:pt>
                <c:pt idx="3">
                  <c:v>1310</c:v>
                </c:pt>
                <c:pt idx="4">
                  <c:v>410</c:v>
                </c:pt>
                <c:pt idx="5">
                  <c:v>459</c:v>
                </c:pt>
                <c:pt idx="6">
                  <c:v>228</c:v>
                </c:pt>
                <c:pt idx="7">
                  <c:v>363</c:v>
                </c:pt>
                <c:pt idx="8">
                  <c:v>181</c:v>
                </c:pt>
                <c:pt idx="9">
                  <c:v>114</c:v>
                </c:pt>
                <c:pt idx="10">
                  <c:v>516</c:v>
                </c:pt>
                <c:pt idx="11">
                  <c:v>84</c:v>
                </c:pt>
                <c:pt idx="12">
                  <c:v>175</c:v>
                </c:pt>
                <c:pt idx="13">
                  <c:v>1953</c:v>
                </c:pt>
                <c:pt idx="14">
                  <c:v>548</c:v>
                </c:pt>
                <c:pt idx="15">
                  <c:v>527</c:v>
                </c:pt>
                <c:pt idx="16">
                  <c:v>300</c:v>
                </c:pt>
                <c:pt idx="17">
                  <c:v>145</c:v>
                </c:pt>
                <c:pt idx="18">
                  <c:v>812</c:v>
                </c:pt>
                <c:pt idx="19">
                  <c:v>116</c:v>
                </c:pt>
                <c:pt idx="20">
                  <c:v>486</c:v>
                </c:pt>
                <c:pt idx="21">
                  <c:v>493</c:v>
                </c:pt>
                <c:pt idx="22">
                  <c:v>432</c:v>
                </c:pt>
                <c:pt idx="23">
                  <c:v>553</c:v>
                </c:pt>
                <c:pt idx="24">
                  <c:v>102</c:v>
                </c:pt>
                <c:pt idx="25">
                  <c:v>541</c:v>
                </c:pt>
                <c:pt idx="26">
                  <c:v>1894</c:v>
                </c:pt>
                <c:pt idx="27">
                  <c:v>140</c:v>
                </c:pt>
                <c:pt idx="28">
                  <c:v>218</c:v>
                </c:pt>
                <c:pt idx="29">
                  <c:v>791</c:v>
                </c:pt>
                <c:pt idx="30">
                  <c:v>2794</c:v>
                </c:pt>
                <c:pt idx="31">
                  <c:v>135</c:v>
                </c:pt>
                <c:pt idx="32">
                  <c:v>752</c:v>
                </c:pt>
                <c:pt idx="33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5E-4EB0-BBBE-AD487408DDFE}"/>
            </c:ext>
          </c:extLst>
        </c:ser>
        <c:ser>
          <c:idx val="1"/>
          <c:order val="1"/>
          <c:tx>
            <c:strRef>
              <c:f>'[18]GRAF EX'!$C$1</c:f>
              <c:strCache>
                <c:ptCount val="1"/>
                <c:pt idx="0">
                  <c:v>EXTRANGEROS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 EX'!$A$2:$A$35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'[18]GRAF EX'!$C$2:$C$35</c:f>
              <c:numCache>
                <c:formatCode>General</c:formatCode>
                <c:ptCount val="34"/>
                <c:pt idx="0">
                  <c:v>7</c:v>
                </c:pt>
                <c:pt idx="1">
                  <c:v>0</c:v>
                </c:pt>
                <c:pt idx="2">
                  <c:v>4</c:v>
                </c:pt>
                <c:pt idx="3">
                  <c:v>21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12</c:v>
                </c:pt>
                <c:pt idx="8">
                  <c:v>0</c:v>
                </c:pt>
                <c:pt idx="9">
                  <c:v>10</c:v>
                </c:pt>
                <c:pt idx="10">
                  <c:v>5</c:v>
                </c:pt>
                <c:pt idx="11">
                  <c:v>2</c:v>
                </c:pt>
                <c:pt idx="12">
                  <c:v>1</c:v>
                </c:pt>
                <c:pt idx="13">
                  <c:v>45</c:v>
                </c:pt>
                <c:pt idx="14">
                  <c:v>19</c:v>
                </c:pt>
                <c:pt idx="15">
                  <c:v>12</c:v>
                </c:pt>
                <c:pt idx="16">
                  <c:v>1</c:v>
                </c:pt>
                <c:pt idx="17">
                  <c:v>34</c:v>
                </c:pt>
                <c:pt idx="18">
                  <c:v>16</c:v>
                </c:pt>
                <c:pt idx="19">
                  <c:v>0</c:v>
                </c:pt>
                <c:pt idx="20">
                  <c:v>20</c:v>
                </c:pt>
                <c:pt idx="21">
                  <c:v>19</c:v>
                </c:pt>
                <c:pt idx="22">
                  <c:v>8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8</c:v>
                </c:pt>
                <c:pt idx="27">
                  <c:v>2</c:v>
                </c:pt>
                <c:pt idx="28">
                  <c:v>0</c:v>
                </c:pt>
                <c:pt idx="29">
                  <c:v>25</c:v>
                </c:pt>
                <c:pt idx="30">
                  <c:v>41</c:v>
                </c:pt>
                <c:pt idx="31">
                  <c:v>0</c:v>
                </c:pt>
                <c:pt idx="32">
                  <c:v>7</c:v>
                </c:pt>
                <c:pt idx="3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5E-4EB0-BBBE-AD487408D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6956184"/>
        <c:axId val="586955856"/>
      </c:barChart>
      <c:catAx>
        <c:axId val="58695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955856"/>
        <c:crosses val="autoZero"/>
        <c:auto val="1"/>
        <c:lblAlgn val="ctr"/>
        <c:lblOffset val="100"/>
        <c:noMultiLvlLbl val="0"/>
      </c:catAx>
      <c:valAx>
        <c:axId val="586955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95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NO.9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PORCENTUAL DE ESTUDIANTES POR CONDICIÓN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 DICIEMBRE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456099214127389"/>
          <c:y val="0.47367640384842763"/>
          <c:w val="0.81363802077614034"/>
          <c:h val="0.3968168562263050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C6F-450E-A44B-C758E16EC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C6F-450E-A44B-C758E16EC7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'[18]GRAF EX'!$F$23:$G$23</c:f>
              <c:strCache>
                <c:ptCount val="2"/>
                <c:pt idx="0">
                  <c:v>EXTRANJEROS</c:v>
                </c:pt>
                <c:pt idx="1">
                  <c:v>NACIONALES</c:v>
                </c:pt>
              </c:strCache>
            </c:strRef>
          </c:cat>
          <c:val>
            <c:numRef>
              <c:f>'[18]GRAF EX'!$F$24:$G$24</c:f>
              <c:numCache>
                <c:formatCode>General</c:formatCode>
                <c:ptCount val="2"/>
                <c:pt idx="0">
                  <c:v>338</c:v>
                </c:pt>
                <c:pt idx="1">
                  <c:v>19411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6F-450E-A44B-C758E16EC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JUNTA DE RETIRO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PENSIONES POR RANGO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OCTUBRE-DICIMEBRE 2023</a:t>
            </a:r>
            <a:endParaRPr lang="en-US" sz="1000">
              <a:effectLst/>
            </a:endParaRPr>
          </a:p>
        </c:rich>
      </c:tx>
      <c:layout>
        <c:manualLayout>
          <c:xMode val="edge"/>
          <c:yMode val="edge"/>
          <c:x val="0.27306142675349276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C0-4008-A68E-950E01756E2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EC0-4008-A68E-950E01756E2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EC0-4008-A68E-950E01756E2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C0-4008-A68E-950E01756E2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EC0-4008-A68E-950E01756E2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EC0-4008-A68E-950E01756E2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EC0-4008-A68E-950E01756E2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EC0-4008-A68E-950E01756E2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EC0-4008-A68E-950E01756E2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EC0-4008-A68E-950E01756E2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EC0-4008-A68E-950E01756E2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EC0-4008-A68E-950E01756E2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EC0-4008-A68E-950E01756E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'[19]graf pen'!$A$3:$A$19</c:f>
              <c:strCache>
                <c:ptCount val="17"/>
                <c:pt idx="0">
                  <c:v>Tte.General o Almirante</c:v>
                </c:pt>
                <c:pt idx="1">
                  <c:v>Coronel ó Cap. de Navío</c:v>
                </c:pt>
                <c:pt idx="2">
                  <c:v>Tte. Coronel ó Cap. de Fragata</c:v>
                </c:pt>
                <c:pt idx="3">
                  <c:v>Mayor ó Cap. de Corbeta</c:v>
                </c:pt>
                <c:pt idx="4">
                  <c:v>Capitán ó Ten. de Navío </c:v>
                </c:pt>
                <c:pt idx="5">
                  <c:v>1er.Tte. ó Teniente de Fragata</c:v>
                </c:pt>
                <c:pt idx="6">
                  <c:v>2do.Tte ó Teniente de Corbeta</c:v>
                </c:pt>
                <c:pt idx="7">
                  <c:v>Sargento Mayor</c:v>
                </c:pt>
                <c:pt idx="8">
                  <c:v>Sargento</c:v>
                </c:pt>
                <c:pt idx="9">
                  <c:v>Sargento Primero</c:v>
                </c:pt>
                <c:pt idx="10">
                  <c:v>Cabo</c:v>
                </c:pt>
                <c:pt idx="11">
                  <c:v>Raso  ó Marinero + GM</c:v>
                </c:pt>
                <c:pt idx="12">
                  <c:v>Asimilados</c:v>
                </c:pt>
                <c:pt idx="13">
                  <c:v>Tutoras </c:v>
                </c:pt>
                <c:pt idx="14">
                  <c:v>Tutores</c:v>
                </c:pt>
                <c:pt idx="15">
                  <c:v>Viudas </c:v>
                </c:pt>
                <c:pt idx="16">
                  <c:v>Viudos </c:v>
                </c:pt>
              </c:strCache>
            </c:strRef>
          </c:cat>
          <c:val>
            <c:numRef>
              <c:f>'[19]graf pen'!$B$3:$B$19</c:f>
              <c:numCache>
                <c:formatCode>General</c:formatCode>
                <c:ptCount val="17"/>
                <c:pt idx="1">
                  <c:v>1</c:v>
                </c:pt>
                <c:pt idx="2">
                  <c:v>6</c:v>
                </c:pt>
                <c:pt idx="3">
                  <c:v>3</c:v>
                </c:pt>
                <c:pt idx="4">
                  <c:v>12</c:v>
                </c:pt>
                <c:pt idx="5">
                  <c:v>11</c:v>
                </c:pt>
                <c:pt idx="6">
                  <c:v>9</c:v>
                </c:pt>
                <c:pt idx="7">
                  <c:v>39</c:v>
                </c:pt>
                <c:pt idx="8">
                  <c:v>6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13</c:v>
                </c:pt>
                <c:pt idx="13">
                  <c:v>27</c:v>
                </c:pt>
                <c:pt idx="14">
                  <c:v>2</c:v>
                </c:pt>
                <c:pt idx="15">
                  <c:v>92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EC0-4008-A68E-950E01756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98392960"/>
        <c:axId val="298411136"/>
      </c:barChart>
      <c:catAx>
        <c:axId val="29839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411136"/>
        <c:crosses val="autoZero"/>
        <c:auto val="1"/>
        <c:lblAlgn val="ctr"/>
        <c:lblOffset val="100"/>
        <c:noMultiLvlLbl val="0"/>
      </c:catAx>
      <c:valAx>
        <c:axId val="29841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92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JUNTA DE RETIRO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PENSIONES POR INSTITUCIÓN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OCTUBRE-DICIEMBRE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88-428F-92C9-A7386592F2E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988-428F-92C9-A7386592F2E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988-428F-92C9-A7386592F2E6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88-428F-92C9-A7386592F2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'[19]graf pen'!$D$3:$D$6</c:f>
              <c:strCache>
                <c:ptCount val="4"/>
                <c:pt idx="0">
                  <c:v>MIDE</c:v>
                </c:pt>
                <c:pt idx="1">
                  <c:v>ERD</c:v>
                </c:pt>
                <c:pt idx="2">
                  <c:v>ARD</c:v>
                </c:pt>
                <c:pt idx="3">
                  <c:v>FARD</c:v>
                </c:pt>
              </c:strCache>
            </c:strRef>
          </c:cat>
          <c:val>
            <c:numRef>
              <c:f>'[19]graf pen'!$E$3:$E$6</c:f>
              <c:numCache>
                <c:formatCode>General</c:formatCode>
                <c:ptCount val="4"/>
                <c:pt idx="0">
                  <c:v>6</c:v>
                </c:pt>
                <c:pt idx="1">
                  <c:v>132</c:v>
                </c:pt>
                <c:pt idx="2">
                  <c:v>33</c:v>
                </c:pt>
                <c:pt idx="3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88-428F-92C9-A7386592F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8447616"/>
        <c:axId val="298449152"/>
      </c:barChart>
      <c:catAx>
        <c:axId val="29844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449152"/>
        <c:crosses val="autoZero"/>
        <c:auto val="1"/>
        <c:lblAlgn val="ctr"/>
        <c:lblOffset val="100"/>
        <c:noMultiLvlLbl val="0"/>
      </c:catAx>
      <c:valAx>
        <c:axId val="29844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44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RELACIÓN DE FALLECIMIENTOs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DE MIEMBROS ACTIVOS DEL ERD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POR </a:t>
            </a:r>
            <a:r>
              <a:rPr lang="es-DO" sz="1000" b="1" i="0" cap="all" baseline="0">
                <a:effectLst/>
              </a:rPr>
              <a:t>rango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octubre-diciembre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CF-4C69-99F4-0DD07A14B13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FCF-4C69-99F4-0DD07A14B13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FCF-4C69-99F4-0DD07A14B13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CF-4C69-99F4-0DD07A14B13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FCF-4C69-99F4-0DD07A14B13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FCF-4C69-99F4-0DD07A14B1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FALL'!$A$3:$A$11</c:f>
              <c:strCache>
                <c:ptCount val="9"/>
                <c:pt idx="0">
                  <c:v>MAYOR</c:v>
                </c:pt>
                <c:pt idx="1">
                  <c:v>CAPITAN</c:v>
                </c:pt>
                <c:pt idx="2">
                  <c:v>1ER. TTE.</c:v>
                </c:pt>
                <c:pt idx="3">
                  <c:v>2DO. TTE.</c:v>
                </c:pt>
                <c:pt idx="4">
                  <c:v>SGTO. MAYOR</c:v>
                </c:pt>
                <c:pt idx="5">
                  <c:v>SGTO.</c:v>
                </c:pt>
                <c:pt idx="6">
                  <c:v>CABO</c:v>
                </c:pt>
                <c:pt idx="7">
                  <c:v>RASO</c:v>
                </c:pt>
                <c:pt idx="8">
                  <c:v>ASIMILADO</c:v>
                </c:pt>
              </c:strCache>
            </c:strRef>
          </c:cat>
          <c:val>
            <c:numRef>
              <c:f>'[1]GRAF FALL'!$B$3:$B$11</c:f>
              <c:numCache>
                <c:formatCode>General</c:formatCode>
                <c:ptCount val="9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FCF-4C69-99F4-0DD07A14B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190848"/>
        <c:axId val="310192384"/>
      </c:barChart>
      <c:catAx>
        <c:axId val="31019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192384"/>
        <c:crosses val="autoZero"/>
        <c:auto val="1"/>
        <c:lblAlgn val="ctr"/>
        <c:lblOffset val="100"/>
        <c:noMultiLvlLbl val="0"/>
      </c:catAx>
      <c:valAx>
        <c:axId val="31019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190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PORCENTUAL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EMERGENCIAS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EE3-4E69-A11C-D28434C7C34F}"/>
              </c:ext>
            </c:extLst>
          </c:dPt>
          <c:dPt>
            <c:idx val="1"/>
            <c:bubble3D val="0"/>
            <c:spPr>
              <a:solidFill>
                <a:srgbClr val="DE40B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EE3-4E69-A11C-D28434C7C3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'[20]GRAF EME'!$B$2:$C$2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'[20]GRAF EME'!$B$3:$C$3</c:f>
              <c:numCache>
                <c:formatCode>General</c:formatCode>
                <c:ptCount val="2"/>
                <c:pt idx="0">
                  <c:v>878</c:v>
                </c:pt>
                <c:pt idx="1">
                  <c:v>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E3-4E69-A11C-D28434C7C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DE EMERGENCIAS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CATEGORIA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'[20]GRAF EME'!$G$3</c:f>
              <c:strCache>
                <c:ptCount val="1"/>
                <c:pt idx="0">
                  <c:v>MEDICINA GENERAL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78-4577-BB47-1A5B9807534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278-4577-BB47-1A5B9807534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278-4577-BB47-1A5B9807534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78-4577-BB47-1A5B9807534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278-4577-BB47-1A5B9807534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278-4577-BB47-1A5B9807534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'[20]GRAF EME'!$H$2:$P$2</c:f>
              <c:strCache>
                <c:ptCount val="9"/>
                <c:pt idx="0">
                  <c:v>OF.  SUPERIORES</c:v>
                </c:pt>
                <c:pt idx="1">
                  <c:v>OF.  SUBALTERNOS</c:v>
                </c:pt>
                <c:pt idx="2">
                  <c:v>ALISTADOS</c:v>
                </c:pt>
                <c:pt idx="3">
                  <c:v>A/M</c:v>
                </c:pt>
                <c:pt idx="4">
                  <c:v>IGUALADOS</c:v>
                </c:pt>
                <c:pt idx="5">
                  <c:v>FAMILIARES</c:v>
                </c:pt>
                <c:pt idx="6">
                  <c:v>ACCION CIVICA</c:v>
                </c:pt>
                <c:pt idx="7">
                  <c:v>CIVILES</c:v>
                </c:pt>
                <c:pt idx="8">
                  <c:v>ACCION CIVICA</c:v>
                </c:pt>
              </c:strCache>
            </c:strRef>
          </c:cat>
          <c:val>
            <c:numRef>
              <c:f>'[20]GRAF EME'!$H$3:$P$3</c:f>
              <c:numCache>
                <c:formatCode>General</c:formatCode>
                <c:ptCount val="9"/>
                <c:pt idx="0">
                  <c:v>158</c:v>
                </c:pt>
                <c:pt idx="1">
                  <c:v>241</c:v>
                </c:pt>
                <c:pt idx="2">
                  <c:v>409</c:v>
                </c:pt>
                <c:pt idx="3">
                  <c:v>172</c:v>
                </c:pt>
                <c:pt idx="4">
                  <c:v>185</c:v>
                </c:pt>
                <c:pt idx="5">
                  <c:v>164</c:v>
                </c:pt>
                <c:pt idx="6">
                  <c:v>137</c:v>
                </c:pt>
                <c:pt idx="7">
                  <c:v>235</c:v>
                </c:pt>
                <c:pt idx="8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78-4577-BB47-1A5B98075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8493824"/>
        <c:axId val="298495360"/>
      </c:barChart>
      <c:catAx>
        <c:axId val="29849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495360"/>
        <c:crosses val="autoZero"/>
        <c:auto val="1"/>
        <c:lblAlgn val="ctr"/>
        <c:lblOffset val="100"/>
        <c:noMultiLvlLbl val="0"/>
      </c:catAx>
      <c:valAx>
        <c:axId val="29849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493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PRUEBAS DE LABORATORIO REALIZADAS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CATEGORIA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n-US" sz="1000"/>
          </a:p>
        </c:rich>
      </c:tx>
      <c:layout>
        <c:manualLayout>
          <c:xMode val="edge"/>
          <c:yMode val="edge"/>
          <c:x val="0.1818749304188387"/>
          <c:y val="2.828283128214759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92-4137-B45F-9A189991572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992-4137-B45F-9A189991572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92-4137-B45F-9A189991572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92-4137-B45F-9A189991572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92-4137-B45F-9A189991572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92-4137-B45F-9A189991572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992-4137-B45F-9A189991572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992-4137-B45F-9A189991572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992-4137-B45F-9A189991572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992-4137-B45F-9A189991572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992-4137-B45F-9A189991572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992-4137-B45F-9A189991572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992-4137-B45F-9A189991572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992-4137-B45F-9A189991572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992-4137-B45F-9A189991572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992-4137-B45F-9A189991572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992-4137-B45F-9A189991572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0992-4137-B45F-9A1899915723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0992-4137-B45F-9A189991572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0992-4137-B45F-9A1899915723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0992-4137-B45F-9A1899915723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0992-4137-B45F-9A1899915723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0992-4137-B45F-9A1899915723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0992-4137-B45F-9A1899915723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0992-4137-B45F-9A1899915723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0992-4137-B45F-9A1899915723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0992-4137-B45F-9A1899915723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0992-4137-B45F-9A1899915723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0992-4137-B45F-9A18999157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'[20]GRAF LAB'!$Q$19:$Q$59</c:f>
              <c:strCache>
                <c:ptCount val="41"/>
                <c:pt idx="0">
                  <c:v>COPROLOGICO </c:v>
                </c:pt>
                <c:pt idx="1">
                  <c:v>CREATININA </c:v>
                </c:pt>
                <c:pt idx="2">
                  <c:v>FALCEMIA </c:v>
                </c:pt>
                <c:pt idx="3">
                  <c:v>GLICEMIA </c:v>
                </c:pt>
                <c:pt idx="4">
                  <c:v>HCG</c:v>
                </c:pt>
                <c:pt idx="5">
                  <c:v>SANGRE OCULTA </c:v>
                </c:pt>
                <c:pt idx="6">
                  <c:v>TIPIFICACION </c:v>
                </c:pt>
                <c:pt idx="7">
                  <c:v>UREA</c:v>
                </c:pt>
                <c:pt idx="8">
                  <c:v>EX. ORINA </c:v>
                </c:pt>
                <c:pt idx="9">
                  <c:v>HEMOGRAMA</c:v>
                </c:pt>
                <c:pt idx="10">
                  <c:v>ACIDO URICO</c:v>
                </c:pt>
                <c:pt idx="11">
                  <c:v>COLESTEROL</c:v>
                </c:pt>
                <c:pt idx="12">
                  <c:v>TRIGLICERIDOS </c:v>
                </c:pt>
                <c:pt idx="13">
                  <c:v>HDL</c:v>
                </c:pt>
                <c:pt idx="14">
                  <c:v>LDL</c:v>
                </c:pt>
                <c:pt idx="15">
                  <c:v>FACTOR REUMATICO</c:v>
                </c:pt>
                <c:pt idx="16">
                  <c:v>ERITROSEDIMENTACION</c:v>
                </c:pt>
                <c:pt idx="17">
                  <c:v>ASO</c:v>
                </c:pt>
                <c:pt idx="18">
                  <c:v>FOSFORO (P)</c:v>
                </c:pt>
                <c:pt idx="19">
                  <c:v>BILIRRUBINA DIRECTA</c:v>
                </c:pt>
                <c:pt idx="20">
                  <c:v>BILIRRUBINA INDIRECTA</c:v>
                </c:pt>
                <c:pt idx="21">
                  <c:v>BILIRRUBINA TOTAL</c:v>
                </c:pt>
                <c:pt idx="22">
                  <c:v>RECUENTO DE PLAQUETA</c:v>
                </c:pt>
                <c:pt idx="23">
                  <c:v>LDH</c:v>
                </c:pt>
                <c:pt idx="24">
                  <c:v>HEPATITIS A</c:v>
                </c:pt>
                <c:pt idx="25">
                  <c:v>HEPATITIS B</c:v>
                </c:pt>
                <c:pt idx="26">
                  <c:v>HEPATITIS C</c:v>
                </c:pt>
                <c:pt idx="27">
                  <c:v>TGO (AST)</c:v>
                </c:pt>
                <c:pt idx="28">
                  <c:v>TGP (ALT)</c:v>
                </c:pt>
                <c:pt idx="29">
                  <c:v>TOXOPLASMOSIS IGG</c:v>
                </c:pt>
                <c:pt idx="30">
                  <c:v>TOXOPLASMOSIS IGM</c:v>
                </c:pt>
                <c:pt idx="31">
                  <c:v>SIFILI (PRUEBA TREPONEMICA)</c:v>
                </c:pt>
                <c:pt idx="32">
                  <c:v>GAMMA GLUTAMIL TRANSFERASA (GGT)</c:v>
                </c:pt>
                <c:pt idx="33">
                  <c:v>NITROGENO UREICO (BUN)</c:v>
                </c:pt>
                <c:pt idx="34">
                  <c:v>DENGUE IGG</c:v>
                </c:pt>
                <c:pt idx="35">
                  <c:v>DENGUE IGM</c:v>
                </c:pt>
                <c:pt idx="36">
                  <c:v>ALBUMINA</c:v>
                </c:pt>
                <c:pt idx="37">
                  <c:v>TS</c:v>
                </c:pt>
                <c:pt idx="38">
                  <c:v>TC</c:v>
                </c:pt>
                <c:pt idx="39">
                  <c:v>GLOBULINA</c:v>
                </c:pt>
                <c:pt idx="40">
                  <c:v>PROTEINA C REACTIVA</c:v>
                </c:pt>
              </c:strCache>
            </c:strRef>
          </c:cat>
          <c:val>
            <c:numRef>
              <c:f>'[20]GRAF LAB'!$R$19:$R$59</c:f>
              <c:numCache>
                <c:formatCode>General</c:formatCode>
                <c:ptCount val="41"/>
                <c:pt idx="0">
                  <c:v>34</c:v>
                </c:pt>
                <c:pt idx="1">
                  <c:v>67</c:v>
                </c:pt>
                <c:pt idx="2">
                  <c:v>2</c:v>
                </c:pt>
                <c:pt idx="3">
                  <c:v>78</c:v>
                </c:pt>
                <c:pt idx="4">
                  <c:v>28</c:v>
                </c:pt>
                <c:pt idx="5">
                  <c:v>24</c:v>
                </c:pt>
                <c:pt idx="6">
                  <c:v>28</c:v>
                </c:pt>
                <c:pt idx="7">
                  <c:v>65</c:v>
                </c:pt>
                <c:pt idx="8">
                  <c:v>83</c:v>
                </c:pt>
                <c:pt idx="9">
                  <c:v>60</c:v>
                </c:pt>
                <c:pt idx="10">
                  <c:v>13</c:v>
                </c:pt>
                <c:pt idx="11">
                  <c:v>58</c:v>
                </c:pt>
                <c:pt idx="12">
                  <c:v>59</c:v>
                </c:pt>
                <c:pt idx="13">
                  <c:v>43</c:v>
                </c:pt>
                <c:pt idx="14">
                  <c:v>86</c:v>
                </c:pt>
                <c:pt idx="15">
                  <c:v>342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60</c:v>
                </c:pt>
                <c:pt idx="23">
                  <c:v>12</c:v>
                </c:pt>
                <c:pt idx="24">
                  <c:v>6</c:v>
                </c:pt>
                <c:pt idx="25">
                  <c:v>17</c:v>
                </c:pt>
                <c:pt idx="26">
                  <c:v>16</c:v>
                </c:pt>
                <c:pt idx="27">
                  <c:v>54</c:v>
                </c:pt>
                <c:pt idx="28">
                  <c:v>54</c:v>
                </c:pt>
                <c:pt idx="29">
                  <c:v>5</c:v>
                </c:pt>
                <c:pt idx="30">
                  <c:v>5</c:v>
                </c:pt>
                <c:pt idx="31">
                  <c:v>12</c:v>
                </c:pt>
                <c:pt idx="32">
                  <c:v>9</c:v>
                </c:pt>
                <c:pt idx="33">
                  <c:v>19</c:v>
                </c:pt>
                <c:pt idx="34">
                  <c:v>21</c:v>
                </c:pt>
                <c:pt idx="35">
                  <c:v>21</c:v>
                </c:pt>
                <c:pt idx="36">
                  <c:v>9</c:v>
                </c:pt>
                <c:pt idx="37">
                  <c:v>2</c:v>
                </c:pt>
                <c:pt idx="38">
                  <c:v>2</c:v>
                </c:pt>
                <c:pt idx="39">
                  <c:v>6</c:v>
                </c:pt>
                <c:pt idx="4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A-0992-4137-B45F-9A1899915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0340736"/>
        <c:axId val="300342272"/>
      </c:barChart>
      <c:catAx>
        <c:axId val="30034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342272"/>
        <c:crosses val="autoZero"/>
        <c:auto val="1"/>
        <c:lblAlgn val="ctr"/>
        <c:lblOffset val="100"/>
        <c:noMultiLvlLbl val="0"/>
      </c:catAx>
      <c:valAx>
        <c:axId val="300342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340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DE CONSULTAS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[20]Hoja7!$B$2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[20]Hoja7!$A$3:$A$16</c:f>
              <c:strCache>
                <c:ptCount val="14"/>
                <c:pt idx="0">
                  <c:v>CARDIOLOGIA</c:v>
                </c:pt>
                <c:pt idx="1">
                  <c:v>GASTROENTEROLOGIA</c:v>
                </c:pt>
                <c:pt idx="2">
                  <c:v>GINECOLOGIA</c:v>
                </c:pt>
                <c:pt idx="3">
                  <c:v>OFTALMOLOGIA</c:v>
                </c:pt>
                <c:pt idx="4">
                  <c:v>PEDIATRIA</c:v>
                </c:pt>
                <c:pt idx="5">
                  <c:v>PSICOLOGIA</c:v>
                </c:pt>
                <c:pt idx="6">
                  <c:v>ORTOPEDIA</c:v>
                </c:pt>
                <c:pt idx="7">
                  <c:v>DERMATOLOGIA</c:v>
                </c:pt>
                <c:pt idx="8">
                  <c:v>OTORRINOLARINGOLOGIA</c:v>
                </c:pt>
                <c:pt idx="9">
                  <c:v>MEDICINA FAMILIAR</c:v>
                </c:pt>
                <c:pt idx="10">
                  <c:v>UROLOGIA</c:v>
                </c:pt>
                <c:pt idx="11">
                  <c:v>NUTRICIONISTA</c:v>
                </c:pt>
                <c:pt idx="12">
                  <c:v>MEDICINA GENERAL</c:v>
                </c:pt>
                <c:pt idx="13">
                  <c:v>Total general</c:v>
                </c:pt>
              </c:strCache>
            </c:strRef>
          </c:cat>
          <c:val>
            <c:numRef>
              <c:f>[20]Hoja7!$B$3:$B$16</c:f>
              <c:numCache>
                <c:formatCode>General</c:formatCode>
                <c:ptCount val="14"/>
                <c:pt idx="1">
                  <c:v>32</c:v>
                </c:pt>
                <c:pt idx="2">
                  <c:v>70</c:v>
                </c:pt>
                <c:pt idx="3">
                  <c:v>7</c:v>
                </c:pt>
                <c:pt idx="4">
                  <c:v>23</c:v>
                </c:pt>
                <c:pt idx="5">
                  <c:v>36</c:v>
                </c:pt>
                <c:pt idx="6">
                  <c:v>28</c:v>
                </c:pt>
                <c:pt idx="7">
                  <c:v>35</c:v>
                </c:pt>
                <c:pt idx="8">
                  <c:v>17</c:v>
                </c:pt>
                <c:pt idx="9">
                  <c:v>25</c:v>
                </c:pt>
                <c:pt idx="10">
                  <c:v>2</c:v>
                </c:pt>
                <c:pt idx="11">
                  <c:v>4</c:v>
                </c:pt>
                <c:pt idx="12">
                  <c:v>116</c:v>
                </c:pt>
                <c:pt idx="13">
                  <c:v>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B-46DB-8EFE-0983C5E51D2B}"/>
            </c:ext>
          </c:extLst>
        </c:ser>
        <c:ser>
          <c:idx val="1"/>
          <c:order val="1"/>
          <c:tx>
            <c:strRef>
              <c:f>[20]Hoja7!$C$2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[20]Hoja7!$A$3:$A$16</c:f>
              <c:strCache>
                <c:ptCount val="14"/>
                <c:pt idx="0">
                  <c:v>CARDIOLOGIA</c:v>
                </c:pt>
                <c:pt idx="1">
                  <c:v>GASTROENTEROLOGIA</c:v>
                </c:pt>
                <c:pt idx="2">
                  <c:v>GINECOLOGIA</c:v>
                </c:pt>
                <c:pt idx="3">
                  <c:v>OFTALMOLOGIA</c:v>
                </c:pt>
                <c:pt idx="4">
                  <c:v>PEDIATRIA</c:v>
                </c:pt>
                <c:pt idx="5">
                  <c:v>PSICOLOGIA</c:v>
                </c:pt>
                <c:pt idx="6">
                  <c:v>ORTOPEDIA</c:v>
                </c:pt>
                <c:pt idx="7">
                  <c:v>DERMATOLOGIA</c:v>
                </c:pt>
                <c:pt idx="8">
                  <c:v>OTORRINOLARINGOLOGIA</c:v>
                </c:pt>
                <c:pt idx="9">
                  <c:v>MEDICINA FAMILIAR</c:v>
                </c:pt>
                <c:pt idx="10">
                  <c:v>UROLOGIA</c:v>
                </c:pt>
                <c:pt idx="11">
                  <c:v>NUTRICIONISTA</c:v>
                </c:pt>
                <c:pt idx="12">
                  <c:v>MEDICINA GENERAL</c:v>
                </c:pt>
                <c:pt idx="13">
                  <c:v>Total general</c:v>
                </c:pt>
              </c:strCache>
            </c:strRef>
          </c:cat>
          <c:val>
            <c:numRef>
              <c:f>[20]Hoja7!$C$3:$C$16</c:f>
              <c:numCache>
                <c:formatCode>General</c:formatCode>
                <c:ptCount val="14"/>
                <c:pt idx="1">
                  <c:v>41</c:v>
                </c:pt>
                <c:pt idx="3">
                  <c:v>8</c:v>
                </c:pt>
                <c:pt idx="4">
                  <c:v>26</c:v>
                </c:pt>
                <c:pt idx="5">
                  <c:v>32</c:v>
                </c:pt>
                <c:pt idx="6">
                  <c:v>25</c:v>
                </c:pt>
                <c:pt idx="7">
                  <c:v>27</c:v>
                </c:pt>
                <c:pt idx="8">
                  <c:v>21</c:v>
                </c:pt>
                <c:pt idx="9">
                  <c:v>24</c:v>
                </c:pt>
                <c:pt idx="10">
                  <c:v>42</c:v>
                </c:pt>
                <c:pt idx="11">
                  <c:v>0</c:v>
                </c:pt>
                <c:pt idx="12">
                  <c:v>95</c:v>
                </c:pt>
                <c:pt idx="13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0B-46DB-8EFE-0983C5E51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0065920"/>
        <c:axId val="300067456"/>
      </c:barChart>
      <c:catAx>
        <c:axId val="30006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067456"/>
        <c:crosses val="autoZero"/>
        <c:auto val="1"/>
        <c:lblAlgn val="ctr"/>
        <c:lblOffset val="100"/>
        <c:noMultiLvlLbl val="0"/>
      </c:catAx>
      <c:valAx>
        <c:axId val="30006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065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DE CONSULTAS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CATEGORIA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[20]Hoja7!$I$3</c:f>
              <c:strCache>
                <c:ptCount val="1"/>
                <c:pt idx="0">
                  <c:v>OF.GENERALES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[20]Hoja7!$H$4:$H$15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[20]Hoja7!$I$4:$I$15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F7-492F-BD9C-247D1A4236D9}"/>
            </c:ext>
          </c:extLst>
        </c:ser>
        <c:ser>
          <c:idx val="1"/>
          <c:order val="1"/>
          <c:tx>
            <c:strRef>
              <c:f>[20]Hoja7!$J$3</c:f>
              <c:strCache>
                <c:ptCount val="1"/>
                <c:pt idx="0">
                  <c:v>OF.  SUPERIORES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[20]Hoja7!$H$4:$H$15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[20]Hoja7!$J$4:$J$15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2</c:v>
                </c:pt>
                <c:pt idx="8">
                  <c:v>7</c:v>
                </c:pt>
                <c:pt idx="9">
                  <c:v>6</c:v>
                </c:pt>
                <c:pt idx="10">
                  <c:v>0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F7-492F-BD9C-247D1A4236D9}"/>
            </c:ext>
          </c:extLst>
        </c:ser>
        <c:ser>
          <c:idx val="2"/>
          <c:order val="2"/>
          <c:tx>
            <c:strRef>
              <c:f>[20]Hoja7!$K$3</c:f>
              <c:strCache>
                <c:ptCount val="1"/>
                <c:pt idx="0">
                  <c:v>OF.  SUBALTERNOS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[20]Hoja7!$H$4:$H$15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[20]Hoja7!$K$4:$K$15</c:f>
              <c:numCache>
                <c:formatCode>General</c:formatCode>
                <c:ptCount val="12"/>
                <c:pt idx="0">
                  <c:v>18</c:v>
                </c:pt>
                <c:pt idx="1">
                  <c:v>6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11</c:v>
                </c:pt>
                <c:pt idx="6">
                  <c:v>18</c:v>
                </c:pt>
                <c:pt idx="7">
                  <c:v>7</c:v>
                </c:pt>
                <c:pt idx="8">
                  <c:v>8</c:v>
                </c:pt>
                <c:pt idx="9">
                  <c:v>18</c:v>
                </c:pt>
                <c:pt idx="10">
                  <c:v>2</c:v>
                </c:pt>
                <c:pt idx="1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F7-492F-BD9C-247D1A4236D9}"/>
            </c:ext>
          </c:extLst>
        </c:ser>
        <c:ser>
          <c:idx val="3"/>
          <c:order val="3"/>
          <c:tx>
            <c:strRef>
              <c:f>[20]Hoja7!$L$3</c:f>
              <c:strCache>
                <c:ptCount val="1"/>
                <c:pt idx="0">
                  <c:v>ALISTADOS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[20]Hoja7!$H$4:$H$15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[20]Hoja7!$L$4:$L$15</c:f>
              <c:numCache>
                <c:formatCode>General</c:formatCode>
                <c:ptCount val="12"/>
                <c:pt idx="0">
                  <c:v>18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9</c:v>
                </c:pt>
                <c:pt idx="5">
                  <c:v>10</c:v>
                </c:pt>
                <c:pt idx="6">
                  <c:v>15</c:v>
                </c:pt>
                <c:pt idx="7">
                  <c:v>8</c:v>
                </c:pt>
                <c:pt idx="8">
                  <c:v>7</c:v>
                </c:pt>
                <c:pt idx="9">
                  <c:v>8</c:v>
                </c:pt>
                <c:pt idx="10">
                  <c:v>1</c:v>
                </c:pt>
                <c:pt idx="1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F7-492F-BD9C-247D1A4236D9}"/>
            </c:ext>
          </c:extLst>
        </c:ser>
        <c:ser>
          <c:idx val="4"/>
          <c:order val="4"/>
          <c:tx>
            <c:strRef>
              <c:f>[20]Hoja7!$M$3</c:f>
              <c:strCache>
                <c:ptCount val="1"/>
                <c:pt idx="0">
                  <c:v>A/M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[20]Hoja7!$H$4:$H$15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[20]Hoja7!$M$4:$M$15</c:f>
              <c:numCache>
                <c:formatCode>General</c:formatCode>
                <c:ptCount val="12"/>
                <c:pt idx="0">
                  <c:v>18</c:v>
                </c:pt>
                <c:pt idx="1">
                  <c:v>9</c:v>
                </c:pt>
                <c:pt idx="2">
                  <c:v>1</c:v>
                </c:pt>
                <c:pt idx="3">
                  <c:v>0</c:v>
                </c:pt>
                <c:pt idx="4">
                  <c:v>8</c:v>
                </c:pt>
                <c:pt idx="5">
                  <c:v>8</c:v>
                </c:pt>
                <c:pt idx="6">
                  <c:v>15</c:v>
                </c:pt>
                <c:pt idx="7">
                  <c:v>7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F7-492F-BD9C-247D1A4236D9}"/>
            </c:ext>
          </c:extLst>
        </c:ser>
        <c:ser>
          <c:idx val="5"/>
          <c:order val="5"/>
          <c:tx>
            <c:strRef>
              <c:f>[20]Hoja7!$N$3</c:f>
              <c:strCache>
                <c:ptCount val="1"/>
                <c:pt idx="0">
                  <c:v>RETIRADOS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[20]Hoja7!$H$4:$H$15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[20]Hoja7!$N$4:$N$15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F7-492F-BD9C-247D1A4236D9}"/>
            </c:ext>
          </c:extLst>
        </c:ser>
        <c:ser>
          <c:idx val="6"/>
          <c:order val="6"/>
          <c:tx>
            <c:strRef>
              <c:f>[20]Hoja7!$O$3</c:f>
              <c:strCache>
                <c:ptCount val="1"/>
                <c:pt idx="0">
                  <c:v>IGUALADOS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[20]Hoja7!$H$4:$H$15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[20]Hoja7!$O$4:$O$15</c:f>
              <c:numCache>
                <c:formatCode>General</c:formatCode>
                <c:ptCount val="12"/>
                <c:pt idx="0">
                  <c:v>2</c:v>
                </c:pt>
                <c:pt idx="1">
                  <c:v>8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F7-492F-BD9C-247D1A4236D9}"/>
            </c:ext>
          </c:extLst>
        </c:ser>
        <c:ser>
          <c:idx val="7"/>
          <c:order val="7"/>
          <c:tx>
            <c:strRef>
              <c:f>[20]Hoja7!$P$3</c:f>
              <c:strCache>
                <c:ptCount val="1"/>
                <c:pt idx="0">
                  <c:v>FAMILIARES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[20]Hoja7!$H$4:$H$15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[20]Hoja7!$P$4:$P$15</c:f>
              <c:numCache>
                <c:formatCode>General</c:formatCode>
                <c:ptCount val="12"/>
                <c:pt idx="0">
                  <c:v>1</c:v>
                </c:pt>
                <c:pt idx="1">
                  <c:v>28</c:v>
                </c:pt>
                <c:pt idx="2">
                  <c:v>3</c:v>
                </c:pt>
                <c:pt idx="3">
                  <c:v>49</c:v>
                </c:pt>
                <c:pt idx="4">
                  <c:v>24</c:v>
                </c:pt>
                <c:pt idx="5">
                  <c:v>14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FF7-492F-BD9C-247D1A4236D9}"/>
            </c:ext>
          </c:extLst>
        </c:ser>
        <c:ser>
          <c:idx val="8"/>
          <c:order val="8"/>
          <c:tx>
            <c:strRef>
              <c:f>[20]Hoja7!$Q$3</c:f>
              <c:strCache>
                <c:ptCount val="1"/>
                <c:pt idx="0">
                  <c:v>ACCION CIVICA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[20]Hoja7!$H$4:$H$15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[20]Hoja7!$Q$4:$Q$15</c:f>
              <c:numCache>
                <c:formatCode>General</c:formatCode>
                <c:ptCount val="12"/>
                <c:pt idx="0">
                  <c:v>4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4</c:v>
                </c:pt>
                <c:pt idx="10">
                  <c:v>0</c:v>
                </c:pt>
                <c:pt idx="1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F7-492F-BD9C-247D1A4236D9}"/>
            </c:ext>
          </c:extLst>
        </c:ser>
        <c:ser>
          <c:idx val="9"/>
          <c:order val="9"/>
          <c:tx>
            <c:strRef>
              <c:f>[20]Hoja7!$R$3</c:f>
              <c:strCache>
                <c:ptCount val="1"/>
                <c:pt idx="0">
                  <c:v>CIVILES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[20]Hoja7!$H$4:$H$15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[20]Hoja7!$R$4:$R$15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4</c:v>
                </c:pt>
                <c:pt idx="3">
                  <c:v>0</c:v>
                </c:pt>
                <c:pt idx="4">
                  <c:v>14</c:v>
                </c:pt>
                <c:pt idx="5">
                  <c:v>6</c:v>
                </c:pt>
                <c:pt idx="6">
                  <c:v>0</c:v>
                </c:pt>
                <c:pt idx="7">
                  <c:v>9</c:v>
                </c:pt>
                <c:pt idx="8">
                  <c:v>16</c:v>
                </c:pt>
                <c:pt idx="9">
                  <c:v>3</c:v>
                </c:pt>
                <c:pt idx="10">
                  <c:v>0</c:v>
                </c:pt>
                <c:pt idx="1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FF7-492F-BD9C-247D1A42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9768064"/>
        <c:axId val="299794432"/>
      </c:barChart>
      <c:catAx>
        <c:axId val="29976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794432"/>
        <c:crosses val="autoZero"/>
        <c:auto val="1"/>
        <c:lblAlgn val="ctr"/>
        <c:lblOffset val="100"/>
        <c:noMultiLvlLbl val="0"/>
      </c:catAx>
      <c:valAx>
        <c:axId val="299794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76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FALLECIMIENTOS OCURRIDOS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</a:t>
            </a:r>
            <a:r>
              <a:rPr lang="es-DO" sz="1000" b="1" i="0" baseline="0">
                <a:effectLst/>
              </a:rPr>
              <a:t>ESPECIALIDAD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OCTUBRE-DICIEMBRE 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1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'[21]GRAF CONS'!$A$3:$A$7</c:f>
              <c:strCache>
                <c:ptCount val="5"/>
                <c:pt idx="0">
                  <c:v>CIRUGIA EN GENERAL</c:v>
                </c:pt>
                <c:pt idx="1">
                  <c:v>GINECO-OBSTETRICIA</c:v>
                </c:pt>
                <c:pt idx="2">
                  <c:v>MEDICINA INTERNA</c:v>
                </c:pt>
                <c:pt idx="3">
                  <c:v>ODONTOLOGIA</c:v>
                </c:pt>
                <c:pt idx="4">
                  <c:v>PEDIATRIA</c:v>
                </c:pt>
              </c:strCache>
            </c:strRef>
          </c:cat>
          <c:val>
            <c:numRef>
              <c:f>'[21]GRAF CONS'!$B$3:$B$7</c:f>
              <c:numCache>
                <c:formatCode>General</c:formatCode>
                <c:ptCount val="5"/>
                <c:pt idx="0">
                  <c:v>8018</c:v>
                </c:pt>
                <c:pt idx="1">
                  <c:v>1566</c:v>
                </c:pt>
                <c:pt idx="2">
                  <c:v>14637</c:v>
                </c:pt>
                <c:pt idx="3">
                  <c:v>1379</c:v>
                </c:pt>
                <c:pt idx="4">
                  <c:v>2671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2-4FEF-9A96-29F4A4AF4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4380288"/>
        <c:axId val="294381824"/>
      </c:barChart>
      <c:catAx>
        <c:axId val="29438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381824"/>
        <c:crosses val="autoZero"/>
        <c:auto val="1"/>
        <c:lblAlgn val="ctr"/>
        <c:lblOffset val="100"/>
        <c:noMultiLvlLbl val="0"/>
      </c:catAx>
      <c:valAx>
        <c:axId val="29438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38028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CONSULTAS POR CATEGORIA</a:t>
            </a: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803063418566079"/>
          <c:y val="1.249820090581848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412-9833-86755ADB802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412-9833-86755ADB802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412-9833-86755ADB802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BC-4412-9833-86755ADB802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BC-4412-9833-86755ADB802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6BC-4412-9833-86755ADB802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6BC-4412-9833-86755ADB802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6BC-4412-9833-86755ADB802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6BC-4412-9833-86755ADB802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6BC-4412-9833-86755ADB802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6BC-4412-9833-86755ADB802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6BC-4412-9833-86755ADB802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6BC-4412-9833-86755ADB802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F6BC-4412-9833-86755ADB802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6BC-4412-9833-86755ADB802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6BC-4412-9833-86755ADB8028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6BC-4412-9833-86755ADB802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F6BC-4412-9833-86755ADB80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'[21]GRAF CAT'!$A$2:$A$19</c:f>
              <c:strCache>
                <c:ptCount val="18"/>
                <c:pt idx="0">
                  <c:v>OFICIALES DEL E.R.D.</c:v>
                </c:pt>
                <c:pt idx="1">
                  <c:v>OFICIALES DE LA  A.R.D.</c:v>
                </c:pt>
                <c:pt idx="2">
                  <c:v>OFICIALES DE LA   F.A.R.D.</c:v>
                </c:pt>
                <c:pt idx="3">
                  <c:v>OFICIALES DE LA P.N.</c:v>
                </c:pt>
                <c:pt idx="4">
                  <c:v>CADETES DEL MIDE Y P.N.</c:v>
                </c:pt>
                <c:pt idx="5">
                  <c:v>ALISTADOS E.R.D.</c:v>
                </c:pt>
                <c:pt idx="6">
                  <c:v>ALISTADOS DE LA  A.R.D.</c:v>
                </c:pt>
                <c:pt idx="7">
                  <c:v>ALISTADOS DE LA  F.A.R.D.</c:v>
                </c:pt>
                <c:pt idx="8">
                  <c:v>ALISTADOS DE LA P.N.</c:v>
                </c:pt>
                <c:pt idx="9">
                  <c:v>ASIMILADOS MIDE Y P.N.</c:v>
                </c:pt>
                <c:pt idx="10">
                  <c:v>IGUALADOS MIDE Y P.N.</c:v>
                </c:pt>
                <c:pt idx="11">
                  <c:v>RETIRADOS Y PENSIONADOS</c:v>
                </c:pt>
                <c:pt idx="12">
                  <c:v>CIVILES FAMILIARES MIEMBROS E.R.D.</c:v>
                </c:pt>
                <c:pt idx="13">
                  <c:v>CIVILES FAMILIARES MIEMBROS DE LA A.R.D..</c:v>
                </c:pt>
                <c:pt idx="14">
                  <c:v>CIVILES FAMILIARES MIEMBROS DE LA F.A.R.D.</c:v>
                </c:pt>
                <c:pt idx="15">
                  <c:v>CIVILES FAMILIARES MIEMBROS DE LA P.N.</c:v>
                </c:pt>
                <c:pt idx="16">
                  <c:v>SENASA</c:v>
                </c:pt>
                <c:pt idx="17">
                  <c:v>ACCION CIVICA</c:v>
                </c:pt>
              </c:strCache>
            </c:strRef>
          </c:cat>
          <c:val>
            <c:numRef>
              <c:f>'[21]GRAF CAT'!$B$2:$B$19</c:f>
              <c:numCache>
                <c:formatCode>General</c:formatCode>
                <c:ptCount val="18"/>
                <c:pt idx="0">
                  <c:v>2852</c:v>
                </c:pt>
                <c:pt idx="1">
                  <c:v>457</c:v>
                </c:pt>
                <c:pt idx="2">
                  <c:v>118</c:v>
                </c:pt>
                <c:pt idx="3">
                  <c:v>44</c:v>
                </c:pt>
                <c:pt idx="4">
                  <c:v>39</c:v>
                </c:pt>
                <c:pt idx="5">
                  <c:v>3321</c:v>
                </c:pt>
                <c:pt idx="6">
                  <c:v>710</c:v>
                </c:pt>
                <c:pt idx="7">
                  <c:v>203</c:v>
                </c:pt>
                <c:pt idx="8">
                  <c:v>91</c:v>
                </c:pt>
                <c:pt idx="9">
                  <c:v>623</c:v>
                </c:pt>
                <c:pt idx="10">
                  <c:v>60</c:v>
                </c:pt>
                <c:pt idx="11">
                  <c:v>501</c:v>
                </c:pt>
                <c:pt idx="12">
                  <c:v>4453</c:v>
                </c:pt>
                <c:pt idx="13">
                  <c:v>746</c:v>
                </c:pt>
                <c:pt idx="14">
                  <c:v>200</c:v>
                </c:pt>
                <c:pt idx="15">
                  <c:v>226</c:v>
                </c:pt>
                <c:pt idx="16">
                  <c:v>12973</c:v>
                </c:pt>
                <c:pt idx="17">
                  <c:v>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F6BC-4412-9833-86755ADB8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95614720"/>
        <c:axId val="295624704"/>
      </c:barChart>
      <c:catAx>
        <c:axId val="29561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624704"/>
        <c:crosses val="autoZero"/>
        <c:auto val="1"/>
        <c:lblAlgn val="ctr"/>
        <c:lblOffset val="100"/>
        <c:noMultiLvlLbl val="0"/>
      </c:catAx>
      <c:valAx>
        <c:axId val="29562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614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INGRESOS POR CATEGORIA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s-DO" sz="1000" b="1">
              <a:effectLst/>
            </a:endParaRPr>
          </a:p>
        </c:rich>
      </c:tx>
      <c:layout>
        <c:manualLayout>
          <c:xMode val="edge"/>
          <c:yMode val="edge"/>
          <c:x val="0.25077786757407927"/>
          <c:y val="2.584504427817175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66-4B10-A512-A1CD39E9971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B66-4B10-A512-A1CD39E9971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B66-4B10-A512-A1CD39E9971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66-4B10-A512-A1CD39E9971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66-4B10-A512-A1CD39E9971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B66-4B10-A512-A1CD39E9971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B66-4B10-A512-A1CD39E9971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B66-4B10-A512-A1CD39E9971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B66-4B10-A512-A1CD39E99715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B66-4B10-A512-A1CD39E99715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B66-4B10-A512-A1CD39E99715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B66-4B10-A512-A1CD39E9971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B66-4B10-A512-A1CD39E9971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B66-4B10-A512-A1CD39E9971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B66-4B10-A512-A1CD39E9971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B66-4B10-A512-A1CD39E9971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B66-4B10-A512-A1CD39E997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'[21]GRAF CAT'!$D$4:$D$21</c:f>
              <c:strCache>
                <c:ptCount val="18"/>
                <c:pt idx="0">
                  <c:v>OFICIALES DEL E.R.D.</c:v>
                </c:pt>
                <c:pt idx="1">
                  <c:v>OFICIALES DE LA  A.R.D.</c:v>
                </c:pt>
                <c:pt idx="2">
                  <c:v>OFICIALES DE LA   F.A.R.D.</c:v>
                </c:pt>
                <c:pt idx="3">
                  <c:v>OFICIALES DE LA P.N.</c:v>
                </c:pt>
                <c:pt idx="4">
                  <c:v>CADETES DEL MIDE Y P.N.</c:v>
                </c:pt>
                <c:pt idx="5">
                  <c:v>ALISTADOS E.R.D.</c:v>
                </c:pt>
                <c:pt idx="6">
                  <c:v>ALISTADOS DE LA  A.R.D.</c:v>
                </c:pt>
                <c:pt idx="7">
                  <c:v>ALISTADOS DE LA  F.A.R.D.</c:v>
                </c:pt>
                <c:pt idx="8">
                  <c:v>ALISTADOS DE LA P.N.</c:v>
                </c:pt>
                <c:pt idx="9">
                  <c:v>RETIRADOS Y PENSIONADOS</c:v>
                </c:pt>
                <c:pt idx="10">
                  <c:v>CIVILES FAMILIARES MIEMBROS E.R.D.</c:v>
                </c:pt>
                <c:pt idx="11">
                  <c:v>CIVILES FAMILIARES MIEMBROS DE LA A.R.D..</c:v>
                </c:pt>
                <c:pt idx="12">
                  <c:v>CIVILES FAMILIARES MIEMBROS DE LA F.A.R.D.</c:v>
                </c:pt>
                <c:pt idx="13">
                  <c:v>CIVILES FAMILIARES MIEMBROS DE LA P.N.</c:v>
                </c:pt>
                <c:pt idx="14">
                  <c:v>ASIMILADOS MIDE Y P.N.</c:v>
                </c:pt>
                <c:pt idx="15">
                  <c:v>IGUALADOS MIDE Y P.N.</c:v>
                </c:pt>
                <c:pt idx="16">
                  <c:v>SENASA</c:v>
                </c:pt>
                <c:pt idx="17">
                  <c:v>ACCION CIVICA</c:v>
                </c:pt>
              </c:strCache>
            </c:strRef>
          </c:cat>
          <c:val>
            <c:numRef>
              <c:f>'[21]GRAF CAT'!$E$4:$E$21</c:f>
              <c:numCache>
                <c:formatCode>General</c:formatCode>
                <c:ptCount val="18"/>
                <c:pt idx="0">
                  <c:v>110</c:v>
                </c:pt>
                <c:pt idx="1">
                  <c:v>30</c:v>
                </c:pt>
                <c:pt idx="2">
                  <c:v>8</c:v>
                </c:pt>
                <c:pt idx="3">
                  <c:v>6</c:v>
                </c:pt>
                <c:pt idx="4">
                  <c:v>4</c:v>
                </c:pt>
                <c:pt idx="5">
                  <c:v>189</c:v>
                </c:pt>
                <c:pt idx="6">
                  <c:v>74</c:v>
                </c:pt>
                <c:pt idx="7">
                  <c:v>20</c:v>
                </c:pt>
                <c:pt idx="8">
                  <c:v>11</c:v>
                </c:pt>
                <c:pt idx="9">
                  <c:v>48</c:v>
                </c:pt>
                <c:pt idx="10">
                  <c:v>391</c:v>
                </c:pt>
                <c:pt idx="11">
                  <c:v>114</c:v>
                </c:pt>
                <c:pt idx="12">
                  <c:v>29</c:v>
                </c:pt>
                <c:pt idx="13">
                  <c:v>38</c:v>
                </c:pt>
                <c:pt idx="14">
                  <c:v>26</c:v>
                </c:pt>
                <c:pt idx="15">
                  <c:v>1</c:v>
                </c:pt>
                <c:pt idx="16">
                  <c:v>266</c:v>
                </c:pt>
                <c:pt idx="17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4B66-4B10-A512-A1CD39E99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95962496"/>
        <c:axId val="295964032"/>
      </c:barChart>
      <c:catAx>
        <c:axId val="29596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964032"/>
        <c:crosses val="autoZero"/>
        <c:auto val="1"/>
        <c:lblAlgn val="ctr"/>
        <c:lblOffset val="100"/>
        <c:noMultiLvlLbl val="0"/>
      </c:catAx>
      <c:valAx>
        <c:axId val="29596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962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DEFUNCIONES OCURRIDAS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POR CATEGORIA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2B-49A9-99AC-2B0C4C97105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52B-49A9-99AC-2B0C4C97105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'[21]GRAF CAT'!$G$5:$G$6</c:f>
              <c:strCache>
                <c:ptCount val="2"/>
                <c:pt idx="0">
                  <c:v>MILITARES</c:v>
                </c:pt>
                <c:pt idx="1">
                  <c:v>CIVILES   </c:v>
                </c:pt>
              </c:strCache>
            </c:strRef>
          </c:cat>
          <c:val>
            <c:numRef>
              <c:f>'[21]GRAF CAT'!$H$5:$H$6</c:f>
              <c:numCache>
                <c:formatCode>General</c:formatCode>
                <c:ptCount val="2"/>
                <c:pt idx="0">
                  <c:v>17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2B-49A9-99AC-2B0C4C971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003072"/>
        <c:axId val="296004608"/>
      </c:barChart>
      <c:catAx>
        <c:axId val="29600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004608"/>
        <c:crosses val="autoZero"/>
        <c:auto val="1"/>
        <c:lblAlgn val="ctr"/>
        <c:lblOffset val="100"/>
        <c:noMultiLvlLbl val="0"/>
      </c:catAx>
      <c:valAx>
        <c:axId val="29600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003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NACIMIENTOS POR CONDICIÓN 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0704155730533683"/>
          <c:y val="3.508771929824561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'[21]GRAF NAC'!$A$3:$A$4</c:f>
              <c:strCache>
                <c:ptCount val="2"/>
                <c:pt idx="0">
                  <c:v>NACIDOS VIVOS</c:v>
                </c:pt>
                <c:pt idx="1">
                  <c:v>NACIDOS MUERTOS </c:v>
                </c:pt>
              </c:strCache>
            </c:strRef>
          </c:cat>
          <c:val>
            <c:numRef>
              <c:f>'[21]GRAF NAC'!$B$3:$B$4</c:f>
              <c:numCache>
                <c:formatCode>General</c:formatCode>
                <c:ptCount val="2"/>
                <c:pt idx="0">
                  <c:v>104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6-4480-9B6C-CF9E7A0B4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5777408"/>
        <c:axId val="295778944"/>
      </c:barChart>
      <c:catAx>
        <c:axId val="29577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778944"/>
        <c:crosses val="autoZero"/>
        <c:auto val="1"/>
        <c:lblAlgn val="ctr"/>
        <c:lblOffset val="100"/>
        <c:noMultiLvlLbl val="0"/>
      </c:catAx>
      <c:valAx>
        <c:axId val="29577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77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RELACIÓN DE FALLECIMIENTOs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DE MIEMBROS retirados DEL ERD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POR </a:t>
            </a:r>
            <a:r>
              <a:rPr lang="es-DO" sz="1000" b="1" i="0" cap="all" baseline="0">
                <a:effectLst/>
              </a:rPr>
              <a:t>rangO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octubre-diciembre 2023</a:t>
            </a:r>
            <a:endParaRPr lang="en-US" sz="1000">
              <a:effectLst/>
            </a:endParaRPr>
          </a:p>
        </c:rich>
      </c:tx>
      <c:layout>
        <c:manualLayout>
          <c:xMode val="edge"/>
          <c:yMode val="edge"/>
          <c:x val="0.26675070028011205"/>
          <c:y val="1.538757453356414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FALL'!$L$3</c:f>
              <c:strCache>
                <c:ptCount val="1"/>
                <c:pt idx="0">
                  <c:v>CABO</c:v>
                </c:pt>
              </c:strCache>
            </c:strRef>
          </c:cat>
          <c:val>
            <c:numRef>
              <c:f>'[1]GRAF FALL'!$M$3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8-4CEE-A84E-75A07A330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250496"/>
        <c:axId val="310260480"/>
      </c:barChart>
      <c:catAx>
        <c:axId val="31025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260480"/>
        <c:crosses val="autoZero"/>
        <c:auto val="1"/>
        <c:lblAlgn val="ctr"/>
        <c:lblOffset val="100"/>
        <c:noMultiLvlLbl val="0"/>
      </c:catAx>
      <c:valAx>
        <c:axId val="310260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250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NACIMIENTOS Y LEGRADOS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74-4A1E-9990-B2BCC6FD06C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F74-4A1E-9990-B2BCC6FD06C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F74-4A1E-9990-B2BCC6FD06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'[21]GRAF PART'!$A$3:$A$5</c:f>
              <c:strCache>
                <c:ptCount val="3"/>
                <c:pt idx="0">
                  <c:v>LEGRADOS</c:v>
                </c:pt>
                <c:pt idx="1">
                  <c:v>PARTO NATURAL</c:v>
                </c:pt>
                <c:pt idx="2">
                  <c:v>PARTO POR  CESAREA</c:v>
                </c:pt>
              </c:strCache>
            </c:strRef>
          </c:cat>
          <c:val>
            <c:numRef>
              <c:f>'[21]GRAF PART'!$B$3:$B$5</c:f>
              <c:numCache>
                <c:formatCode>General</c:formatCode>
                <c:ptCount val="3"/>
                <c:pt idx="0">
                  <c:v>11</c:v>
                </c:pt>
                <c:pt idx="1">
                  <c:v>21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74-4A1E-9990-B2BCC6FD0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95483264"/>
        <c:axId val="295484800"/>
      </c:barChart>
      <c:catAx>
        <c:axId val="2954832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484800"/>
        <c:crosses val="autoZero"/>
        <c:auto val="1"/>
        <c:lblAlgn val="ctr"/>
        <c:lblOffset val="100"/>
        <c:noMultiLvlLbl val="0"/>
      </c:catAx>
      <c:valAx>
        <c:axId val="295484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483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DEFUNCIONES OCURRIDAS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GRUPOS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1797043054545751"/>
          <c:y val="2.501181660627067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85-4EAD-B4BD-E501910CF7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'[21]GRAF GRUP ED'!$O$4:$O$7</c:f>
              <c:strCache>
                <c:ptCount val="4"/>
                <c:pt idx="0">
                  <c:v>Menos de 1</c:v>
                </c:pt>
                <c:pt idx="1">
                  <c:v>  5    -    14</c:v>
                </c:pt>
                <c:pt idx="2">
                  <c:v>15    -    64</c:v>
                </c:pt>
                <c:pt idx="3">
                  <c:v>65 y más</c:v>
                </c:pt>
              </c:strCache>
            </c:strRef>
          </c:cat>
          <c:val>
            <c:numRef>
              <c:f>'[21]GRAF GRUP ED'!$P$4:$P$7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18</c:v>
                </c:pt>
                <c:pt idx="3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85-4EAD-B4BD-E501910CF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336000"/>
        <c:axId val="296354176"/>
      </c:barChart>
      <c:catAx>
        <c:axId val="29633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354176"/>
        <c:crosses val="autoZero"/>
        <c:auto val="1"/>
        <c:lblAlgn val="ctr"/>
        <c:lblOffset val="100"/>
        <c:noMultiLvlLbl val="0"/>
      </c:catAx>
      <c:valAx>
        <c:axId val="29635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336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MUJERES PARTURIENTAS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GRUPOS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0426377952755903"/>
          <c:y val="2.738857564873337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13-470F-81B0-E022C4C1DC8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913-470F-81B0-E022C4C1DC8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913-470F-81B0-E022C4C1DC8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13-470F-81B0-E022C4C1DC8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913-470F-81B0-E022C4C1DC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'[21]GRAF GRUP ED'!$I$4:$I$8</c:f>
              <c:strCache>
                <c:ptCount val="5"/>
                <c:pt idx="0">
                  <c:v>15      -     19</c:v>
                </c:pt>
                <c:pt idx="1">
                  <c:v>20      -     24</c:v>
                </c:pt>
                <c:pt idx="2">
                  <c:v>25      -     29</c:v>
                </c:pt>
                <c:pt idx="3">
                  <c:v>30      -     34</c:v>
                </c:pt>
                <c:pt idx="4">
                  <c:v>35 y más</c:v>
                </c:pt>
              </c:strCache>
            </c:strRef>
          </c:cat>
          <c:val>
            <c:numRef>
              <c:f>'[21]GRAF GRUP ED'!$J$4:$J$8</c:f>
              <c:numCache>
                <c:formatCode>General</c:formatCode>
                <c:ptCount val="5"/>
                <c:pt idx="0">
                  <c:v>8</c:v>
                </c:pt>
                <c:pt idx="1">
                  <c:v>51</c:v>
                </c:pt>
                <c:pt idx="2">
                  <c:v>32</c:v>
                </c:pt>
                <c:pt idx="3">
                  <c:v>33</c:v>
                </c:pt>
                <c:pt idx="4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913-470F-81B0-E022C4C1D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383232"/>
        <c:axId val="296384768"/>
      </c:barChart>
      <c:catAx>
        <c:axId val="29638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384768"/>
        <c:crosses val="autoZero"/>
        <c:auto val="1"/>
        <c:lblAlgn val="ctr"/>
        <c:lblOffset val="100"/>
        <c:noMultiLvlLbl val="0"/>
      </c:catAx>
      <c:valAx>
        <c:axId val="296384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383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ATENCIONES MÉDICAS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GRUPOS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8468053581517183"/>
          <c:y val="4.166666666666666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3A-4943-BF5D-D336EAB717B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13A-4943-BF5D-D336EAB717B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13A-4943-BF5D-D336EAB717B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3A-4943-BF5D-D336EAB717B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3A-4943-BF5D-D336EAB717B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13A-4943-BF5D-D336EAB717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'[21]GRAF GRUP ED'!$A$4:$A$9</c:f>
              <c:strCache>
                <c:ptCount val="6"/>
                <c:pt idx="0">
                  <c:v>Menos de 1</c:v>
                </c:pt>
                <c:pt idx="1">
                  <c:v>1     -     4</c:v>
                </c:pt>
                <c:pt idx="2">
                  <c:v>5     -     14</c:v>
                </c:pt>
                <c:pt idx="3">
                  <c:v>15     -     64</c:v>
                </c:pt>
                <c:pt idx="4">
                  <c:v>65 y más</c:v>
                </c:pt>
                <c:pt idx="5">
                  <c:v>IGNORADOS</c:v>
                </c:pt>
              </c:strCache>
            </c:strRef>
          </c:cat>
          <c:val>
            <c:numRef>
              <c:f>'[21]GRAF GRUP ED'!$B$4:$B$9</c:f>
              <c:numCache>
                <c:formatCode>General</c:formatCode>
                <c:ptCount val="6"/>
                <c:pt idx="0">
                  <c:v>1322</c:v>
                </c:pt>
                <c:pt idx="1">
                  <c:v>1617</c:v>
                </c:pt>
                <c:pt idx="2">
                  <c:v>2950</c:v>
                </c:pt>
                <c:pt idx="3">
                  <c:v>22797</c:v>
                </c:pt>
                <c:pt idx="4">
                  <c:v>4476</c:v>
                </c:pt>
                <c:pt idx="5">
                  <c:v>4239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3A-4943-BF5D-D336EAB71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816000"/>
        <c:axId val="296842368"/>
      </c:barChart>
      <c:catAx>
        <c:axId val="29681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842368"/>
        <c:crosses val="autoZero"/>
        <c:auto val="1"/>
        <c:lblAlgn val="ctr"/>
        <c:lblOffset val="100"/>
        <c:noMultiLvlLbl val="0"/>
      </c:catAx>
      <c:valAx>
        <c:axId val="29684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816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ACTIVIDADES DEL ÁREA DE PEDIATRICA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ED-4DB4-B155-E0F660E3964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BED-4DB4-B155-E0F660E3964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BED-4DB4-B155-E0F660E3964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ED-4DB4-B155-E0F660E3964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BED-4DB4-B155-E0F660E3964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BED-4DB4-B155-E0F660E3964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BED-4DB4-B155-E0F660E396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'[21]GRAF PEDIA'!$A$1:$A$9</c:f>
              <c:strCache>
                <c:ptCount val="9"/>
                <c:pt idx="0">
                  <c:v>CIRUGIAS. PEDIATRICAS</c:v>
                </c:pt>
                <c:pt idx="1">
                  <c:v>CONSULTAS PEDIATRICAS</c:v>
                </c:pt>
                <c:pt idx="2">
                  <c:v>DEFUNCIONES PEDIATRICAS</c:v>
                </c:pt>
                <c:pt idx="3">
                  <c:v>DEFUNCIONES PERINATO</c:v>
                </c:pt>
                <c:pt idx="4">
                  <c:v>EGRESOS DE PEDIATRIA</c:v>
                </c:pt>
                <c:pt idx="5">
                  <c:v>EMERGENCIAS PEDIATRICAS</c:v>
                </c:pt>
                <c:pt idx="6">
                  <c:v>INGRESOS DE PEDIATRIA</c:v>
                </c:pt>
                <c:pt idx="7">
                  <c:v>INGRESOS DE PERINATOLOGIA</c:v>
                </c:pt>
                <c:pt idx="8">
                  <c:v>NACIMIENTOS DE PERINATOS</c:v>
                </c:pt>
              </c:strCache>
            </c:strRef>
          </c:cat>
          <c:val>
            <c:numRef>
              <c:f>'[21]GRAF PEDIA'!$B$1:$B$9</c:f>
              <c:numCache>
                <c:formatCode>General</c:formatCode>
                <c:ptCount val="9"/>
                <c:pt idx="0">
                  <c:v>5</c:v>
                </c:pt>
                <c:pt idx="1">
                  <c:v>2671</c:v>
                </c:pt>
                <c:pt idx="2">
                  <c:v>3</c:v>
                </c:pt>
                <c:pt idx="3">
                  <c:v>1</c:v>
                </c:pt>
                <c:pt idx="4">
                  <c:v>267</c:v>
                </c:pt>
                <c:pt idx="5">
                  <c:v>2578</c:v>
                </c:pt>
                <c:pt idx="6">
                  <c:v>292</c:v>
                </c:pt>
                <c:pt idx="7">
                  <c:v>23</c:v>
                </c:pt>
                <c:pt idx="8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BED-4DB4-B155-E0F660E39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653184"/>
        <c:axId val="296654720"/>
      </c:barChart>
      <c:catAx>
        <c:axId val="29665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654720"/>
        <c:crosses val="autoZero"/>
        <c:auto val="1"/>
        <c:lblAlgn val="ctr"/>
        <c:lblOffset val="100"/>
        <c:noMultiLvlLbl val="0"/>
      </c:catAx>
      <c:valAx>
        <c:axId val="29665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653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ACTIVIDADES DEL ÁREA DE LABORATORIO CLÍNICO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31992676987611313"/>
          <c:y val="2.150540151757541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9A-42C8-80C3-9E3DE0BBE3E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29A-42C8-80C3-9E3DE0BBE3E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29A-42C8-80C3-9E3DE0BBE3E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9A-42C8-80C3-9E3DE0BBE3E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9A-42C8-80C3-9E3DE0BBE3E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29A-42C8-80C3-9E3DE0BBE3E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29A-42C8-80C3-9E3DE0BBE3E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29A-42C8-80C3-9E3DE0BBE3E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29A-42C8-80C3-9E3DE0BBE3E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29A-42C8-80C3-9E3DE0BBE3E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29A-42C8-80C3-9E3DE0BBE3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'[21]GRAF LAB'!$A$3:$A$13</c:f>
              <c:strCache>
                <c:ptCount val="11"/>
                <c:pt idx="0">
                  <c:v>  BACTERIOLOGIA</c:v>
                </c:pt>
                <c:pt idx="1">
                  <c:v>  BANCO DE SANGRE</c:v>
                </c:pt>
                <c:pt idx="2">
                  <c:v>  ELECTROLITICOS SERICOS Y GASES ARTERIALES</c:v>
                </c:pt>
                <c:pt idx="3">
                  <c:v>  HEMATOLOGIA</c:v>
                </c:pt>
                <c:pt idx="4">
                  <c:v>  PARASITOLOGIA</c:v>
                </c:pt>
                <c:pt idx="5">
                  <c:v>  QUIMICA</c:v>
                </c:pt>
                <c:pt idx="6">
                  <c:v>  SEROLOGIA</c:v>
                </c:pt>
                <c:pt idx="7">
                  <c:v>  URIANALISIS</c:v>
                </c:pt>
                <c:pt idx="8">
                  <c:v>  VIROLOGIA</c:v>
                </c:pt>
                <c:pt idx="9">
                  <c:v>COAGULACION</c:v>
                </c:pt>
                <c:pt idx="10">
                  <c:v>PRUEBAS ESPECIALES </c:v>
                </c:pt>
              </c:strCache>
            </c:strRef>
          </c:cat>
          <c:val>
            <c:numRef>
              <c:f>'[21]GRAF LAB'!$B$3:$B$13</c:f>
              <c:numCache>
                <c:formatCode>General</c:formatCode>
                <c:ptCount val="11"/>
                <c:pt idx="0">
                  <c:v>1348</c:v>
                </c:pt>
                <c:pt idx="1">
                  <c:v>2579</c:v>
                </c:pt>
                <c:pt idx="2">
                  <c:v>1211</c:v>
                </c:pt>
                <c:pt idx="3">
                  <c:v>11043</c:v>
                </c:pt>
                <c:pt idx="4">
                  <c:v>1454</c:v>
                </c:pt>
                <c:pt idx="5">
                  <c:v>40081</c:v>
                </c:pt>
                <c:pt idx="6">
                  <c:v>1719</c:v>
                </c:pt>
                <c:pt idx="7">
                  <c:v>3219</c:v>
                </c:pt>
                <c:pt idx="8">
                  <c:v>3302</c:v>
                </c:pt>
                <c:pt idx="9">
                  <c:v>2706</c:v>
                </c:pt>
                <c:pt idx="10">
                  <c:v>2063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29A-42C8-80C3-9E3DE0BBE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124800"/>
        <c:axId val="296126336"/>
      </c:barChart>
      <c:catAx>
        <c:axId val="29612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126336"/>
        <c:crosses val="autoZero"/>
        <c:auto val="1"/>
        <c:lblAlgn val="ctr"/>
        <c:lblOffset val="100"/>
        <c:noMultiLvlLbl val="0"/>
      </c:catAx>
      <c:valAx>
        <c:axId val="29612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124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ACTIVIDADES DEL ÁREA DE VACUNACIÓN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7B-4530-92F5-10331F60C7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B7B-4530-92F5-10331F60C74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B7B-4530-92F5-10331F60C74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7B-4530-92F5-10331F60C74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B7B-4530-92F5-10331F60C74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B7B-4530-92F5-10331F60C74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B7B-4530-92F5-10331F60C74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B7B-4530-92F5-10331F60C74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B7B-4530-92F5-10331F60C7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'[21]GARF VAC'!$A$3:$A$16</c:f>
              <c:strCache>
                <c:ptCount val="14"/>
                <c:pt idx="0">
                  <c:v>PENTAVALENTE</c:v>
                </c:pt>
                <c:pt idx="1">
                  <c:v>TDAP</c:v>
                </c:pt>
                <c:pt idx="2">
                  <c:v>VPH</c:v>
                </c:pt>
                <c:pt idx="3">
                  <c:v>BCG</c:v>
                </c:pt>
                <c:pt idx="4">
                  <c:v>DPT</c:v>
                </c:pt>
                <c:pt idx="5">
                  <c:v>SRP</c:v>
                </c:pt>
                <c:pt idx="6">
                  <c:v>HEPATITIS B</c:v>
                </c:pt>
                <c:pt idx="7">
                  <c:v>POLIO IPV</c:v>
                </c:pt>
                <c:pt idx="8">
                  <c:v>POLIO OPV</c:v>
                </c:pt>
                <c:pt idx="9">
                  <c:v>DT</c:v>
                </c:pt>
                <c:pt idx="10">
                  <c:v>MENINGOCOCO</c:v>
                </c:pt>
                <c:pt idx="11">
                  <c:v>NEUMOCOCO</c:v>
                </c:pt>
                <c:pt idx="12">
                  <c:v>ROTAVIRUS</c:v>
                </c:pt>
                <c:pt idx="13">
                  <c:v>INFLUENZA</c:v>
                </c:pt>
              </c:strCache>
            </c:strRef>
          </c:cat>
          <c:val>
            <c:numRef>
              <c:f>'[21]GARF VAC'!$B$3:$B$16</c:f>
              <c:numCache>
                <c:formatCode>General</c:formatCode>
                <c:ptCount val="14"/>
                <c:pt idx="0">
                  <c:v>137</c:v>
                </c:pt>
                <c:pt idx="1">
                  <c:v>59</c:v>
                </c:pt>
                <c:pt idx="2">
                  <c:v>30</c:v>
                </c:pt>
                <c:pt idx="3">
                  <c:v>41</c:v>
                </c:pt>
                <c:pt idx="4">
                  <c:v>57</c:v>
                </c:pt>
                <c:pt idx="5">
                  <c:v>69</c:v>
                </c:pt>
                <c:pt idx="6">
                  <c:v>76</c:v>
                </c:pt>
                <c:pt idx="7">
                  <c:v>137</c:v>
                </c:pt>
                <c:pt idx="8">
                  <c:v>57</c:v>
                </c:pt>
                <c:pt idx="9">
                  <c:v>263</c:v>
                </c:pt>
                <c:pt idx="10">
                  <c:v>0</c:v>
                </c:pt>
                <c:pt idx="11">
                  <c:v>149</c:v>
                </c:pt>
                <c:pt idx="12">
                  <c:v>98</c:v>
                </c:pt>
                <c:pt idx="13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B7B-4530-92F5-10331F60C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989056"/>
        <c:axId val="296990592"/>
      </c:barChart>
      <c:catAx>
        <c:axId val="29698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90592"/>
        <c:crosses val="autoZero"/>
        <c:auto val="1"/>
        <c:lblAlgn val="ctr"/>
        <c:lblOffset val="100"/>
        <c:noMultiLvlLbl val="0"/>
      </c:catAx>
      <c:valAx>
        <c:axId val="29699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89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CONSULTAS REALIADAS EN EL DEPARTAMENTO DE ETS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0A-4F72-A5D0-6297863F1F3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F0A-4F72-A5D0-6297863F1F3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F0A-4F72-A5D0-6297863F1F3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0A-4F72-A5D0-6297863F1F3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0A-4F72-A5D0-6297863F1F3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F0A-4F72-A5D0-6297863F1F3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F0A-4F72-A5D0-6297863F1F3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F0A-4F72-A5D0-6297863F1F3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F0A-4F72-A5D0-6297863F1F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'[21]GRAF ETS'!$A$3:$A$11</c:f>
              <c:strCache>
                <c:ptCount val="9"/>
                <c:pt idx="0">
                  <c:v>  NUMERO DE CONSULTAS DE I.T.S.</c:v>
                </c:pt>
                <c:pt idx="1">
                  <c:v>  NUMERO DE CONSULTAS PRE-CONSEJERIA</c:v>
                </c:pt>
                <c:pt idx="2">
                  <c:v>  NUMEROS DE CHARLAS IMPARTIDAS</c:v>
                </c:pt>
                <c:pt idx="3">
                  <c:v>  PACIENTES  MEDICACION  ANTIRRETROVIRAL</c:v>
                </c:pt>
                <c:pt idx="4">
                  <c:v>  PACIENTES INGRESADOS VIH- SIDA</c:v>
                </c:pt>
                <c:pt idx="5">
                  <c:v>  TOTAL  DE PRUEBAS V.I.H.</c:v>
                </c:pt>
                <c:pt idx="6">
                  <c:v>  TOTAL CONSULTA  DE PACIENTES</c:v>
                </c:pt>
                <c:pt idx="7">
                  <c:v>  TOTAL DE PRUEBAS ( V.I.H) POSITIVA</c:v>
                </c:pt>
                <c:pt idx="8">
                  <c:v> CONSULTAS POST CONSEJERIA</c:v>
                </c:pt>
              </c:strCache>
            </c:strRef>
          </c:cat>
          <c:val>
            <c:numRef>
              <c:f>'[21]GRAF ETS'!$B$3:$B$11</c:f>
              <c:numCache>
                <c:formatCode>General</c:formatCode>
                <c:ptCount val="9"/>
                <c:pt idx="0">
                  <c:v>17</c:v>
                </c:pt>
                <c:pt idx="1">
                  <c:v>679</c:v>
                </c:pt>
                <c:pt idx="2">
                  <c:v>603</c:v>
                </c:pt>
                <c:pt idx="3">
                  <c:v>6</c:v>
                </c:pt>
                <c:pt idx="4">
                  <c:v>4</c:v>
                </c:pt>
                <c:pt idx="5">
                  <c:v>612</c:v>
                </c:pt>
                <c:pt idx="6">
                  <c:v>525</c:v>
                </c:pt>
                <c:pt idx="7">
                  <c:v>4</c:v>
                </c:pt>
                <c:pt idx="8">
                  <c:v>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F0A-4F72-A5D0-6297863F1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079744"/>
        <c:axId val="296081280"/>
      </c:barChart>
      <c:catAx>
        <c:axId val="29607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081280"/>
        <c:crosses val="autoZero"/>
        <c:auto val="1"/>
        <c:lblAlgn val="ctr"/>
        <c:lblOffset val="100"/>
        <c:noMultiLvlLbl val="0"/>
      </c:catAx>
      <c:valAx>
        <c:axId val="29608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079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PROCEDIMIENTOS REALIZADOS POR EL DEPTO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ODONTOLOGIA POR PARENTESCO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1815266841644798"/>
          <c:y val="4.166666666666666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2B-4D46-8267-015D23F1BF2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72B-4D46-8267-015D23F1BF2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72B-4D46-8267-015D23F1BF2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2B-4D46-8267-015D23F1BF2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2B-4D46-8267-015D23F1BF2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72B-4D46-8267-015D23F1BF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'[21]GRAF ODON'!$A$3:$A$9</c:f>
              <c:strCache>
                <c:ptCount val="7"/>
                <c:pt idx="0">
                  <c:v>ACION CIVICA / RETIRADOS</c:v>
                </c:pt>
                <c:pt idx="1">
                  <c:v>ALISTADOS</c:v>
                </c:pt>
                <c:pt idx="2">
                  <c:v>ASIMILADOS</c:v>
                </c:pt>
                <c:pt idx="3">
                  <c:v>FAMILIA DE MILITAR </c:v>
                </c:pt>
                <c:pt idx="4">
                  <c:v>IGUALADOS</c:v>
                </c:pt>
                <c:pt idx="5">
                  <c:v>OFICIALES SUBALTERNOS</c:v>
                </c:pt>
                <c:pt idx="6">
                  <c:v>OFICIALES SUPERIORES</c:v>
                </c:pt>
              </c:strCache>
            </c:strRef>
          </c:cat>
          <c:val>
            <c:numRef>
              <c:f>'[21]GRAF ODON'!$B$3:$B$9</c:f>
              <c:numCache>
                <c:formatCode>General</c:formatCode>
                <c:ptCount val="7"/>
                <c:pt idx="0">
                  <c:v>335</c:v>
                </c:pt>
                <c:pt idx="1">
                  <c:v>248</c:v>
                </c:pt>
                <c:pt idx="2">
                  <c:v>53</c:v>
                </c:pt>
                <c:pt idx="3">
                  <c:v>489</c:v>
                </c:pt>
                <c:pt idx="4">
                  <c:v>14</c:v>
                </c:pt>
                <c:pt idx="5">
                  <c:v>129</c:v>
                </c:pt>
                <c:pt idx="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72B-4D46-8267-015D23F1B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7423616"/>
        <c:axId val="297425152"/>
      </c:barChart>
      <c:catAx>
        <c:axId val="29742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425152"/>
        <c:crosses val="autoZero"/>
        <c:auto val="1"/>
        <c:lblAlgn val="ctr"/>
        <c:lblOffset val="100"/>
        <c:noMultiLvlLbl val="0"/>
      </c:catAx>
      <c:valAx>
        <c:axId val="2974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423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CONSULTAS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REALIZADAS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OCTUBRE-DICIEMBRE 2023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E0-4E33-AD10-7548DA3A2D6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BE0-4E33-AD10-7548DA3A2D6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BE0-4E33-AD10-7548DA3A2D6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E0-4E33-AD10-7548DA3A2D6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E0-4E33-AD10-7548DA3A2D6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BE0-4E33-AD10-7548DA3A2D6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BE0-4E33-AD10-7548DA3A2D6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BE0-4E33-AD10-7548DA3A2D6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BE0-4E33-AD10-7548DA3A2D6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BE0-4E33-AD10-7548DA3A2D6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BE0-4E33-AD10-7548DA3A2D6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BE0-4E33-AD10-7548DA3A2D6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BE0-4E33-AD10-7548DA3A2D6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BE0-4E33-AD10-7548DA3A2D6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BE0-4E33-AD10-7548DA3A2D6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BE0-4E33-AD10-7548DA3A2D66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BE0-4E33-AD10-7548DA3A2D66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BE0-4E33-AD10-7548DA3A2D66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BE0-4E33-AD10-7548DA3A2D66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BE0-4E33-AD10-7548DA3A2D66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1BE0-4E33-AD10-7548DA3A2D66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1BE0-4E33-AD10-7548DA3A2D66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1BE0-4E33-AD10-7548DA3A2D66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1BE0-4E33-AD10-7548DA3A2D66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1BE0-4E33-AD10-7548DA3A2D66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1BE0-4E33-AD10-7548DA3A2D66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1BE0-4E33-AD10-7548DA3A2D66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1BE0-4E33-AD10-7548DA3A2D66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1BE0-4E33-AD10-7548DA3A2D66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1BE0-4E33-AD10-7548DA3A2D6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CONS'!$A$3:$A$36</c:f>
              <c:strCache>
                <c:ptCount val="34"/>
                <c:pt idx="0">
                  <c:v>CARDIOLOGIA</c:v>
                </c:pt>
                <c:pt idx="1">
                  <c:v>CHEQUEO NIÑOS SANOS</c:v>
                </c:pt>
                <c:pt idx="2">
                  <c:v>CIRUGIA GENERAL</c:v>
                </c:pt>
                <c:pt idx="3">
                  <c:v>CIRUGIA PEDIATRICA</c:v>
                </c:pt>
                <c:pt idx="4">
                  <c:v>CIRUGIA TORAXICA</c:v>
                </c:pt>
                <c:pt idx="5">
                  <c:v>CIRUGIA VASCULAR</c:v>
                </c:pt>
                <c:pt idx="6">
                  <c:v>DERMATOLOGIA</c:v>
                </c:pt>
                <c:pt idx="7">
                  <c:v>DIABETOLOGIA</c:v>
                </c:pt>
                <c:pt idx="8">
                  <c:v>ENDOCRINOLOGIA</c:v>
                </c:pt>
                <c:pt idx="9">
                  <c:v>FISIATRIA</c:v>
                </c:pt>
                <c:pt idx="10">
                  <c:v>GASTROENTEROLOGIA</c:v>
                </c:pt>
                <c:pt idx="11">
                  <c:v>GERIATRIA</c:v>
                </c:pt>
                <c:pt idx="12">
                  <c:v>GINECOLOGIA</c:v>
                </c:pt>
                <c:pt idx="13">
                  <c:v>HEMATOLOGIA</c:v>
                </c:pt>
                <c:pt idx="14">
                  <c:v>INFECTOLOGIA </c:v>
                </c:pt>
                <c:pt idx="15">
                  <c:v>MEDICINA FAMILIAR</c:v>
                </c:pt>
                <c:pt idx="16">
                  <c:v>MEDICINA GENERAL</c:v>
                </c:pt>
                <c:pt idx="17">
                  <c:v>MEDICINA INTERNA</c:v>
                </c:pt>
                <c:pt idx="18">
                  <c:v>NEFROLOGIA</c:v>
                </c:pt>
                <c:pt idx="19">
                  <c:v>NEFROLOGIA </c:v>
                </c:pt>
                <c:pt idx="20">
                  <c:v>NEUMOLOGIA</c:v>
                </c:pt>
                <c:pt idx="21">
                  <c:v>NEUMOLOGIA PEDIATRICA</c:v>
                </c:pt>
                <c:pt idx="22">
                  <c:v>NEUROCIRUGIA</c:v>
                </c:pt>
                <c:pt idx="23">
                  <c:v>NEUROLOGIA</c:v>
                </c:pt>
                <c:pt idx="24">
                  <c:v>NUTRICION</c:v>
                </c:pt>
                <c:pt idx="25">
                  <c:v>OBSTETRICIA</c:v>
                </c:pt>
                <c:pt idx="26">
                  <c:v>ODONTOLOGIA</c:v>
                </c:pt>
                <c:pt idx="27">
                  <c:v>OFTALMOLOGIA</c:v>
                </c:pt>
                <c:pt idx="28">
                  <c:v>ORTOPEDIA</c:v>
                </c:pt>
                <c:pt idx="29">
                  <c:v>OTORRINO</c:v>
                </c:pt>
                <c:pt idx="30">
                  <c:v>PEDIATRIA</c:v>
                </c:pt>
                <c:pt idx="31">
                  <c:v>PSICOLOGIA</c:v>
                </c:pt>
                <c:pt idx="32">
                  <c:v>PSIQUIATRIA</c:v>
                </c:pt>
                <c:pt idx="33">
                  <c:v>UROLOGIA</c:v>
                </c:pt>
              </c:strCache>
            </c:strRef>
          </c:cat>
          <c:val>
            <c:numRef>
              <c:f>'[22]GRAF CONS'!$B$3:$B$36</c:f>
              <c:numCache>
                <c:formatCode>General</c:formatCode>
                <c:ptCount val="34"/>
                <c:pt idx="0">
                  <c:v>1588</c:v>
                </c:pt>
                <c:pt idx="1">
                  <c:v>51</c:v>
                </c:pt>
                <c:pt idx="2">
                  <c:v>1117</c:v>
                </c:pt>
                <c:pt idx="3">
                  <c:v>141</c:v>
                </c:pt>
                <c:pt idx="4">
                  <c:v>116</c:v>
                </c:pt>
                <c:pt idx="5">
                  <c:v>770</c:v>
                </c:pt>
                <c:pt idx="6">
                  <c:v>934</c:v>
                </c:pt>
                <c:pt idx="7">
                  <c:v>520</c:v>
                </c:pt>
                <c:pt idx="8">
                  <c:v>1160</c:v>
                </c:pt>
                <c:pt idx="9">
                  <c:v>2592</c:v>
                </c:pt>
                <c:pt idx="10">
                  <c:v>807</c:v>
                </c:pt>
                <c:pt idx="11">
                  <c:v>132</c:v>
                </c:pt>
                <c:pt idx="12">
                  <c:v>1218</c:v>
                </c:pt>
                <c:pt idx="13">
                  <c:v>266</c:v>
                </c:pt>
                <c:pt idx="14">
                  <c:v>231</c:v>
                </c:pt>
                <c:pt idx="15">
                  <c:v>972</c:v>
                </c:pt>
                <c:pt idx="16">
                  <c:v>794</c:v>
                </c:pt>
                <c:pt idx="17">
                  <c:v>1377</c:v>
                </c:pt>
                <c:pt idx="18">
                  <c:v>266</c:v>
                </c:pt>
                <c:pt idx="19">
                  <c:v>93</c:v>
                </c:pt>
                <c:pt idx="20">
                  <c:v>356</c:v>
                </c:pt>
                <c:pt idx="21">
                  <c:v>508</c:v>
                </c:pt>
                <c:pt idx="22">
                  <c:v>567</c:v>
                </c:pt>
                <c:pt idx="23">
                  <c:v>326</c:v>
                </c:pt>
                <c:pt idx="24">
                  <c:v>182</c:v>
                </c:pt>
                <c:pt idx="25">
                  <c:v>648</c:v>
                </c:pt>
                <c:pt idx="26">
                  <c:v>6309</c:v>
                </c:pt>
                <c:pt idx="27">
                  <c:v>1228</c:v>
                </c:pt>
                <c:pt idx="28">
                  <c:v>1592</c:v>
                </c:pt>
                <c:pt idx="29">
                  <c:v>359</c:v>
                </c:pt>
                <c:pt idx="30">
                  <c:v>3643</c:v>
                </c:pt>
                <c:pt idx="31">
                  <c:v>1414</c:v>
                </c:pt>
                <c:pt idx="32">
                  <c:v>593</c:v>
                </c:pt>
                <c:pt idx="33">
                  <c:v>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C-1BE0-4E33-AD10-7548DA3A2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4393344"/>
        <c:axId val="274505728"/>
      </c:barChart>
      <c:catAx>
        <c:axId val="27439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505728"/>
        <c:crosses val="autoZero"/>
        <c:auto val="1"/>
        <c:lblAlgn val="ctr"/>
        <c:lblOffset val="100"/>
        <c:noMultiLvlLbl val="0"/>
      </c:catAx>
      <c:valAx>
        <c:axId val="27450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393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GRÁFICO </a:t>
            </a:r>
            <a:r>
              <a:rPr lang="en-US" sz="1000" b="1" i="0" baseline="0" dirty="0" smtClean="0">
                <a:effectLst/>
              </a:rPr>
              <a:t>NO.6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EJÉRCITO DE  REPÚBLICA DOMINICANA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RELACIÓN DE ARMAS RETENIDAS 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POR  MIEMBROS DEL ERD 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 dirty="0">
                <a:effectLst/>
              </a:rPr>
              <a:t>OCTUBRE-DICIEMBRE 2023</a:t>
            </a:r>
            <a:endParaRPr lang="es-DO" sz="1000" dirty="0">
              <a:effectLst/>
            </a:endParaRPr>
          </a:p>
        </c:rich>
      </c:tx>
      <c:layout>
        <c:manualLayout>
          <c:xMode val="edge"/>
          <c:yMode val="edge"/>
          <c:x val="0.40390080550276053"/>
          <c:y val="3.763435820522434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86-42FF-80FB-ECCFF107167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B86-42FF-80FB-ECCFF107167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B86-42FF-80FB-ECCFF10716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ARMAS'!$A$3:$A$6</c:f>
              <c:strCache>
                <c:ptCount val="4"/>
                <c:pt idx="0">
                  <c:v>CAPSULAS PARA PISTOLA</c:v>
                </c:pt>
                <c:pt idx="1">
                  <c:v>ESCOPETAS</c:v>
                </c:pt>
                <c:pt idx="2">
                  <c:v>PISTOLAS </c:v>
                </c:pt>
                <c:pt idx="3">
                  <c:v>CHILENA</c:v>
                </c:pt>
              </c:strCache>
            </c:strRef>
          </c:cat>
          <c:val>
            <c:numRef>
              <c:f>'[1]GRAF ARMAS'!$B$3:$B$6</c:f>
              <c:numCache>
                <c:formatCode>General</c:formatCode>
                <c:ptCount val="4"/>
                <c:pt idx="0">
                  <c:v>45</c:v>
                </c:pt>
                <c:pt idx="1">
                  <c:v>1</c:v>
                </c:pt>
                <c:pt idx="2">
                  <c:v>6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86-42FF-80FB-ECCFF1071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014336"/>
        <c:axId val="310015872"/>
      </c:barChart>
      <c:catAx>
        <c:axId val="31001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015872"/>
        <c:crosses val="autoZero"/>
        <c:auto val="1"/>
        <c:lblAlgn val="ctr"/>
        <c:lblOffset val="100"/>
        <c:noMultiLvlLbl val="0"/>
      </c:catAx>
      <c:valAx>
        <c:axId val="310015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01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PORCENTUAL DE CONSULTAS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REALIZADAS  POR SEXO</a:t>
            </a:r>
            <a:r>
              <a:rPr lang="es-DO" sz="1000" b="0" i="0" baseline="0">
                <a:effectLst/>
              </a:rPr>
              <a:t>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s-DO" sz="1000" b="1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26C-4C29-88E1-7EAED79F1F34}"/>
              </c:ext>
            </c:extLst>
          </c:dPt>
          <c:dPt>
            <c:idx val="1"/>
            <c:bubble3D val="0"/>
            <c:spPr>
              <a:solidFill>
                <a:srgbClr val="F826C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26C-4C29-88E1-7EAED79F1F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'[22]RAF SEX'!$A$2:$A$3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'[22]RAF SEX'!$B$2:$B$3</c:f>
              <c:numCache>
                <c:formatCode>General</c:formatCode>
                <c:ptCount val="2"/>
                <c:pt idx="0">
                  <c:v>15043</c:v>
                </c:pt>
                <c:pt idx="1">
                  <c:v>18334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6C-4C29-88E1-7EAED79F1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PORCENTUAL FALLECIMIENTOS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OCURRIDOS  POR SEXO</a:t>
            </a:r>
            <a:r>
              <a:rPr lang="es-DO" sz="1000" b="0" i="0" baseline="0">
                <a:effectLst/>
              </a:rPr>
              <a:t>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OCTUBRE-DICIEMBRE 2023</a:t>
            </a:r>
            <a:endParaRPr lang="es-DO" sz="1000" b="1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explosion val="4"/>
          <c:dPt>
            <c:idx val="0"/>
            <c:bubble3D val="0"/>
            <c:explosion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887-474F-BE7C-D807FB5A6AB9}"/>
              </c:ext>
            </c:extLst>
          </c:dPt>
          <c:dPt>
            <c:idx val="1"/>
            <c:bubble3D val="0"/>
            <c:explosion val="0"/>
            <c:spPr>
              <a:solidFill>
                <a:srgbClr val="F826C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887-474F-BE7C-D807FB5A6A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'[22]RAF SEX'!$K$2:$K$3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'[22]RAF SEX'!$L$2:$L$3</c:f>
              <c:numCache>
                <c:formatCode>General</c:formatCode>
                <c:ptCount val="2"/>
                <c:pt idx="0">
                  <c:v>8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87-474F-BE7C-D807FB5A6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DE INGRESOS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CATEGORIA DE ATENCIONES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874403517201998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5A-4DF1-BE68-028B18E6C9F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5A-4DF1-BE68-028B18E6C9F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25A-4DF1-BE68-028B18E6C9F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5A-4DF1-BE68-028B18E6C9F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CAT'!$A$4:$A$7</c:f>
              <c:strCache>
                <c:ptCount val="4"/>
                <c:pt idx="0">
                  <c:v>MILITAR</c:v>
                </c:pt>
                <c:pt idx="1">
                  <c:v>MILITAR RETIRADO</c:v>
                </c:pt>
                <c:pt idx="2">
                  <c:v>FAMILIAR DE MILITAR</c:v>
                </c:pt>
                <c:pt idx="3">
                  <c:v>CIVIL</c:v>
                </c:pt>
              </c:strCache>
            </c:strRef>
          </c:cat>
          <c:val>
            <c:numRef>
              <c:f>'[22]GRAF CAT'!$B$4:$B$7</c:f>
              <c:numCache>
                <c:formatCode>General</c:formatCode>
                <c:ptCount val="4"/>
                <c:pt idx="0">
                  <c:v>323</c:v>
                </c:pt>
                <c:pt idx="1">
                  <c:v>13</c:v>
                </c:pt>
                <c:pt idx="2">
                  <c:v>394</c:v>
                </c:pt>
                <c:pt idx="3">
                  <c:v>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25A-4DF1-BE68-028B18E6C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75028224"/>
        <c:axId val="275038208"/>
      </c:barChart>
      <c:catAx>
        <c:axId val="2750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038208"/>
        <c:crosses val="autoZero"/>
        <c:auto val="1"/>
        <c:lblAlgn val="ctr"/>
        <c:lblOffset val="100"/>
        <c:noMultiLvlLbl val="0"/>
      </c:catAx>
      <c:valAx>
        <c:axId val="27503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028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DE EMERGENCIAS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ATENDIDAS POR CATEGORIA DE ATENCION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6F-4634-A10F-1528E25B651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F6F-4634-A10F-1528E25B651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F6F-4634-A10F-1528E25B651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6F-4634-A10F-1528E25B651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6F-4634-A10F-1528E25B65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CAT'!$I$5:$I$9</c:f>
              <c:strCache>
                <c:ptCount val="5"/>
                <c:pt idx="0">
                  <c:v>MILITAR</c:v>
                </c:pt>
                <c:pt idx="1">
                  <c:v>MILITARES DE OTRA INSTITUCION</c:v>
                </c:pt>
                <c:pt idx="2">
                  <c:v>MILITAR RETIRADO</c:v>
                </c:pt>
                <c:pt idx="3">
                  <c:v>FAMILIAR DE MILITAR</c:v>
                </c:pt>
                <c:pt idx="4">
                  <c:v>ACCION CIVICA</c:v>
                </c:pt>
              </c:strCache>
            </c:strRef>
          </c:cat>
          <c:val>
            <c:numRef>
              <c:f>'[22]GRAF CAT'!$J$5:$J$9</c:f>
              <c:numCache>
                <c:formatCode>General</c:formatCode>
                <c:ptCount val="5"/>
                <c:pt idx="0">
                  <c:v>1455</c:v>
                </c:pt>
                <c:pt idx="1">
                  <c:v>359</c:v>
                </c:pt>
                <c:pt idx="2">
                  <c:v>45</c:v>
                </c:pt>
                <c:pt idx="3">
                  <c:v>6167</c:v>
                </c:pt>
                <c:pt idx="4">
                  <c:v>8013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F6F-4634-A10F-1528E25B6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2185984"/>
        <c:axId val="332187520"/>
      </c:barChart>
      <c:catAx>
        <c:axId val="33218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2187520"/>
        <c:crosses val="autoZero"/>
        <c:auto val="1"/>
        <c:lblAlgn val="ctr"/>
        <c:lblOffset val="100"/>
        <c:noMultiLvlLbl val="0"/>
      </c:catAx>
      <c:valAx>
        <c:axId val="33218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2185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CONSULTAS REALIZADAS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 POR CATEGORIA DE ATENCIONES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9380961161179994"/>
          <c:y val="2.435426038254569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7B-49DB-A648-768CCA5D825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87B-49DB-A648-768CCA5D825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87B-49DB-A648-768CCA5D82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CAT'!$E$3:$E$5</c:f>
              <c:strCache>
                <c:ptCount val="3"/>
                <c:pt idx="0">
                  <c:v>MILITARES</c:v>
                </c:pt>
                <c:pt idx="1">
                  <c:v>FAMILIAS DE MILITARES</c:v>
                </c:pt>
                <c:pt idx="2">
                  <c:v>CIVILES</c:v>
                </c:pt>
              </c:strCache>
            </c:strRef>
          </c:cat>
          <c:val>
            <c:numRef>
              <c:f>'[22]GRAF CAT'!$F$3:$F$5</c:f>
              <c:numCache>
                <c:formatCode>General</c:formatCode>
                <c:ptCount val="3"/>
                <c:pt idx="0">
                  <c:v>3963</c:v>
                </c:pt>
                <c:pt idx="1">
                  <c:v>9538</c:v>
                </c:pt>
                <c:pt idx="2">
                  <c:v>19876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7B-49DB-A648-768CCA5D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1198464"/>
        <c:axId val="311200000"/>
      </c:barChart>
      <c:catAx>
        <c:axId val="31119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200000"/>
        <c:crosses val="autoZero"/>
        <c:auto val="1"/>
        <c:lblAlgn val="ctr"/>
        <c:lblOffset val="100"/>
        <c:noMultiLvlLbl val="0"/>
      </c:catAx>
      <c:valAx>
        <c:axId val="31120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198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0" i="0" baseline="0">
                <a:effectLst/>
              </a:rPr>
              <a:t>T</a:t>
            </a: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DE EMERGENCIAS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ATENDIDAS POR CATEGORIA DE ATENCION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3A-45EE-A6DA-AE492BD03C9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63A-45EE-A6DA-AE492BD03C9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63A-45EE-A6DA-AE492BD03C9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3A-45EE-A6DA-AE492BD03C9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EMER'!$A$3:$A$6</c:f>
              <c:strCache>
                <c:ptCount val="4"/>
                <c:pt idx="0">
                  <c:v>CIRUGIA</c:v>
                </c:pt>
                <c:pt idx="1">
                  <c:v>GINECOBSTETRICIA</c:v>
                </c:pt>
                <c:pt idx="2">
                  <c:v>MEDICINA INTERNA</c:v>
                </c:pt>
                <c:pt idx="3">
                  <c:v>PEDIATRIA</c:v>
                </c:pt>
              </c:strCache>
            </c:strRef>
          </c:cat>
          <c:val>
            <c:numRef>
              <c:f>'[22]GRAF EMER'!$B$3:$B$6</c:f>
              <c:numCache>
                <c:formatCode>General</c:formatCode>
                <c:ptCount val="4"/>
                <c:pt idx="0">
                  <c:v>2204</c:v>
                </c:pt>
                <c:pt idx="1">
                  <c:v>1828</c:v>
                </c:pt>
                <c:pt idx="2">
                  <c:v>6853</c:v>
                </c:pt>
                <c:pt idx="3">
                  <c:v>5154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63A-45EE-A6DA-AE492BD03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109760"/>
        <c:axId val="361115648"/>
      </c:barChart>
      <c:catAx>
        <c:axId val="36110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115648"/>
        <c:crosses val="autoZero"/>
        <c:auto val="1"/>
        <c:lblAlgn val="ctr"/>
        <c:lblOffset val="100"/>
        <c:noMultiLvlLbl val="0"/>
      </c:catAx>
      <c:valAx>
        <c:axId val="36111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10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INGRESOS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ESPECIALIDAD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'[22]GRAF IN-EGR'!$C$3</c:f>
              <c:strCache>
                <c:ptCount val="1"/>
                <c:pt idx="0">
                  <c:v>CANT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6A-4A3A-9F34-E6003FCBE23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B6A-4A3A-9F34-E6003FCBE23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B6A-4A3A-9F34-E6003FCBE23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6A-4A3A-9F34-E6003FCBE2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IN-EGR'!$B$4:$B$7</c:f>
              <c:strCache>
                <c:ptCount val="4"/>
                <c:pt idx="0">
                  <c:v>CIRUGIA</c:v>
                </c:pt>
                <c:pt idx="1">
                  <c:v>GINECOOBSTETRICIA</c:v>
                </c:pt>
                <c:pt idx="2">
                  <c:v>MEDICINA INTERNA</c:v>
                </c:pt>
                <c:pt idx="3">
                  <c:v>PEDIATRIA</c:v>
                </c:pt>
              </c:strCache>
            </c:strRef>
          </c:cat>
          <c:val>
            <c:numRef>
              <c:f>'[22]GRAF IN-EGR'!$C$4:$C$7</c:f>
              <c:numCache>
                <c:formatCode>General</c:formatCode>
                <c:ptCount val="4"/>
                <c:pt idx="0">
                  <c:v>124</c:v>
                </c:pt>
                <c:pt idx="1">
                  <c:v>108</c:v>
                </c:pt>
                <c:pt idx="2">
                  <c:v>703</c:v>
                </c:pt>
                <c:pt idx="3">
                  <c:v>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6A-4A3A-9F34-E6003FCBE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275776"/>
        <c:axId val="361277312"/>
      </c:barChart>
      <c:catAx>
        <c:axId val="36127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277312"/>
        <c:crosses val="autoZero"/>
        <c:auto val="1"/>
        <c:lblAlgn val="ctr"/>
        <c:lblOffset val="100"/>
        <c:noMultiLvlLbl val="0"/>
      </c:catAx>
      <c:valAx>
        <c:axId val="36127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275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EGRESOS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ESPECIALIDAD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640767211790834"/>
          <c:y val="2.777777777777777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B6-4D9B-9089-3D38CBBA47B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B6-4D9B-9089-3D38CBBA47B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B6-4D9B-9089-3D38CBBA47B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B6-4D9B-9089-3D38CBBA47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IN-EGR'!$E$4:$E$7</c:f>
              <c:strCache>
                <c:ptCount val="4"/>
                <c:pt idx="0">
                  <c:v>CIRUGIA</c:v>
                </c:pt>
                <c:pt idx="1">
                  <c:v>GINECO- OBSTETRICIA</c:v>
                </c:pt>
                <c:pt idx="2">
                  <c:v>MEDICINA INTERNA</c:v>
                </c:pt>
                <c:pt idx="3">
                  <c:v>PEDIATRIA</c:v>
                </c:pt>
              </c:strCache>
            </c:strRef>
          </c:cat>
          <c:val>
            <c:numRef>
              <c:f>'[22]GRAF IN-EGR'!$F$4:$F$7</c:f>
              <c:numCache>
                <c:formatCode>General</c:formatCode>
                <c:ptCount val="4"/>
                <c:pt idx="0">
                  <c:v>157</c:v>
                </c:pt>
                <c:pt idx="1">
                  <c:v>118</c:v>
                </c:pt>
                <c:pt idx="2">
                  <c:v>671</c:v>
                </c:pt>
                <c:pt idx="3">
                  <c:v>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B6-4D9B-9089-3D38CBBA4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817024"/>
        <c:axId val="362818560"/>
      </c:barChart>
      <c:catAx>
        <c:axId val="36281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818560"/>
        <c:crosses val="autoZero"/>
        <c:auto val="1"/>
        <c:lblAlgn val="ctr"/>
        <c:lblOffset val="100"/>
        <c:noMultiLvlLbl val="0"/>
      </c:catAx>
      <c:valAx>
        <c:axId val="362818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81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PORCENTUAL DE PARTOS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TIPO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9897900262467191"/>
          <c:y val="1.8518518518518517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9984854510659634E-2"/>
          <c:y val="0.40590399026208679"/>
          <c:w val="0.81388888888888888"/>
          <c:h val="0.3968168562263050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A2B-41FF-8CD6-234A9BE4929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A2B-41FF-8CD6-234A9BE492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'[22]GRAF PARTO'!$A$3:$A$4</c:f>
              <c:strCache>
                <c:ptCount val="2"/>
                <c:pt idx="0">
                  <c:v>NORMALES</c:v>
                </c:pt>
                <c:pt idx="1">
                  <c:v>CESÁREAS</c:v>
                </c:pt>
              </c:strCache>
            </c:strRef>
          </c:cat>
          <c:val>
            <c:numRef>
              <c:f>'[22]GRAF PARTO'!$B$3:$B$4</c:f>
              <c:numCache>
                <c:formatCode>General</c:formatCode>
                <c:ptCount val="2"/>
                <c:pt idx="0">
                  <c:v>31</c:v>
                </c:pt>
                <c:pt idx="1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2B-41FF-8CD6-234A9BE49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CONSULTAS REALIZADAS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GRUPO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OCTUBRE-DICIEMBRE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C3-4FD9-AA52-FE2829FE38C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2C3-4FD9-AA52-FE2829FE38C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2C3-4FD9-AA52-FE2829FE38C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C3-4FD9-AA52-FE2829FE38C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C3-4FD9-AA52-FE2829FE38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GRUP'!$P$4:$P$8</c:f>
              <c:strCache>
                <c:ptCount val="5"/>
                <c:pt idx="0">
                  <c:v>0-1</c:v>
                </c:pt>
                <c:pt idx="1">
                  <c:v>1_4</c:v>
                </c:pt>
                <c:pt idx="2">
                  <c:v>5_14</c:v>
                </c:pt>
                <c:pt idx="3">
                  <c:v>15-64</c:v>
                </c:pt>
                <c:pt idx="4">
                  <c:v>65 +</c:v>
                </c:pt>
              </c:strCache>
            </c:strRef>
          </c:cat>
          <c:val>
            <c:numRef>
              <c:f>'[22]GRAF GRUP'!$Q$4:$Q$8</c:f>
              <c:numCache>
                <c:formatCode>General</c:formatCode>
                <c:ptCount val="5"/>
                <c:pt idx="0">
                  <c:v>1590</c:v>
                </c:pt>
                <c:pt idx="1">
                  <c:v>2142</c:v>
                </c:pt>
                <c:pt idx="2">
                  <c:v>3904</c:v>
                </c:pt>
                <c:pt idx="3">
                  <c:v>21681</c:v>
                </c:pt>
                <c:pt idx="4">
                  <c:v>4060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C3-4FD9-AA52-FE2829FE3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355904"/>
        <c:axId val="361357696"/>
      </c:barChart>
      <c:catAx>
        <c:axId val="36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357696"/>
        <c:crosses val="autoZero"/>
        <c:auto val="1"/>
        <c:lblAlgn val="ctr"/>
        <c:lblOffset val="100"/>
        <c:noMultiLvlLbl val="0"/>
      </c:catAx>
      <c:valAx>
        <c:axId val="36135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355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image" Target="../media/image1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image" Target="../media/image1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image" Target="../media/image1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image" Target="../media/image12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image" Target="../media/image1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3" Type="http://schemas.openxmlformats.org/officeDocument/2006/relationships/chart" Target="../charts/chart53.xml"/><Relationship Id="rId7" Type="http://schemas.openxmlformats.org/officeDocument/2006/relationships/chart" Target="../charts/chart57.xml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chart" Target="../charts/chart56.xml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image" Target="../media/image18.wmf"/><Relationship Id="rId1" Type="http://schemas.openxmlformats.org/officeDocument/2006/relationships/image" Target="../media/image17.png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5" Type="http://schemas.openxmlformats.org/officeDocument/2006/relationships/chart" Target="../charts/chart61.xml"/><Relationship Id="rId10" Type="http://schemas.openxmlformats.org/officeDocument/2006/relationships/chart" Target="../charts/chart66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image" Target="../media/image2.png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image" Target="../media/image20.jpeg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13" Type="http://schemas.openxmlformats.org/officeDocument/2006/relationships/chart" Target="../charts/chart86.xml"/><Relationship Id="rId3" Type="http://schemas.openxmlformats.org/officeDocument/2006/relationships/chart" Target="../charts/chart76.xml"/><Relationship Id="rId7" Type="http://schemas.openxmlformats.org/officeDocument/2006/relationships/chart" Target="../charts/chart80.xml"/><Relationship Id="rId12" Type="http://schemas.openxmlformats.org/officeDocument/2006/relationships/chart" Target="../charts/chart85.xml"/><Relationship Id="rId2" Type="http://schemas.openxmlformats.org/officeDocument/2006/relationships/chart" Target="../charts/chart75.xml"/><Relationship Id="rId1" Type="http://schemas.openxmlformats.org/officeDocument/2006/relationships/image" Target="../media/image21.png"/><Relationship Id="rId6" Type="http://schemas.openxmlformats.org/officeDocument/2006/relationships/chart" Target="../charts/chart79.xml"/><Relationship Id="rId11" Type="http://schemas.openxmlformats.org/officeDocument/2006/relationships/chart" Target="../charts/chart84.xml"/><Relationship Id="rId5" Type="http://schemas.openxmlformats.org/officeDocument/2006/relationships/chart" Target="../charts/chart78.xml"/><Relationship Id="rId15" Type="http://schemas.openxmlformats.org/officeDocument/2006/relationships/chart" Target="../charts/chart88.xml"/><Relationship Id="rId10" Type="http://schemas.openxmlformats.org/officeDocument/2006/relationships/chart" Target="../charts/chart83.xml"/><Relationship Id="rId4" Type="http://schemas.openxmlformats.org/officeDocument/2006/relationships/chart" Target="../charts/chart77.xml"/><Relationship Id="rId9" Type="http://schemas.openxmlformats.org/officeDocument/2006/relationships/chart" Target="../charts/chart82.xml"/><Relationship Id="rId14" Type="http://schemas.openxmlformats.org/officeDocument/2006/relationships/chart" Target="../charts/chart87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5.xml"/><Relationship Id="rId13" Type="http://schemas.openxmlformats.org/officeDocument/2006/relationships/chart" Target="../charts/chart100.xml"/><Relationship Id="rId3" Type="http://schemas.openxmlformats.org/officeDocument/2006/relationships/chart" Target="../charts/chart90.xml"/><Relationship Id="rId7" Type="http://schemas.openxmlformats.org/officeDocument/2006/relationships/chart" Target="../charts/chart94.xml"/><Relationship Id="rId12" Type="http://schemas.openxmlformats.org/officeDocument/2006/relationships/chart" Target="../charts/chart99.xml"/><Relationship Id="rId2" Type="http://schemas.openxmlformats.org/officeDocument/2006/relationships/chart" Target="../charts/chart89.xml"/><Relationship Id="rId1" Type="http://schemas.openxmlformats.org/officeDocument/2006/relationships/image" Target="../media/image22.png"/><Relationship Id="rId6" Type="http://schemas.openxmlformats.org/officeDocument/2006/relationships/chart" Target="../charts/chart93.xml"/><Relationship Id="rId11" Type="http://schemas.openxmlformats.org/officeDocument/2006/relationships/chart" Target="../charts/chart98.xml"/><Relationship Id="rId5" Type="http://schemas.openxmlformats.org/officeDocument/2006/relationships/chart" Target="../charts/chart92.xml"/><Relationship Id="rId15" Type="http://schemas.openxmlformats.org/officeDocument/2006/relationships/chart" Target="../charts/chart102.xml"/><Relationship Id="rId10" Type="http://schemas.openxmlformats.org/officeDocument/2006/relationships/chart" Target="../charts/chart97.xml"/><Relationship Id="rId4" Type="http://schemas.openxmlformats.org/officeDocument/2006/relationships/chart" Target="../charts/chart91.xml"/><Relationship Id="rId9" Type="http://schemas.openxmlformats.org/officeDocument/2006/relationships/chart" Target="../charts/chart96.xml"/><Relationship Id="rId14" Type="http://schemas.openxmlformats.org/officeDocument/2006/relationships/chart" Target="../charts/chart10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Relationship Id="rId4" Type="http://schemas.openxmlformats.org/officeDocument/2006/relationships/chart" Target="../charts/chart10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image" Target="../media/image3.png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2" Type="http://schemas.openxmlformats.org/officeDocument/2006/relationships/chart" Target="../charts/chart27.xml"/><Relationship Id="rId1" Type="http://schemas.openxmlformats.org/officeDocument/2006/relationships/image" Target="../media/image5.png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image" Target="../media/image6.png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image" Target="../media/image7.png"/><Relationship Id="rId4" Type="http://schemas.openxmlformats.org/officeDocument/2006/relationships/chart" Target="../charts/chart3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image" Target="../media/image8.jpeg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13</xdr:row>
      <xdr:rowOff>26987</xdr:rowOff>
    </xdr:from>
    <xdr:to>
      <xdr:col>20</xdr:col>
      <xdr:colOff>57150</xdr:colOff>
      <xdr:row>21</xdr:row>
      <xdr:rowOff>65087</xdr:rowOff>
    </xdr:to>
    <xdr:sp macro="" textlink="">
      <xdr:nvSpPr>
        <xdr:cNvPr id="8" name="Título 1"/>
        <xdr:cNvSpPr txBox="1">
          <a:spLocks/>
        </xdr:cNvSpPr>
      </xdr:nvSpPr>
      <xdr:spPr>
        <a:xfrm>
          <a:off x="1219200" y="2503487"/>
          <a:ext cx="11029950" cy="1562100"/>
        </a:xfrm>
        <a:prstGeom prst="rect">
          <a:avLst/>
        </a:prstGeom>
        <a:solidFill>
          <a:srgbClr val="70AD47">
            <a:lumMod val="75000"/>
          </a:srgbClr>
        </a:solidFill>
        <a:ln w="6350" cap="flat" cmpd="sng" algn="ctr">
          <a:solidFill>
            <a:srgbClr val="70AD47"/>
          </a:solidFill>
          <a:prstDash val="solid"/>
          <a:miter lim="800000"/>
        </a:ln>
        <a:effectLst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1pPr>
          <a:lvl2pPr marL="457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2pPr>
          <a:lvl3pPr marL="914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3pPr>
          <a:lvl4pPr marL="1371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4pPr>
          <a:lvl5pPr marL="18288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5pPr>
          <a:lvl6pPr marL="22860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6pPr>
          <a:lvl7pPr marL="2743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7pPr>
          <a:lvl8pPr marL="3200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8pPr>
          <a:lvl9pPr marL="3657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r>
            <a:rPr lang="es-DO">
              <a:solidFill>
                <a:sysClr val="window" lastClr="FFFFFF"/>
              </a:solidFill>
            </a:rPr>
            <a:t>EJERCITO DE REPÚBLICA DOMINICANA</a:t>
          </a:r>
        </a:p>
        <a:p>
          <a:pPr algn="ctr" fontAlgn="auto">
            <a:spcAft>
              <a:spcPts val="0"/>
            </a:spcAft>
            <a:defRPr/>
          </a:pPr>
          <a:r>
            <a:rPr lang="es-DO">
              <a:solidFill>
                <a:sysClr val="window" lastClr="FFFFFF"/>
              </a:solidFill>
            </a:rPr>
            <a:t>(ERD)</a:t>
          </a:r>
          <a:r>
            <a:rPr lang="es-ES"/>
            <a:t/>
          </a:r>
          <a:br>
            <a:rPr lang="es-ES"/>
          </a:b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endParaRPr lang="es-ES" sz="4000"/>
        </a:p>
      </xdr:txBody>
    </xdr:sp>
    <xdr:clientData/>
  </xdr:twoCellAnchor>
  <xdr:twoCellAnchor>
    <xdr:from>
      <xdr:col>5</xdr:col>
      <xdr:colOff>44100</xdr:colOff>
      <xdr:row>22</xdr:row>
      <xdr:rowOff>158749</xdr:rowOff>
    </xdr:from>
    <xdr:to>
      <xdr:col>17</xdr:col>
      <xdr:colOff>404708</xdr:colOff>
      <xdr:row>28</xdr:row>
      <xdr:rowOff>72331</xdr:rowOff>
    </xdr:to>
    <xdr:sp macro="" textlink="">
      <xdr:nvSpPr>
        <xdr:cNvPr id="9" name="Subtítulo 2"/>
        <xdr:cNvSpPr txBox="1">
          <a:spLocks/>
        </xdr:cNvSpPr>
      </xdr:nvSpPr>
      <xdr:spPr>
        <a:xfrm>
          <a:off x="3092100" y="4349749"/>
          <a:ext cx="7675808" cy="1056582"/>
        </a:xfrm>
        <a:prstGeom prst="rect">
          <a:avLst/>
        </a:prstGeom>
        <a:noFill/>
        <a:ln w="6350" cap="flat" cmpd="sng" algn="ctr">
          <a:noFill/>
          <a:prstDash val="solid"/>
          <a:miter lim="800000"/>
        </a:ln>
        <a:effectLst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wrap="square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1pPr>
          <a:lvl2pPr marL="457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2pPr>
          <a:lvl3pPr marL="914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3pPr>
          <a:lvl4pPr marL="1371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4pPr>
          <a:lvl5pPr marL="18288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5pPr>
          <a:lvl6pPr marL="22860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6pPr>
          <a:lvl7pPr marL="2743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7pPr>
          <a:lvl8pPr marL="3200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8pPr>
          <a:lvl9pPr marL="3657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9pPr>
        </a:lstStyle>
        <a:p>
          <a:pPr marL="0" indent="0" algn="ctr" fontAlgn="auto">
            <a:spcAft>
              <a:spcPts val="0"/>
            </a:spcAft>
            <a:buFont typeface="Arial" panose="020B0604020202020204" pitchFamily="34" charset="0"/>
            <a:buNone/>
            <a:defRPr/>
          </a:pPr>
          <a:r>
            <a:rPr lang="es-ES" sz="3600"/>
            <a:t>OCTUBRE-DICIEMBRE 2023</a:t>
          </a:r>
        </a:p>
      </xdr:txBody>
    </xdr:sp>
    <xdr:clientData/>
  </xdr:twoCellAnchor>
  <xdr:twoCellAnchor editAs="oneCell">
    <xdr:from>
      <xdr:col>9</xdr:col>
      <xdr:colOff>25400</xdr:colOff>
      <xdr:row>1</xdr:row>
      <xdr:rowOff>0</xdr:rowOff>
    </xdr:from>
    <xdr:to>
      <xdr:col>12</xdr:col>
      <xdr:colOff>528637</xdr:colOff>
      <xdr:row>11</xdr:row>
      <xdr:rowOff>123825</xdr:rowOff>
    </xdr:to>
    <xdr:pic>
      <xdr:nvPicPr>
        <xdr:cNvPr id="10" name="Picture 2" descr="https://encrypted-tbn0.gstatic.com/images?q=tbn:ANd9GcQCyEtVIhHqmUG3N6JrsMKKwYkvXqsTbWnjtjOVbMG-cIDbzlElM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1800" y="190500"/>
          <a:ext cx="2332037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31</xdr:row>
      <xdr:rowOff>47625</xdr:rowOff>
    </xdr:from>
    <xdr:to>
      <xdr:col>20</xdr:col>
      <xdr:colOff>114300</xdr:colOff>
      <xdr:row>39</xdr:row>
      <xdr:rowOff>166688</xdr:rowOff>
    </xdr:to>
    <xdr:sp macro="" textlink="">
      <xdr:nvSpPr>
        <xdr:cNvPr id="12" name="Título 1"/>
        <xdr:cNvSpPr>
          <a:spLocks noGrp="1"/>
        </xdr:cNvSpPr>
      </xdr:nvSpPr>
      <xdr:spPr>
        <a:xfrm>
          <a:off x="1790700" y="5953125"/>
          <a:ext cx="10515600" cy="1643063"/>
        </a:xfrm>
        <a:prstGeom prst="rect">
          <a:avLst/>
        </a:prstGeom>
        <a:solidFill>
          <a:srgbClr val="70AD47">
            <a:lumMod val="75000"/>
          </a:srgbClr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4400" kern="1200">
              <a:solidFill>
                <a:sysClr val="window" lastClr="FFFFFF"/>
              </a:solidFill>
              <a:latin typeface="Calibri"/>
            </a:defRPr>
          </a:lvl1pPr>
          <a:lvl2pPr>
            <a:defRPr>
              <a:solidFill>
                <a:sysClr val="window" lastClr="FFFFFF"/>
              </a:solidFill>
              <a:latin typeface="Calibri"/>
            </a:defRPr>
          </a:lvl2pPr>
          <a:lvl3pPr>
            <a:defRPr>
              <a:solidFill>
                <a:sysClr val="window" lastClr="FFFFFF"/>
              </a:solidFill>
              <a:latin typeface="Calibri"/>
            </a:defRPr>
          </a:lvl3pPr>
          <a:lvl4pPr>
            <a:defRPr>
              <a:solidFill>
                <a:sysClr val="window" lastClr="FFFFFF"/>
              </a:solidFill>
              <a:latin typeface="Calibri"/>
            </a:defRPr>
          </a:lvl4pPr>
          <a:lvl5pPr>
            <a:defRPr>
              <a:solidFill>
                <a:sysClr val="window" lastClr="FFFFFF"/>
              </a:solidFill>
              <a:latin typeface="Calibri"/>
            </a:defRPr>
          </a:lvl5pPr>
          <a:lvl6pPr>
            <a:defRPr>
              <a:solidFill>
                <a:sysClr val="window" lastClr="FFFFFF"/>
              </a:solidFill>
              <a:latin typeface="Calibri"/>
            </a:defRPr>
          </a:lvl6pPr>
          <a:lvl7pPr>
            <a:defRPr>
              <a:solidFill>
                <a:sysClr val="window" lastClr="FFFFFF"/>
              </a:solidFill>
              <a:latin typeface="Calibri"/>
            </a:defRPr>
          </a:lvl7pPr>
          <a:lvl8pPr>
            <a:defRPr>
              <a:solidFill>
                <a:sysClr val="window" lastClr="FFFFFF"/>
              </a:solidFill>
              <a:latin typeface="Calibri"/>
            </a:defRPr>
          </a:lvl8pPr>
          <a:lvl9pPr>
            <a:defRPr>
              <a:solidFill>
                <a:sysClr val="window" lastClr="FFFFFF"/>
              </a:solidFill>
              <a:latin typeface="Calibri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/>
            <a:t>RELACIÓN DE PERSONAL 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11</xdr:col>
      <xdr:colOff>568869</xdr:colOff>
      <xdr:row>48</xdr:row>
      <xdr:rowOff>126831</xdr:rowOff>
    </xdr:to>
    <xdr:sp macro="" textlink="">
      <xdr:nvSpPr>
        <xdr:cNvPr id="17" name="16 Rectángulo"/>
        <xdr:cNvSpPr/>
      </xdr:nvSpPr>
      <xdr:spPr>
        <a:xfrm>
          <a:off x="3048000" y="8763000"/>
          <a:ext cx="4226469" cy="50783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altLang="es-DO" sz="1300" b="1">
              <a:cs typeface="Times New Roman" panose="02020603050405020304" pitchFamily="18" charset="0"/>
            </a:rPr>
            <a:t>RELACIÓN </a:t>
          </a:r>
          <a:r>
            <a:rPr lang="es-ES" altLang="es-DO" sz="1400" b="1">
              <a:cs typeface="Times New Roman" panose="02020603050405020304" pitchFamily="18" charset="0"/>
            </a:rPr>
            <a:t>DE</a:t>
          </a:r>
          <a:r>
            <a:rPr lang="es-ES" altLang="es-DO" sz="1300" b="1">
              <a:cs typeface="Times New Roman" panose="02020603050405020304" pitchFamily="18" charset="0"/>
            </a:rPr>
            <a:t> LA FUERZA POR RANGO DEL ERD</a:t>
          </a:r>
          <a:br>
            <a:rPr lang="es-ES" altLang="es-DO" sz="1300" b="1">
              <a:cs typeface="Times New Roman" panose="02020603050405020304" pitchFamily="18" charset="0"/>
            </a:rPr>
          </a:br>
          <a:r>
            <a:rPr lang="es-ES" altLang="es-DO" sz="1300" b="1">
              <a:cs typeface="Times New Roman" panose="02020603050405020304" pitchFamily="18" charset="0"/>
            </a:rPr>
            <a:t>ENERO-MARZO 2023	</a:t>
          </a:r>
          <a:endParaRPr lang="es-DO" sz="1300" b="1"/>
        </a:p>
      </xdr:txBody>
    </xdr:sp>
    <xdr:clientData/>
  </xdr:twoCellAnchor>
  <xdr:twoCellAnchor>
    <xdr:from>
      <xdr:col>9</xdr:col>
      <xdr:colOff>0</xdr:colOff>
      <xdr:row>58</xdr:row>
      <xdr:rowOff>0</xdr:rowOff>
    </xdr:from>
    <xdr:to>
      <xdr:col>16</xdr:col>
      <xdr:colOff>184958</xdr:colOff>
      <xdr:row>71</xdr:row>
      <xdr:rowOff>37753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346364</xdr:colOff>
      <xdr:row>84</xdr:row>
      <xdr:rowOff>124690</xdr:rowOff>
    </xdr:from>
    <xdr:to>
      <xdr:col>10</xdr:col>
      <xdr:colOff>65117</xdr:colOff>
      <xdr:row>97</xdr:row>
      <xdr:rowOff>158287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123</xdr:row>
      <xdr:rowOff>0</xdr:rowOff>
    </xdr:from>
    <xdr:to>
      <xdr:col>3</xdr:col>
      <xdr:colOff>165161</xdr:colOff>
      <xdr:row>136</xdr:row>
      <xdr:rowOff>66341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387928</xdr:colOff>
      <xdr:row>117</xdr:row>
      <xdr:rowOff>166255</xdr:rowOff>
    </xdr:from>
    <xdr:to>
      <xdr:col>11</xdr:col>
      <xdr:colOff>309133</xdr:colOff>
      <xdr:row>134</xdr:row>
      <xdr:rowOff>128068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153</xdr:row>
      <xdr:rowOff>0</xdr:rowOff>
    </xdr:from>
    <xdr:to>
      <xdr:col>2</xdr:col>
      <xdr:colOff>405246</xdr:colOff>
      <xdr:row>168</xdr:row>
      <xdr:rowOff>41564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235528</xdr:colOff>
      <xdr:row>150</xdr:row>
      <xdr:rowOff>166256</xdr:rowOff>
    </xdr:from>
    <xdr:to>
      <xdr:col>11</xdr:col>
      <xdr:colOff>577735</xdr:colOff>
      <xdr:row>166</xdr:row>
      <xdr:rowOff>27710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540327</xdr:colOff>
      <xdr:row>188</xdr:row>
      <xdr:rowOff>166255</xdr:rowOff>
    </xdr:from>
    <xdr:to>
      <xdr:col>2</xdr:col>
      <xdr:colOff>314498</xdr:colOff>
      <xdr:row>204</xdr:row>
      <xdr:rowOff>8660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13855</xdr:colOff>
      <xdr:row>182</xdr:row>
      <xdr:rowOff>41564</xdr:rowOff>
    </xdr:from>
    <xdr:to>
      <xdr:col>17</xdr:col>
      <xdr:colOff>193963</xdr:colOff>
      <xdr:row>199</xdr:row>
      <xdr:rowOff>170238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55418</xdr:colOff>
      <xdr:row>216</xdr:row>
      <xdr:rowOff>138546</xdr:rowOff>
    </xdr:from>
    <xdr:to>
      <xdr:col>3</xdr:col>
      <xdr:colOff>204354</xdr:colOff>
      <xdr:row>227</xdr:row>
      <xdr:rowOff>77586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DE23DEA-17A1-46F3-9F70-A08D77DF5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374073</xdr:colOff>
      <xdr:row>229</xdr:row>
      <xdr:rowOff>41563</xdr:rowOff>
    </xdr:from>
    <xdr:to>
      <xdr:col>10</xdr:col>
      <xdr:colOff>572886</xdr:colOff>
      <xdr:row>242</xdr:row>
      <xdr:rowOff>119495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27709</xdr:colOff>
      <xdr:row>249</xdr:row>
      <xdr:rowOff>152399</xdr:rowOff>
    </xdr:from>
    <xdr:to>
      <xdr:col>10</xdr:col>
      <xdr:colOff>369917</xdr:colOff>
      <xdr:row>262</xdr:row>
      <xdr:rowOff>96980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249382</xdr:colOff>
      <xdr:row>279</xdr:row>
      <xdr:rowOff>124691</xdr:rowOff>
    </xdr:from>
    <xdr:to>
      <xdr:col>1</xdr:col>
      <xdr:colOff>3908367</xdr:colOff>
      <xdr:row>294</xdr:row>
      <xdr:rowOff>112915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360218</xdr:colOff>
      <xdr:row>269</xdr:row>
      <xdr:rowOff>41564</xdr:rowOff>
    </xdr:from>
    <xdr:to>
      <xdr:col>18</xdr:col>
      <xdr:colOff>538941</xdr:colOff>
      <xdr:row>291</xdr:row>
      <xdr:rowOff>30134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469309</xdr:colOff>
      <xdr:row>7</xdr:row>
      <xdr:rowOff>124097</xdr:rowOff>
    </xdr:from>
    <xdr:to>
      <xdr:col>10</xdr:col>
      <xdr:colOff>564843</xdr:colOff>
      <xdr:row>11</xdr:row>
      <xdr:rowOff>69983</xdr:rowOff>
    </xdr:to>
    <xdr:sp macro="" textlink="">
      <xdr:nvSpPr>
        <xdr:cNvPr id="2" name="CuadroTexto 1"/>
        <xdr:cNvSpPr txBox="1">
          <a:spLocks noChangeArrowheads="1"/>
        </xdr:cNvSpPr>
      </xdr:nvSpPr>
      <xdr:spPr bwMode="auto">
        <a:xfrm>
          <a:off x="3517309" y="1457597"/>
          <a:ext cx="4667534" cy="707886"/>
        </a:xfrm>
        <a:prstGeom prst="rect">
          <a:avLst/>
        </a:prstGeom>
        <a:solidFill>
          <a:srgbClr val="92D050"/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4000"/>
            <a:t>SENPA</a:t>
          </a:r>
        </a:p>
      </xdr:txBody>
    </xdr:sp>
    <xdr:clientData/>
  </xdr:twoCellAnchor>
  <xdr:twoCellAnchor>
    <xdr:from>
      <xdr:col>4</xdr:col>
      <xdr:colOff>372299</xdr:colOff>
      <xdr:row>11</xdr:row>
      <xdr:rowOff>57470</xdr:rowOff>
    </xdr:from>
    <xdr:to>
      <xdr:col>10</xdr:col>
      <xdr:colOff>661853</xdr:colOff>
      <xdr:row>17</xdr:row>
      <xdr:rowOff>166564</xdr:rowOff>
    </xdr:to>
    <xdr:sp macro="" textlink="">
      <xdr:nvSpPr>
        <xdr:cNvPr id="3" name="CuadroTexto 1"/>
        <xdr:cNvSpPr txBox="1">
          <a:spLocks noChangeArrowheads="1"/>
        </xdr:cNvSpPr>
      </xdr:nvSpPr>
      <xdr:spPr bwMode="auto">
        <a:xfrm>
          <a:off x="3550928" y="2093099"/>
          <a:ext cx="5057496" cy="121943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 b="1"/>
            <a:t>OCTUBRE-DICIEMBRE 2023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293225</xdr:colOff>
      <xdr:row>6</xdr:row>
      <xdr:rowOff>59297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33" t="26309" r="13451" b="62534"/>
        <a:stretch>
          <a:fillRect/>
        </a:stretch>
      </xdr:blipFill>
      <xdr:spPr bwMode="auto">
        <a:xfrm>
          <a:off x="0" y="0"/>
          <a:ext cx="10961225" cy="1202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337456</xdr:colOff>
      <xdr:row>30</xdr:row>
      <xdr:rowOff>87086</xdr:rowOff>
    </xdr:from>
    <xdr:to>
      <xdr:col>23</xdr:col>
      <xdr:colOff>760959</xdr:colOff>
      <xdr:row>42</xdr:row>
      <xdr:rowOff>152196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D275B60-39EF-45EF-B510-28F15FE25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304801</xdr:colOff>
      <xdr:row>21</xdr:row>
      <xdr:rowOff>152401</xdr:rowOff>
    </xdr:from>
    <xdr:to>
      <xdr:col>17</xdr:col>
      <xdr:colOff>742309</xdr:colOff>
      <xdr:row>36</xdr:row>
      <xdr:rowOff>112022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F91CB30-511E-4241-B3E0-A01C92172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354977</xdr:colOff>
      <xdr:row>11</xdr:row>
      <xdr:rowOff>37987</xdr:rowOff>
    </xdr:from>
    <xdr:to>
      <xdr:col>8</xdr:col>
      <xdr:colOff>365125</xdr:colOff>
      <xdr:row>14</xdr:row>
      <xdr:rowOff>145232</xdr:rowOff>
    </xdr:to>
    <xdr:sp macro="" textlink="">
      <xdr:nvSpPr>
        <xdr:cNvPr id="2" name="CuadroTexto 2"/>
        <xdr:cNvSpPr txBox="1">
          <a:spLocks noChangeArrowheads="1"/>
        </xdr:cNvSpPr>
      </xdr:nvSpPr>
      <xdr:spPr bwMode="auto">
        <a:xfrm>
          <a:off x="3463937" y="2049667"/>
          <a:ext cx="5930888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OCTUBRE-DICIEMBRE 2023</a:t>
          </a:r>
        </a:p>
      </xdr:txBody>
    </xdr:sp>
    <xdr:clientData/>
  </xdr:twoCellAnchor>
  <xdr:twoCellAnchor editAs="oneCell">
    <xdr:from>
      <xdr:col>2</xdr:col>
      <xdr:colOff>663576</xdr:colOff>
      <xdr:row>0</xdr:row>
      <xdr:rowOff>0</xdr:rowOff>
    </xdr:from>
    <xdr:to>
      <xdr:col>5</xdr:col>
      <xdr:colOff>463551</xdr:colOff>
      <xdr:row>3</xdr:row>
      <xdr:rowOff>95250</xdr:rowOff>
    </xdr:to>
    <xdr:pic>
      <xdr:nvPicPr>
        <xdr:cNvPr id="3" name="2 Imagen" descr="Logo SEF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6" y="0"/>
          <a:ext cx="2085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</xdr:row>
      <xdr:rowOff>58681</xdr:rowOff>
    </xdr:from>
    <xdr:to>
      <xdr:col>8</xdr:col>
      <xdr:colOff>365125</xdr:colOff>
      <xdr:row>9</xdr:row>
      <xdr:rowOff>74556</xdr:rowOff>
    </xdr:to>
    <xdr:sp macro="" textlink="">
      <xdr:nvSpPr>
        <xdr:cNvPr id="4" name="Título 1"/>
        <xdr:cNvSpPr txBox="1">
          <a:spLocks/>
        </xdr:cNvSpPr>
      </xdr:nvSpPr>
      <xdr:spPr>
        <a:xfrm>
          <a:off x="0" y="1011181"/>
          <a:ext cx="6461125" cy="777875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>
          <a:normAutofit fontScale="77500" lnSpcReduction="20000"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es-ES" sz="4000"/>
            <a:t>COMANDO CONJUNTO METROPOLITANO</a:t>
          </a:r>
        </a:p>
      </xdr:txBody>
    </xdr:sp>
    <xdr:clientData/>
  </xdr:twoCellAnchor>
  <xdr:twoCellAnchor>
    <xdr:from>
      <xdr:col>2</xdr:col>
      <xdr:colOff>563880</xdr:colOff>
      <xdr:row>21</xdr:row>
      <xdr:rowOff>129540</xdr:rowOff>
    </xdr:from>
    <xdr:to>
      <xdr:col>11</xdr:col>
      <xdr:colOff>552450</xdr:colOff>
      <xdr:row>41</xdr:row>
      <xdr:rowOff>15241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201334</xdr:colOff>
      <xdr:row>9</xdr:row>
      <xdr:rowOff>125578</xdr:rowOff>
    </xdr:from>
    <xdr:to>
      <xdr:col>8</xdr:col>
      <xdr:colOff>4138</xdr:colOff>
      <xdr:row>13</xdr:row>
      <xdr:rowOff>49943</xdr:rowOff>
    </xdr:to>
    <xdr:sp macro="" textlink="">
      <xdr:nvSpPr>
        <xdr:cNvPr id="2" name="CuadroTexto 3"/>
        <xdr:cNvSpPr txBox="1">
          <a:spLocks noChangeArrowheads="1"/>
        </xdr:cNvSpPr>
      </xdr:nvSpPr>
      <xdr:spPr bwMode="auto">
        <a:xfrm>
          <a:off x="201334" y="1771498"/>
          <a:ext cx="8421024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OCTUBRE-DICIEMBRE 2023</a:t>
          </a:r>
        </a:p>
      </xdr:txBody>
    </xdr:sp>
    <xdr:clientData/>
  </xdr:twoCellAnchor>
  <xdr:twoCellAnchor editAs="oneCell">
    <xdr:from>
      <xdr:col>2</xdr:col>
      <xdr:colOff>663576</xdr:colOff>
      <xdr:row>0</xdr:row>
      <xdr:rowOff>0</xdr:rowOff>
    </xdr:from>
    <xdr:to>
      <xdr:col>5</xdr:col>
      <xdr:colOff>311151</xdr:colOff>
      <xdr:row>3</xdr:row>
      <xdr:rowOff>95250</xdr:rowOff>
    </xdr:to>
    <xdr:pic>
      <xdr:nvPicPr>
        <xdr:cNvPr id="3" name="2 Imagen" descr="Logo SEF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6" y="0"/>
          <a:ext cx="2085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</xdr:row>
      <xdr:rowOff>4855</xdr:rowOff>
    </xdr:from>
    <xdr:to>
      <xdr:col>8</xdr:col>
      <xdr:colOff>365125</xdr:colOff>
      <xdr:row>9</xdr:row>
      <xdr:rowOff>20730</xdr:rowOff>
    </xdr:to>
    <xdr:sp macro="" textlink="">
      <xdr:nvSpPr>
        <xdr:cNvPr id="4" name="Título 1"/>
        <xdr:cNvSpPr txBox="1">
          <a:spLocks/>
        </xdr:cNvSpPr>
      </xdr:nvSpPr>
      <xdr:spPr>
        <a:xfrm>
          <a:off x="0" y="957355"/>
          <a:ext cx="6461125" cy="777875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>
          <a:normAutofit fontScale="92500"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es-ES" sz="4000"/>
            <a:t>COMANDO CONJUNTO NORTE</a:t>
          </a:r>
        </a:p>
      </xdr:txBody>
    </xdr:sp>
    <xdr:clientData/>
  </xdr:twoCellAnchor>
  <xdr:twoCellAnchor>
    <xdr:from>
      <xdr:col>2</xdr:col>
      <xdr:colOff>457200</xdr:colOff>
      <xdr:row>18</xdr:row>
      <xdr:rowOff>68580</xdr:rowOff>
    </xdr:from>
    <xdr:to>
      <xdr:col>8</xdr:col>
      <xdr:colOff>389083</xdr:colOff>
      <xdr:row>38</xdr:row>
      <xdr:rowOff>164950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E40410F-5409-4A68-A8BB-1AEEE477A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245870</xdr:colOff>
      <xdr:row>9</xdr:row>
      <xdr:rowOff>181853</xdr:rowOff>
    </xdr:from>
    <xdr:to>
      <xdr:col>8</xdr:col>
      <xdr:colOff>48674</xdr:colOff>
      <xdr:row>13</xdr:row>
      <xdr:rowOff>106218</xdr:rowOff>
    </xdr:to>
    <xdr:sp macro="" textlink="">
      <xdr:nvSpPr>
        <xdr:cNvPr id="2" name="CuadroTexto 3"/>
        <xdr:cNvSpPr txBox="1">
          <a:spLocks noChangeArrowheads="1"/>
        </xdr:cNvSpPr>
      </xdr:nvSpPr>
      <xdr:spPr bwMode="auto">
        <a:xfrm>
          <a:off x="245870" y="1827773"/>
          <a:ext cx="8977284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OCTUBRE-DICIEMBRE 2023</a:t>
          </a:r>
        </a:p>
      </xdr:txBody>
    </xdr:sp>
    <xdr:clientData/>
  </xdr:twoCellAnchor>
  <xdr:twoCellAnchor editAs="oneCell">
    <xdr:from>
      <xdr:col>2</xdr:col>
      <xdr:colOff>663576</xdr:colOff>
      <xdr:row>0</xdr:row>
      <xdr:rowOff>0</xdr:rowOff>
    </xdr:from>
    <xdr:to>
      <xdr:col>5</xdr:col>
      <xdr:colOff>463551</xdr:colOff>
      <xdr:row>3</xdr:row>
      <xdr:rowOff>95250</xdr:rowOff>
    </xdr:to>
    <xdr:pic>
      <xdr:nvPicPr>
        <xdr:cNvPr id="3" name="2 Imagen" descr="Logo SEF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6" y="0"/>
          <a:ext cx="2085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</xdr:row>
      <xdr:rowOff>4855</xdr:rowOff>
    </xdr:from>
    <xdr:to>
      <xdr:col>8</xdr:col>
      <xdr:colOff>365125</xdr:colOff>
      <xdr:row>9</xdr:row>
      <xdr:rowOff>20730</xdr:rowOff>
    </xdr:to>
    <xdr:sp macro="" textlink="">
      <xdr:nvSpPr>
        <xdr:cNvPr id="4" name="Título 1"/>
        <xdr:cNvSpPr txBox="1">
          <a:spLocks/>
        </xdr:cNvSpPr>
      </xdr:nvSpPr>
      <xdr:spPr>
        <a:xfrm>
          <a:off x="0" y="957355"/>
          <a:ext cx="6461125" cy="777875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>
          <a:norm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es-ES" sz="4000"/>
            <a:t>COMANDO CONJUNTO SUR</a:t>
          </a:r>
        </a:p>
      </xdr:txBody>
    </xdr:sp>
    <xdr:clientData/>
  </xdr:twoCellAnchor>
  <xdr:twoCellAnchor>
    <xdr:from>
      <xdr:col>4</xdr:col>
      <xdr:colOff>664028</xdr:colOff>
      <xdr:row>19</xdr:row>
      <xdr:rowOff>174170</xdr:rowOff>
    </xdr:from>
    <xdr:to>
      <xdr:col>15</xdr:col>
      <xdr:colOff>41093</xdr:colOff>
      <xdr:row>35</xdr:row>
      <xdr:rowOff>118382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BFE8390-7FE6-492B-A977-C6A0AB083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52388</xdr:rowOff>
    </xdr:from>
    <xdr:to>
      <xdr:col>8</xdr:col>
      <xdr:colOff>365125</xdr:colOff>
      <xdr:row>9</xdr:row>
      <xdr:rowOff>68263</xdr:rowOff>
    </xdr:to>
    <xdr:sp macro="" textlink="">
      <xdr:nvSpPr>
        <xdr:cNvPr id="2" name="Título 1"/>
        <xdr:cNvSpPr>
          <a:spLocks noGrp="1"/>
        </xdr:cNvSpPr>
      </xdr:nvSpPr>
      <xdr:spPr>
        <a:xfrm>
          <a:off x="0" y="1004888"/>
          <a:ext cx="6461125" cy="777875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="horz" wrap="square" lIns="91440" tIns="45720" rIns="91440" bIns="45720" rtlCol="0" anchor="b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4000"/>
            <a:t>COMANDO CONJUNTO ESTE</a:t>
          </a:r>
        </a:p>
      </xdr:txBody>
    </xdr:sp>
    <xdr:clientData/>
  </xdr:twoCellAnchor>
  <xdr:twoCellAnchor>
    <xdr:from>
      <xdr:col>1</xdr:col>
      <xdr:colOff>178710</xdr:colOff>
      <xdr:row>11</xdr:row>
      <xdr:rowOff>25401</xdr:rowOff>
    </xdr:from>
    <xdr:to>
      <xdr:col>7</xdr:col>
      <xdr:colOff>547753</xdr:colOff>
      <xdr:row>17</xdr:row>
      <xdr:rowOff>147557</xdr:rowOff>
    </xdr:to>
    <xdr:sp macro="" textlink="">
      <xdr:nvSpPr>
        <xdr:cNvPr id="3" name="CuadroTexto 3"/>
        <xdr:cNvSpPr txBox="1">
          <a:spLocks noChangeArrowheads="1"/>
        </xdr:cNvSpPr>
      </xdr:nvSpPr>
      <xdr:spPr bwMode="auto">
        <a:xfrm>
          <a:off x="971190" y="2037081"/>
          <a:ext cx="5123923" cy="12194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OCTUBRE-DICIEMBRE 2023</a:t>
          </a:r>
        </a:p>
      </xdr:txBody>
    </xdr:sp>
    <xdr:clientData/>
  </xdr:twoCellAnchor>
  <xdr:twoCellAnchor editAs="oneCell">
    <xdr:from>
      <xdr:col>2</xdr:col>
      <xdr:colOff>663576</xdr:colOff>
      <xdr:row>0</xdr:row>
      <xdr:rowOff>0</xdr:rowOff>
    </xdr:from>
    <xdr:to>
      <xdr:col>5</xdr:col>
      <xdr:colOff>463551</xdr:colOff>
      <xdr:row>3</xdr:row>
      <xdr:rowOff>95250</xdr:rowOff>
    </xdr:to>
    <xdr:pic>
      <xdr:nvPicPr>
        <xdr:cNvPr id="4" name="3 Imagen" descr="Logo SEF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6" y="0"/>
          <a:ext cx="2085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236220</xdr:colOff>
      <xdr:row>17</xdr:row>
      <xdr:rowOff>7620</xdr:rowOff>
    </xdr:from>
    <xdr:to>
      <xdr:col>14</xdr:col>
      <xdr:colOff>236220</xdr:colOff>
      <xdr:row>35</xdr:row>
      <xdr:rowOff>140970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657050</xdr:colOff>
      <xdr:row>0</xdr:row>
      <xdr:rowOff>0</xdr:rowOff>
    </xdr:from>
    <xdr:to>
      <xdr:col>6</xdr:col>
      <xdr:colOff>104950</xdr:colOff>
      <xdr:row>9</xdr:row>
      <xdr:rowOff>133745</xdr:rowOff>
    </xdr:to>
    <xdr:pic>
      <xdr:nvPicPr>
        <xdr:cNvPr id="2" name="1 Imagen" descr="LOGO PLAN SOCIAL FFAA-definitiv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9050" y="0"/>
          <a:ext cx="3257900" cy="1848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</xdr:row>
      <xdr:rowOff>65046</xdr:rowOff>
    </xdr:from>
    <xdr:to>
      <xdr:col>8</xdr:col>
      <xdr:colOff>0</xdr:colOff>
      <xdr:row>14</xdr:row>
      <xdr:rowOff>139877</xdr:rowOff>
    </xdr:to>
    <xdr:sp macro="" textlink="">
      <xdr:nvSpPr>
        <xdr:cNvPr id="3" name="2 Rectángulo"/>
        <xdr:cNvSpPr/>
      </xdr:nvSpPr>
      <xdr:spPr>
        <a:xfrm>
          <a:off x="0" y="2160546"/>
          <a:ext cx="6096000" cy="64633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Aft>
              <a:spcPts val="0"/>
            </a:spcAft>
          </a:pPr>
          <a:r>
            <a:rPr lang="es-ES" b="1" kern="0">
              <a:latin typeface="Times New Roman" panose="02020603050405020304" pitchFamily="18" charset="0"/>
              <a:ea typeface="MS Mincho" panose="02020609040205080304" pitchFamily="49" charset="-128"/>
            </a:rPr>
            <a:t>DIRECCIÓN GENERAL DEL PLAN SOCIAL DE LAS FUERZAS ARMADAS</a:t>
          </a:r>
          <a:endParaRPr lang="es-DO" b="1" i="1" kern="0">
            <a:latin typeface="Times New Roman" panose="02020603050405020304" pitchFamily="18" charset="0"/>
            <a:ea typeface="MS Mincho" panose="02020609040205080304" pitchFamily="49" charset="-128"/>
          </a:endParaRPr>
        </a:p>
      </xdr:txBody>
    </xdr:sp>
    <xdr:clientData/>
  </xdr:twoCellAnchor>
  <xdr:twoCellAnchor>
    <xdr:from>
      <xdr:col>0</xdr:col>
      <xdr:colOff>445382</xdr:colOff>
      <xdr:row>14</xdr:row>
      <xdr:rowOff>139877</xdr:rowOff>
    </xdr:from>
    <xdr:to>
      <xdr:col>7</xdr:col>
      <xdr:colOff>316618</xdr:colOff>
      <xdr:row>18</xdr:row>
      <xdr:rowOff>64242</xdr:rowOff>
    </xdr:to>
    <xdr:sp macro="" textlink="">
      <xdr:nvSpPr>
        <xdr:cNvPr id="4" name="CuadroTexto 3"/>
        <xdr:cNvSpPr txBox="1">
          <a:spLocks noChangeArrowheads="1"/>
        </xdr:cNvSpPr>
      </xdr:nvSpPr>
      <xdr:spPr bwMode="auto">
        <a:xfrm>
          <a:off x="445382" y="2700197"/>
          <a:ext cx="5418596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OCTUBRE-DICIEMBRE 2023</a:t>
          </a:r>
        </a:p>
      </xdr:txBody>
    </xdr:sp>
    <xdr:clientData/>
  </xdr:twoCellAnchor>
  <xdr:twoCellAnchor>
    <xdr:from>
      <xdr:col>4</xdr:col>
      <xdr:colOff>723900</xdr:colOff>
      <xdr:row>21</xdr:row>
      <xdr:rowOff>91440</xdr:rowOff>
    </xdr:from>
    <xdr:to>
      <xdr:col>12</xdr:col>
      <xdr:colOff>146685</xdr:colOff>
      <xdr:row>35</xdr:row>
      <xdr:rowOff>100965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630108</xdr:colOff>
      <xdr:row>10</xdr:row>
      <xdr:rowOff>43508</xdr:rowOff>
    </xdr:from>
    <xdr:to>
      <xdr:col>9</xdr:col>
      <xdr:colOff>261569</xdr:colOff>
      <xdr:row>16</xdr:row>
      <xdr:rowOff>165664</xdr:rowOff>
    </xdr:to>
    <xdr:sp macro="" textlink="">
      <xdr:nvSpPr>
        <xdr:cNvPr id="2" name="CuadroTexto 6"/>
        <xdr:cNvSpPr txBox="1">
          <a:spLocks noChangeArrowheads="1"/>
        </xdr:cNvSpPr>
      </xdr:nvSpPr>
      <xdr:spPr bwMode="auto">
        <a:xfrm>
          <a:off x="3007548" y="1872308"/>
          <a:ext cx="4386341" cy="12194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OCTUBRE-DICIEMBRE</a:t>
          </a:r>
          <a:r>
            <a:rPr lang="es-DO" altLang="es-DO" sz="3600" baseline="0"/>
            <a:t> </a:t>
          </a:r>
          <a:r>
            <a:rPr lang="es-DO" altLang="es-DO" sz="3600"/>
            <a:t>2023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129678</xdr:colOff>
      <xdr:row>10</xdr:row>
      <xdr:rowOff>43508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D9071944-D5B7-4081-92BB-72319A886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35678" cy="1948508"/>
        </a:xfrm>
        <a:prstGeom prst="rect">
          <a:avLst/>
        </a:prstGeom>
      </xdr:spPr>
    </xdr:pic>
    <xdr:clientData/>
  </xdr:twoCellAnchor>
  <xdr:twoCellAnchor>
    <xdr:from>
      <xdr:col>4</xdr:col>
      <xdr:colOff>236220</xdr:colOff>
      <xdr:row>21</xdr:row>
      <xdr:rowOff>38100</xdr:rowOff>
    </xdr:from>
    <xdr:to>
      <xdr:col>10</xdr:col>
      <xdr:colOff>64770</xdr:colOff>
      <xdr:row>37</xdr:row>
      <xdr:rowOff>114300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83820</xdr:rowOff>
    </xdr:from>
    <xdr:to>
      <xdr:col>7</xdr:col>
      <xdr:colOff>255887</xdr:colOff>
      <xdr:row>13</xdr:row>
      <xdr:rowOff>105156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3820"/>
          <a:ext cx="6554163" cy="2398776"/>
        </a:xfrm>
        <a:prstGeom prst="rect">
          <a:avLst/>
        </a:prstGeom>
      </xdr:spPr>
    </xdr:pic>
    <xdr:clientData/>
  </xdr:twoCellAnchor>
  <xdr:twoCellAnchor>
    <xdr:from>
      <xdr:col>0</xdr:col>
      <xdr:colOff>744309</xdr:colOff>
      <xdr:row>14</xdr:row>
      <xdr:rowOff>15240</xdr:rowOff>
    </xdr:from>
    <xdr:to>
      <xdr:col>6</xdr:col>
      <xdr:colOff>446335</xdr:colOff>
      <xdr:row>17</xdr:row>
      <xdr:rowOff>130797</xdr:rowOff>
    </xdr:to>
    <xdr:sp macro="" textlink="">
      <xdr:nvSpPr>
        <xdr:cNvPr id="3" name="CuadroTexto 1"/>
        <xdr:cNvSpPr txBox="1">
          <a:spLocks noChangeArrowheads="1"/>
        </xdr:cNvSpPr>
      </xdr:nvSpPr>
      <xdr:spPr bwMode="auto">
        <a:xfrm>
          <a:off x="744309" y="2536767"/>
          <a:ext cx="4440281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 DICIEMBRE</a:t>
          </a:r>
          <a:r>
            <a:rPr lang="es-DO" altLang="es-DO" sz="3600" baseline="0"/>
            <a:t> </a:t>
          </a:r>
          <a:r>
            <a:rPr lang="es-DO" altLang="es-DO" sz="3600"/>
            <a:t>2023</a:t>
          </a:r>
        </a:p>
      </xdr:txBody>
    </xdr:sp>
    <xdr:clientData/>
  </xdr:twoCellAnchor>
  <xdr:twoCellAnchor>
    <xdr:from>
      <xdr:col>1</xdr:col>
      <xdr:colOff>249382</xdr:colOff>
      <xdr:row>48</xdr:row>
      <xdr:rowOff>16164</xdr:rowOff>
    </xdr:from>
    <xdr:to>
      <xdr:col>4</xdr:col>
      <xdr:colOff>706582</xdr:colOff>
      <xdr:row>54</xdr:row>
      <xdr:rowOff>152400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039091" y="9049328"/>
          <a:ext cx="2826327" cy="1216890"/>
        </a:xfrm>
        <a:prstGeom prst="rect">
          <a:avLst/>
        </a:prstGeom>
        <a:ln w="19050">
          <a:solidFill>
            <a:srgbClr val="00206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DO" sz="1100" u="sng"/>
            <a:t>Leyenda</a:t>
          </a:r>
          <a:r>
            <a:rPr lang="es-DO" sz="1100" u="sng" baseline="0"/>
            <a:t>:</a:t>
          </a:r>
        </a:p>
        <a:p>
          <a:pPr algn="l"/>
          <a:r>
            <a:rPr lang="es-DO" sz="1100" baseline="0"/>
            <a:t>M: masculino</a:t>
          </a:r>
        </a:p>
        <a:p>
          <a:pPr algn="l"/>
          <a:r>
            <a:rPr lang="es-DO" sz="1100" baseline="0"/>
            <a:t>F: femenino</a:t>
          </a:r>
        </a:p>
        <a:p>
          <a:pPr algn="l"/>
          <a:r>
            <a:rPr lang="es-DO" sz="1100" baseline="0"/>
            <a:t>T: Total de ambos sexos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229639</xdr:colOff>
      <xdr:row>0</xdr:row>
      <xdr:rowOff>0</xdr:rowOff>
    </xdr:from>
    <xdr:to>
      <xdr:col>5</xdr:col>
      <xdr:colOff>164061</xdr:colOff>
      <xdr:row>10</xdr:row>
      <xdr:rowOff>90053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3639" y="0"/>
          <a:ext cx="2220422" cy="19950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</xdr:row>
      <xdr:rowOff>141499</xdr:rowOff>
    </xdr:from>
    <xdr:to>
      <xdr:col>7</xdr:col>
      <xdr:colOff>393700</xdr:colOff>
      <xdr:row>17</xdr:row>
      <xdr:rowOff>151024</xdr:rowOff>
    </xdr:to>
    <xdr:pic>
      <xdr:nvPicPr>
        <xdr:cNvPr id="3" name="tabl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36999"/>
          <a:ext cx="5727700" cy="1152525"/>
        </a:xfrm>
        <a:prstGeom prst="rect">
          <a:avLst/>
        </a:prstGeom>
      </xdr:spPr>
    </xdr:pic>
    <xdr:clientData/>
  </xdr:twoCellAnchor>
  <xdr:twoCellAnchor>
    <xdr:from>
      <xdr:col>2</xdr:col>
      <xdr:colOff>162467</xdr:colOff>
      <xdr:row>19</xdr:row>
      <xdr:rowOff>117987</xdr:rowOff>
    </xdr:from>
    <xdr:to>
      <xdr:col>6</xdr:col>
      <xdr:colOff>78832</xdr:colOff>
      <xdr:row>22</xdr:row>
      <xdr:rowOff>37360</xdr:rowOff>
    </xdr:to>
    <xdr:sp macro="" textlink="">
      <xdr:nvSpPr>
        <xdr:cNvPr id="4" name="CuadroTexto 5"/>
        <xdr:cNvSpPr txBox="1">
          <a:spLocks noChangeArrowheads="1"/>
        </xdr:cNvSpPr>
      </xdr:nvSpPr>
      <xdr:spPr bwMode="auto">
        <a:xfrm>
          <a:off x="1747427" y="3592707"/>
          <a:ext cx="3086285" cy="468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2400" b="1"/>
            <a:t>A DICIEMBRE 2023</a:t>
          </a:r>
        </a:p>
      </xdr:txBody>
    </xdr:sp>
    <xdr:clientData/>
  </xdr:twoCellAnchor>
  <xdr:twoCellAnchor>
    <xdr:from>
      <xdr:col>0</xdr:col>
      <xdr:colOff>0</xdr:colOff>
      <xdr:row>55</xdr:row>
      <xdr:rowOff>80279</xdr:rowOff>
    </xdr:from>
    <xdr:to>
      <xdr:col>5</xdr:col>
      <xdr:colOff>742950</xdr:colOff>
      <xdr:row>78</xdr:row>
      <xdr:rowOff>87084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7FB16B-A298-41FF-92AF-C12B3EB17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179615</xdr:colOff>
      <xdr:row>46</xdr:row>
      <xdr:rowOff>-1</xdr:rowOff>
    </xdr:from>
    <xdr:to>
      <xdr:col>14</xdr:col>
      <xdr:colOff>615043</xdr:colOff>
      <xdr:row>69</xdr:row>
      <xdr:rowOff>25854</xdr:rowOff>
    </xdr:to>
    <xdr:graphicFrame macro="">
      <xdr:nvGraphicFramePr>
        <xdr:cNvPr id="13" name="Gráfico 1">
          <a:extLst>
            <a:ext uri="{FF2B5EF4-FFF2-40B4-BE49-F238E27FC236}">
              <a16:creationId xmlns:a16="http://schemas.microsoft.com/office/drawing/2014/main" id="{007FB16B-A298-41FF-92AF-C12B3EB17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359229</xdr:colOff>
      <xdr:row>85</xdr:row>
      <xdr:rowOff>144782</xdr:rowOff>
    </xdr:from>
    <xdr:to>
      <xdr:col>5</xdr:col>
      <xdr:colOff>363583</xdr:colOff>
      <xdr:row>101</xdr:row>
      <xdr:rowOff>181387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D46A33E9-0201-44DA-A686-C5F17607E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65858</xdr:colOff>
      <xdr:row>71</xdr:row>
      <xdr:rowOff>119744</xdr:rowOff>
    </xdr:from>
    <xdr:to>
      <xdr:col>13</xdr:col>
      <xdr:colOff>407125</xdr:colOff>
      <xdr:row>93</xdr:row>
      <xdr:rowOff>8031</xdr:rowOff>
    </xdr:to>
    <xdr:graphicFrame macro="">
      <xdr:nvGraphicFramePr>
        <xdr:cNvPr id="22" name="Gráfico 1">
          <a:extLst>
            <a:ext uri="{FF2B5EF4-FFF2-40B4-BE49-F238E27FC236}">
              <a16:creationId xmlns:a16="http://schemas.microsoft.com/office/drawing/2014/main" id="{D46A33E9-0201-44DA-A686-C5F17607E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</xdr:colOff>
      <xdr:row>111</xdr:row>
      <xdr:rowOff>123825</xdr:rowOff>
    </xdr:from>
    <xdr:to>
      <xdr:col>4</xdr:col>
      <xdr:colOff>320040</xdr:colOff>
      <xdr:row>128</xdr:row>
      <xdr:rowOff>66675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38E40936-0435-45B1-92C6-CB2F1CA39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609600</xdr:colOff>
      <xdr:row>114</xdr:row>
      <xdr:rowOff>104775</xdr:rowOff>
    </xdr:from>
    <xdr:to>
      <xdr:col>9</xdr:col>
      <xdr:colOff>609600</xdr:colOff>
      <xdr:row>133</xdr:row>
      <xdr:rowOff>47625</xdr:rowOff>
    </xdr:to>
    <xdr:graphicFrame macro="">
      <xdr:nvGraphicFramePr>
        <xdr:cNvPr id="24" name="Gráfico 1">
          <a:extLst>
            <a:ext uri="{FF2B5EF4-FFF2-40B4-BE49-F238E27FC236}">
              <a16:creationId xmlns:a16="http://schemas.microsoft.com/office/drawing/2014/main" id="{38E40936-0435-45B1-92C6-CB2F1CA39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116321</xdr:rowOff>
    </xdr:from>
    <xdr:to>
      <xdr:col>9</xdr:col>
      <xdr:colOff>91439</xdr:colOff>
      <xdr:row>16</xdr:row>
      <xdr:rowOff>27651</xdr:rowOff>
    </xdr:to>
    <xdr:pic>
      <xdr:nvPicPr>
        <xdr:cNvPr id="2" name="tabl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21321"/>
          <a:ext cx="6949439" cy="1054330"/>
        </a:xfrm>
        <a:prstGeom prst="rect">
          <a:avLst/>
        </a:prstGeom>
      </xdr:spPr>
    </xdr:pic>
    <xdr:clientData/>
  </xdr:twoCellAnchor>
  <xdr:twoCellAnchor>
    <xdr:from>
      <xdr:col>1</xdr:col>
      <xdr:colOff>632460</xdr:colOff>
      <xdr:row>16</xdr:row>
      <xdr:rowOff>166530</xdr:rowOff>
    </xdr:from>
    <xdr:to>
      <xdr:col>7</xdr:col>
      <xdr:colOff>312419</xdr:colOff>
      <xdr:row>20</xdr:row>
      <xdr:rowOff>28314</xdr:rowOff>
    </xdr:to>
    <xdr:sp macro="" textlink="">
      <xdr:nvSpPr>
        <xdr:cNvPr id="3" name="CuadroTexto 5"/>
        <xdr:cNvSpPr txBox="1">
          <a:spLocks noChangeArrowheads="1"/>
        </xdr:cNvSpPr>
      </xdr:nvSpPr>
      <xdr:spPr bwMode="auto">
        <a:xfrm>
          <a:off x="1424940" y="3092610"/>
          <a:ext cx="4434839" cy="593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200" b="1"/>
            <a:t>A DICIEMBRE 2023</a:t>
          </a:r>
        </a:p>
      </xdr:txBody>
    </xdr:sp>
    <xdr:clientData/>
  </xdr:twoCellAnchor>
  <xdr:twoCellAnchor editAs="oneCell">
    <xdr:from>
      <xdr:col>3</xdr:col>
      <xdr:colOff>69258</xdr:colOff>
      <xdr:row>0</xdr:row>
      <xdr:rowOff>0</xdr:rowOff>
    </xdr:from>
    <xdr:to>
      <xdr:col>5</xdr:col>
      <xdr:colOff>611852</xdr:colOff>
      <xdr:row>9</xdr:row>
      <xdr:rowOff>167942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5258" y="0"/>
          <a:ext cx="2066594" cy="1882442"/>
        </a:xfrm>
        <a:prstGeom prst="rect">
          <a:avLst/>
        </a:prstGeom>
        <a:noFill/>
      </xdr:spPr>
    </xdr:pic>
    <xdr:clientData/>
  </xdr:twoCellAnchor>
  <xdr:twoCellAnchor>
    <xdr:from>
      <xdr:col>2</xdr:col>
      <xdr:colOff>638175</xdr:colOff>
      <xdr:row>23</xdr:row>
      <xdr:rowOff>95250</xdr:rowOff>
    </xdr:from>
    <xdr:to>
      <xdr:col>11</xdr:col>
      <xdr:colOff>245969</xdr:colOff>
      <xdr:row>43</xdr:row>
      <xdr:rowOff>185738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E4ABBB6-0416-44AF-A313-B87E298B0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242047</xdr:colOff>
      <xdr:row>66</xdr:row>
      <xdr:rowOff>0</xdr:rowOff>
    </xdr:from>
    <xdr:to>
      <xdr:col>11</xdr:col>
      <xdr:colOff>251012</xdr:colOff>
      <xdr:row>83</xdr:row>
      <xdr:rowOff>152400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6813136-51C7-4D48-92FF-F8EDB044B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555812</xdr:colOff>
      <xdr:row>67</xdr:row>
      <xdr:rowOff>63441</xdr:rowOff>
    </xdr:from>
    <xdr:to>
      <xdr:col>21</xdr:col>
      <xdr:colOff>515471</xdr:colOff>
      <xdr:row>91</xdr:row>
      <xdr:rowOff>116542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9ED9CA57-C05A-4AAA-8E2E-F698519E3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421820</xdr:colOff>
      <xdr:row>108</xdr:row>
      <xdr:rowOff>122466</xdr:rowOff>
    </xdr:from>
    <xdr:to>
      <xdr:col>17</xdr:col>
      <xdr:colOff>745670</xdr:colOff>
      <xdr:row>132</xdr:row>
      <xdr:rowOff>2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1688CF79-2D87-459D-A11D-C3E7B9CB9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442848</xdr:colOff>
      <xdr:row>108</xdr:row>
      <xdr:rowOff>63953</xdr:rowOff>
    </xdr:from>
    <xdr:to>
      <xdr:col>25</xdr:col>
      <xdr:colOff>687777</xdr:colOff>
      <xdr:row>125</xdr:row>
      <xdr:rowOff>163286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F747A30-F11C-4E24-8157-26395DA10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34898</xdr:colOff>
      <xdr:row>155</xdr:row>
      <xdr:rowOff>168487</xdr:rowOff>
    </xdr:from>
    <xdr:to>
      <xdr:col>19</xdr:col>
      <xdr:colOff>484414</xdr:colOff>
      <xdr:row>175</xdr:row>
      <xdr:rowOff>179614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830CBAB1-9AEC-4E17-B401-EB304B256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39461</xdr:colOff>
      <xdr:row>155</xdr:row>
      <xdr:rowOff>24492</xdr:rowOff>
    </xdr:from>
    <xdr:to>
      <xdr:col>10</xdr:col>
      <xdr:colOff>534761</xdr:colOff>
      <xdr:row>169</xdr:row>
      <xdr:rowOff>119742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4AE757D8-AA0A-48D3-A935-3596526DE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70756</xdr:colOff>
      <xdr:row>201</xdr:row>
      <xdr:rowOff>126546</xdr:rowOff>
    </xdr:from>
    <xdr:to>
      <xdr:col>11</xdr:col>
      <xdr:colOff>435428</xdr:colOff>
      <xdr:row>216</xdr:row>
      <xdr:rowOff>21772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8CEFA3C6-7644-49B1-9E7E-954DBEC71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262076</xdr:colOff>
      <xdr:row>206</xdr:row>
      <xdr:rowOff>179433</xdr:rowOff>
    </xdr:from>
    <xdr:to>
      <xdr:col>22</xdr:col>
      <xdr:colOff>243376</xdr:colOff>
      <xdr:row>221</xdr:row>
      <xdr:rowOff>65132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23E5C47B-3765-48B9-9A94-042C8BC49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377128</xdr:colOff>
      <xdr:row>13</xdr:row>
      <xdr:rowOff>41464</xdr:rowOff>
    </xdr:from>
    <xdr:to>
      <xdr:col>14</xdr:col>
      <xdr:colOff>402886</xdr:colOff>
      <xdr:row>16</xdr:row>
      <xdr:rowOff>142178</xdr:rowOff>
    </xdr:to>
    <xdr:sp macro="" textlink="">
      <xdr:nvSpPr>
        <xdr:cNvPr id="2" name="CuadroTexto 2"/>
        <xdr:cNvSpPr txBox="1">
          <a:spLocks noChangeArrowheads="1"/>
        </xdr:cNvSpPr>
      </xdr:nvSpPr>
      <xdr:spPr bwMode="auto">
        <a:xfrm>
          <a:off x="5830871" y="2447207"/>
          <a:ext cx="6970844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 b="1"/>
            <a:t>OCTUBRE-DICIEMBRE</a:t>
          </a:r>
          <a:r>
            <a:rPr lang="es-DO" altLang="es-DO" sz="3600" b="1" baseline="0"/>
            <a:t> </a:t>
          </a:r>
          <a:r>
            <a:rPr lang="es-DO" altLang="es-DO" sz="3600" b="1"/>
            <a:t> 2023</a:t>
          </a:r>
        </a:p>
      </xdr:txBody>
    </xdr:sp>
    <xdr:clientData/>
  </xdr:twoCellAnchor>
  <xdr:twoCellAnchor editAs="oneCell">
    <xdr:from>
      <xdr:col>2</xdr:col>
      <xdr:colOff>0</xdr:colOff>
      <xdr:row>3</xdr:row>
      <xdr:rowOff>0</xdr:rowOff>
    </xdr:from>
    <xdr:to>
      <xdr:col>16</xdr:col>
      <xdr:colOff>58356</xdr:colOff>
      <xdr:row>13</xdr:row>
      <xdr:rowOff>41464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9924015" cy="1946464"/>
        </a:xfrm>
        <a:prstGeom prst="rect">
          <a:avLst/>
        </a:prstGeom>
      </xdr:spPr>
    </xdr:pic>
    <xdr:clientData/>
  </xdr:twoCellAnchor>
  <xdr:twoCellAnchor>
    <xdr:from>
      <xdr:col>8</xdr:col>
      <xdr:colOff>522515</xdr:colOff>
      <xdr:row>23</xdr:row>
      <xdr:rowOff>54428</xdr:rowOff>
    </xdr:from>
    <xdr:to>
      <xdr:col>14</xdr:col>
      <xdr:colOff>174428</xdr:colOff>
      <xdr:row>37</xdr:row>
      <xdr:rowOff>20810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66</xdr:row>
      <xdr:rowOff>130629</xdr:rowOff>
    </xdr:from>
    <xdr:to>
      <xdr:col>3</xdr:col>
      <xdr:colOff>290649</xdr:colOff>
      <xdr:row>82</xdr:row>
      <xdr:rowOff>79210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195942</xdr:colOff>
      <xdr:row>55</xdr:row>
      <xdr:rowOff>21771</xdr:rowOff>
    </xdr:from>
    <xdr:to>
      <xdr:col>21</xdr:col>
      <xdr:colOff>411095</xdr:colOff>
      <xdr:row>70</xdr:row>
      <xdr:rowOff>17673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21771</xdr:colOff>
      <xdr:row>95</xdr:row>
      <xdr:rowOff>76200</xdr:rowOff>
    </xdr:from>
    <xdr:to>
      <xdr:col>3</xdr:col>
      <xdr:colOff>363071</xdr:colOff>
      <xdr:row>109</xdr:row>
      <xdr:rowOff>174810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544285</xdr:colOff>
      <xdr:row>97</xdr:row>
      <xdr:rowOff>163286</xdr:rowOff>
    </xdr:from>
    <xdr:to>
      <xdr:col>11</xdr:col>
      <xdr:colOff>539419</xdr:colOff>
      <xdr:row>112</xdr:row>
      <xdr:rowOff>49049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489857</xdr:colOff>
      <xdr:row>116</xdr:row>
      <xdr:rowOff>10886</xdr:rowOff>
    </xdr:from>
    <xdr:to>
      <xdr:col>11</xdr:col>
      <xdr:colOff>1443990</xdr:colOff>
      <xdr:row>133</xdr:row>
      <xdr:rowOff>141515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387584</xdr:colOff>
      <xdr:row>9</xdr:row>
      <xdr:rowOff>35396</xdr:rowOff>
    </xdr:from>
    <xdr:to>
      <xdr:col>11</xdr:col>
      <xdr:colOff>39052</xdr:colOff>
      <xdr:row>12</xdr:row>
      <xdr:rowOff>142641</xdr:rowOff>
    </xdr:to>
    <xdr:sp macro="" textlink="">
      <xdr:nvSpPr>
        <xdr:cNvPr id="2" name="CuadroTexto 3"/>
        <xdr:cNvSpPr txBox="1">
          <a:spLocks noChangeArrowheads="1"/>
        </xdr:cNvSpPr>
      </xdr:nvSpPr>
      <xdr:spPr bwMode="auto">
        <a:xfrm>
          <a:off x="2765024" y="1681316"/>
          <a:ext cx="5991308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OCTUBRE-DICIEMBRE</a:t>
          </a:r>
          <a:r>
            <a:rPr lang="es-DO" altLang="es-DO" sz="3600" baseline="0"/>
            <a:t> </a:t>
          </a:r>
          <a:r>
            <a:rPr lang="es-DO" altLang="es-DO" sz="3600"/>
            <a:t>2023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395287</xdr:colOff>
      <xdr:row>8</xdr:row>
      <xdr:rowOff>86948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01287" cy="161094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</xdr:row>
      <xdr:rowOff>140075</xdr:rowOff>
    </xdr:from>
    <xdr:to>
      <xdr:col>9</xdr:col>
      <xdr:colOff>419100</xdr:colOff>
      <xdr:row>53</xdr:row>
      <xdr:rowOff>83820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210668</xdr:colOff>
      <xdr:row>18</xdr:row>
      <xdr:rowOff>88973</xdr:rowOff>
    </xdr:from>
    <xdr:to>
      <xdr:col>11</xdr:col>
      <xdr:colOff>527122</xdr:colOff>
      <xdr:row>31</xdr:row>
      <xdr:rowOff>60061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42728</xdr:colOff>
      <xdr:row>0</xdr:row>
      <xdr:rowOff>0</xdr:rowOff>
    </xdr:from>
    <xdr:to>
      <xdr:col>6</xdr:col>
      <xdr:colOff>183118</xdr:colOff>
      <xdr:row>9</xdr:row>
      <xdr:rowOff>171242</xdr:rowOff>
    </xdr:to>
    <xdr:pic>
      <xdr:nvPicPr>
        <xdr:cNvPr id="2" name="1 Imagen" descr="logo ministerio de SALUD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28728" y="0"/>
          <a:ext cx="2426390" cy="18857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46056</xdr:rowOff>
    </xdr:from>
    <xdr:to>
      <xdr:col>9</xdr:col>
      <xdr:colOff>387894</xdr:colOff>
      <xdr:row>12</xdr:row>
      <xdr:rowOff>126721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A6A74F89-055B-4FE7-9512-1ED9CD455ADB}"/>
            </a:ext>
          </a:extLst>
        </xdr:cNvPr>
        <xdr:cNvSpPr/>
      </xdr:nvSpPr>
      <xdr:spPr>
        <a:xfrm>
          <a:off x="0" y="1951056"/>
          <a:ext cx="7245894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DO" sz="2400" b="1">
              <a:solidFill>
                <a:srgbClr val="000000"/>
              </a:solidFill>
              <a:latin typeface="Arial" panose="020B0604020202020204" pitchFamily="34" charset="0"/>
            </a:rPr>
            <a:t> CENTRO DE SALUD MINISTERIO DE DEFENSA</a:t>
          </a:r>
          <a:r>
            <a:rPr lang="es-DO" sz="2400"/>
            <a:t> </a:t>
          </a:r>
        </a:p>
      </xdr:txBody>
    </xdr:sp>
    <xdr:clientData/>
  </xdr:twoCellAnchor>
  <xdr:twoCellAnchor>
    <xdr:from>
      <xdr:col>2</xdr:col>
      <xdr:colOff>75128</xdr:colOff>
      <xdr:row>13</xdr:row>
      <xdr:rowOff>1535</xdr:rowOff>
    </xdr:from>
    <xdr:to>
      <xdr:col>7</xdr:col>
      <xdr:colOff>312766</xdr:colOff>
      <xdr:row>15</xdr:row>
      <xdr:rowOff>166433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37FC5493-139D-4541-91D8-5CA127CF1886}"/>
            </a:ext>
          </a:extLst>
        </xdr:cNvPr>
        <xdr:cNvSpPr txBox="1"/>
      </xdr:nvSpPr>
      <xdr:spPr>
        <a:xfrm>
          <a:off x="1660088" y="2378975"/>
          <a:ext cx="4200038" cy="53065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DO" sz="2800" b="1"/>
            <a:t>OCTUBRE-DICIEMBRE 2023</a:t>
          </a:r>
          <a:endParaRPr lang="en-US" sz="2800" b="1"/>
        </a:p>
      </xdr:txBody>
    </xdr:sp>
    <xdr:clientData/>
  </xdr:twoCellAnchor>
  <xdr:twoCellAnchor>
    <xdr:from>
      <xdr:col>0</xdr:col>
      <xdr:colOff>185057</xdr:colOff>
      <xdr:row>23</xdr:row>
      <xdr:rowOff>21772</xdr:rowOff>
    </xdr:from>
    <xdr:to>
      <xdr:col>6</xdr:col>
      <xdr:colOff>120223</xdr:colOff>
      <xdr:row>37</xdr:row>
      <xdr:rowOff>6084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C68D1C5-D81C-4601-A1BB-F8232798F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570098</xdr:colOff>
      <xdr:row>23</xdr:row>
      <xdr:rowOff>18104</xdr:rowOff>
    </xdr:from>
    <xdr:to>
      <xdr:col>13</xdr:col>
      <xdr:colOff>520280</xdr:colOff>
      <xdr:row>36</xdr:row>
      <xdr:rowOff>45384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EB639C8-B786-4BFE-A73B-FB3254B88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740229</xdr:colOff>
      <xdr:row>45</xdr:row>
      <xdr:rowOff>119743</xdr:rowOff>
    </xdr:from>
    <xdr:to>
      <xdr:col>9</xdr:col>
      <xdr:colOff>544285</xdr:colOff>
      <xdr:row>60</xdr:row>
      <xdr:rowOff>38100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105</xdr:row>
      <xdr:rowOff>167419</xdr:rowOff>
    </xdr:from>
    <xdr:to>
      <xdr:col>6</xdr:col>
      <xdr:colOff>413657</xdr:colOff>
      <xdr:row>122</xdr:row>
      <xdr:rowOff>104736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AD0A171-392C-40A7-88E1-8BA1F92F3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768926</xdr:colOff>
      <xdr:row>104</xdr:row>
      <xdr:rowOff>141516</xdr:rowOff>
    </xdr:from>
    <xdr:to>
      <xdr:col>22</xdr:col>
      <xdr:colOff>406234</xdr:colOff>
      <xdr:row>128</xdr:row>
      <xdr:rowOff>84943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BAC5E9D-D092-4690-BB38-1AEABCEC4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606425</xdr:colOff>
      <xdr:row>0</xdr:row>
      <xdr:rowOff>0</xdr:rowOff>
    </xdr:from>
    <xdr:to>
      <xdr:col>10</xdr:col>
      <xdr:colOff>255905</xdr:colOff>
      <xdr:row>8</xdr:row>
      <xdr:rowOff>0</xdr:rowOff>
    </xdr:to>
    <xdr:pic>
      <xdr:nvPicPr>
        <xdr:cNvPr id="2" name="Picture 2" descr="http://www.hospitalcentral.mil.do/images/Heade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425" y="0"/>
          <a:ext cx="91440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</xdr:row>
      <xdr:rowOff>147637</xdr:rowOff>
    </xdr:from>
    <xdr:to>
      <xdr:col>14</xdr:col>
      <xdr:colOff>361950</xdr:colOff>
      <xdr:row>15</xdr:row>
      <xdr:rowOff>119062</xdr:rowOff>
    </xdr:to>
    <xdr:sp macro="" textlink="">
      <xdr:nvSpPr>
        <xdr:cNvPr id="3" name="Título 1"/>
        <xdr:cNvSpPr txBox="1">
          <a:spLocks/>
        </xdr:cNvSpPr>
      </xdr:nvSpPr>
      <xdr:spPr>
        <a:xfrm>
          <a:off x="0" y="1671637"/>
          <a:ext cx="11029950" cy="130492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  <a:p>
          <a:pPr algn="ctr" fontAlgn="auto">
            <a:spcAft>
              <a:spcPts val="0"/>
            </a:spcAft>
            <a:defRPr/>
          </a:pPr>
          <a:r>
            <a:rPr lang="es-DO" sz="4000">
              <a:solidFill>
                <a:schemeClr val="tx1"/>
              </a:solidFill>
            </a:rPr>
            <a:t>HOSPITAL CENTRAL DE LAS FUERZAS ARMADAS</a:t>
          </a:r>
        </a:p>
        <a:p>
          <a:pPr algn="ctr" fontAlgn="auto">
            <a:spcAft>
              <a:spcPts val="0"/>
            </a:spcAft>
            <a:defRPr/>
          </a:pPr>
          <a:r>
            <a:rPr lang="es-DO" sz="4000">
              <a:solidFill>
                <a:schemeClr val="tx1"/>
              </a:solidFill>
            </a:rPr>
            <a:t>RESUMEN ESTADÍSTICO</a:t>
          </a:r>
          <a:r>
            <a:rPr lang="es-ES">
              <a:solidFill>
                <a:schemeClr val="tx1"/>
              </a:solidFill>
            </a:rPr>
            <a:t/>
          </a:r>
          <a:br>
            <a:rPr lang="es-ES">
              <a:solidFill>
                <a:schemeClr val="tx1"/>
              </a:solidFill>
            </a:rPr>
          </a:b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519962</xdr:colOff>
      <xdr:row>16</xdr:row>
      <xdr:rowOff>76199</xdr:rowOff>
    </xdr:from>
    <xdr:to>
      <xdr:col>10</xdr:col>
      <xdr:colOff>603988</xdr:colOff>
      <xdr:row>20</xdr:row>
      <xdr:rowOff>564</xdr:rowOff>
    </xdr:to>
    <xdr:sp macro="" textlink="">
      <xdr:nvSpPr>
        <xdr:cNvPr id="4" name="CuadroTexto 1"/>
        <xdr:cNvSpPr txBox="1">
          <a:spLocks noChangeArrowheads="1"/>
        </xdr:cNvSpPr>
      </xdr:nvSpPr>
      <xdr:spPr bwMode="auto">
        <a:xfrm>
          <a:off x="2897402" y="3002279"/>
          <a:ext cx="5631386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OCTUBRE-DICIEMBRE 2023</a:t>
          </a:r>
        </a:p>
      </xdr:txBody>
    </xdr:sp>
    <xdr:clientData/>
  </xdr:twoCellAnchor>
  <xdr:twoCellAnchor>
    <xdr:from>
      <xdr:col>3</xdr:col>
      <xdr:colOff>22860</xdr:colOff>
      <xdr:row>24</xdr:row>
      <xdr:rowOff>121920</xdr:rowOff>
    </xdr:from>
    <xdr:to>
      <xdr:col>13</xdr:col>
      <xdr:colOff>765809</xdr:colOff>
      <xdr:row>41</xdr:row>
      <xdr:rowOff>1089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37557941-A98C-46C8-9D2F-B4C9AF83B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69</xdr:row>
      <xdr:rowOff>17469</xdr:rowOff>
    </xdr:from>
    <xdr:to>
      <xdr:col>2</xdr:col>
      <xdr:colOff>188867</xdr:colOff>
      <xdr:row>97</xdr:row>
      <xdr:rowOff>144484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383F02C-D315-4FB0-BB27-520696E48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393448</xdr:colOff>
      <xdr:row>71</xdr:row>
      <xdr:rowOff>71370</xdr:rowOff>
    </xdr:from>
    <xdr:to>
      <xdr:col>9</xdr:col>
      <xdr:colOff>118515</xdr:colOff>
      <xdr:row>90</xdr:row>
      <xdr:rowOff>36381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9A1A45EF-538D-4A49-91B7-5CD70DD37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139008</xdr:colOff>
      <xdr:row>55</xdr:row>
      <xdr:rowOff>144780</xdr:rowOff>
    </xdr:from>
    <xdr:to>
      <xdr:col>14</xdr:col>
      <xdr:colOff>330162</xdr:colOff>
      <xdr:row>71</xdr:row>
      <xdr:rowOff>103734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E27EA303-C0AE-403E-8BB1-541D7CBBB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124</xdr:row>
      <xdr:rowOff>152400</xdr:rowOff>
    </xdr:from>
    <xdr:to>
      <xdr:col>2</xdr:col>
      <xdr:colOff>413385</xdr:colOff>
      <xdr:row>136</xdr:row>
      <xdr:rowOff>38100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921B8FD7-4E51-42FD-8A0A-C6DFD3F33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411480</xdr:colOff>
      <xdr:row>140</xdr:row>
      <xdr:rowOff>144780</xdr:rowOff>
    </xdr:from>
    <xdr:to>
      <xdr:col>9</xdr:col>
      <xdr:colOff>201930</xdr:colOff>
      <xdr:row>155</xdr:row>
      <xdr:rowOff>38100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477412E4-C732-4620-8581-59F180AC2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260328</xdr:colOff>
      <xdr:row>169</xdr:row>
      <xdr:rowOff>38100</xdr:rowOff>
    </xdr:from>
    <xdr:to>
      <xdr:col>15</xdr:col>
      <xdr:colOff>632421</xdr:colOff>
      <xdr:row>185</xdr:row>
      <xdr:rowOff>158580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F6EFFCC-9892-4693-B6BC-87A69B960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306191</xdr:colOff>
      <xdr:row>171</xdr:row>
      <xdr:rowOff>173854</xdr:rowOff>
    </xdr:from>
    <xdr:to>
      <xdr:col>8</xdr:col>
      <xdr:colOff>761415</xdr:colOff>
      <xdr:row>186</xdr:row>
      <xdr:rowOff>51710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ECCDA127-EA8A-4069-9802-D8901D2EE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174</xdr:row>
      <xdr:rowOff>32358</xdr:rowOff>
    </xdr:from>
    <xdr:to>
      <xdr:col>3</xdr:col>
      <xdr:colOff>423327</xdr:colOff>
      <xdr:row>188</xdr:row>
      <xdr:rowOff>139038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6000C215-2901-4B47-84AB-B45DFB4D5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295274</xdr:colOff>
      <xdr:row>196</xdr:row>
      <xdr:rowOff>38100</xdr:rowOff>
    </xdr:from>
    <xdr:to>
      <xdr:col>11</xdr:col>
      <xdr:colOff>304799</xdr:colOff>
      <xdr:row>209</xdr:row>
      <xdr:rowOff>133350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F006326-3EA5-4E50-BF94-E6D09414D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541020</xdr:colOff>
      <xdr:row>221</xdr:row>
      <xdr:rowOff>129540</xdr:rowOff>
    </xdr:from>
    <xdr:to>
      <xdr:col>13</xdr:col>
      <xdr:colOff>342900</xdr:colOff>
      <xdr:row>240</xdr:row>
      <xdr:rowOff>163830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FAE9CA28-0064-4A8B-9A46-4659BF626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400051</xdr:colOff>
      <xdr:row>258</xdr:row>
      <xdr:rowOff>76199</xdr:rowOff>
    </xdr:from>
    <xdr:to>
      <xdr:col>10</xdr:col>
      <xdr:colOff>365761</xdr:colOff>
      <xdr:row>276</xdr:row>
      <xdr:rowOff>22860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50C6197-2A77-4539-B3A3-C5DAECFD6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457200</xdr:colOff>
      <xdr:row>289</xdr:row>
      <xdr:rowOff>123825</xdr:rowOff>
    </xdr:from>
    <xdr:to>
      <xdr:col>9</xdr:col>
      <xdr:colOff>752474</xdr:colOff>
      <xdr:row>305</xdr:row>
      <xdr:rowOff>9525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4341A57-C054-45FE-8929-80EFD4D64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135255</xdr:colOff>
      <xdr:row>341</xdr:row>
      <xdr:rowOff>45719</xdr:rowOff>
    </xdr:from>
    <xdr:to>
      <xdr:col>13</xdr:col>
      <xdr:colOff>710565</xdr:colOff>
      <xdr:row>356</xdr:row>
      <xdr:rowOff>131444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566704AE-BC9B-4291-A05A-8CBECB2AE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572092</xdr:colOff>
      <xdr:row>18</xdr:row>
      <xdr:rowOff>1481</xdr:rowOff>
    </xdr:from>
    <xdr:to>
      <xdr:col>9</xdr:col>
      <xdr:colOff>507451</xdr:colOff>
      <xdr:row>21</xdr:row>
      <xdr:rowOff>108726</xdr:rowOff>
    </xdr:to>
    <xdr:sp macro="" textlink="">
      <xdr:nvSpPr>
        <xdr:cNvPr id="2" name="CuadroTexto 1"/>
        <xdr:cNvSpPr txBox="1">
          <a:spLocks noChangeArrowheads="1"/>
        </xdr:cNvSpPr>
      </xdr:nvSpPr>
      <xdr:spPr bwMode="auto">
        <a:xfrm>
          <a:off x="2157052" y="3293321"/>
          <a:ext cx="5482719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OCTUBRE-DICIEMBRE 2023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648158</xdr:colOff>
      <xdr:row>10</xdr:row>
      <xdr:rowOff>43266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92158" cy="1948266"/>
        </a:xfrm>
        <a:prstGeom prst="rect">
          <a:avLst/>
        </a:prstGeom>
      </xdr:spPr>
    </xdr:pic>
    <xdr:clientData/>
  </xdr:twoCellAnchor>
  <xdr:twoCellAnchor>
    <xdr:from>
      <xdr:col>2</xdr:col>
      <xdr:colOff>572092</xdr:colOff>
      <xdr:row>12</xdr:row>
      <xdr:rowOff>80208</xdr:rowOff>
    </xdr:from>
    <xdr:to>
      <xdr:col>9</xdr:col>
      <xdr:colOff>507451</xdr:colOff>
      <xdr:row>15</xdr:row>
      <xdr:rowOff>155039</xdr:rowOff>
    </xdr:to>
    <xdr:sp macro="" textlink="">
      <xdr:nvSpPr>
        <xdr:cNvPr id="4" name="CuadroTexto 1"/>
        <xdr:cNvSpPr txBox="1">
          <a:spLocks noChangeArrowheads="1"/>
        </xdr:cNvSpPr>
      </xdr:nvSpPr>
      <xdr:spPr bwMode="auto">
        <a:xfrm>
          <a:off x="2096092" y="2366208"/>
          <a:ext cx="5269359" cy="646331"/>
        </a:xfrm>
        <a:prstGeom prst="rect">
          <a:avLst/>
        </a:prstGeom>
        <a:solidFill>
          <a:schemeClr val="accent1">
            <a:lumMod val="50000"/>
          </a:schemeClr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>
              <a:solidFill>
                <a:schemeClr val="bg1"/>
              </a:solidFill>
            </a:rPr>
            <a:t>RESUMEN ESTADÍSTICO</a:t>
          </a:r>
        </a:p>
      </xdr:txBody>
    </xdr:sp>
    <xdr:clientData/>
  </xdr:twoCellAnchor>
  <xdr:twoCellAnchor>
    <xdr:from>
      <xdr:col>5</xdr:col>
      <xdr:colOff>475288</xdr:colOff>
      <xdr:row>24</xdr:row>
      <xdr:rowOff>68994</xdr:rowOff>
    </xdr:from>
    <xdr:to>
      <xdr:col>18</xdr:col>
      <xdr:colOff>40822</xdr:colOff>
      <xdr:row>57</xdr:row>
      <xdr:rowOff>68035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BBC0E98-48D9-4609-B326-A0FD99EEF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78</xdr:row>
      <xdr:rowOff>36739</xdr:rowOff>
    </xdr:from>
    <xdr:to>
      <xdr:col>7</xdr:col>
      <xdr:colOff>87086</xdr:colOff>
      <xdr:row>101</xdr:row>
      <xdr:rowOff>114844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10CF583F-7066-40FA-B620-BDD8C3AE0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12791</xdr:colOff>
      <xdr:row>77</xdr:row>
      <xdr:rowOff>110218</xdr:rowOff>
    </xdr:from>
    <xdr:to>
      <xdr:col>14</xdr:col>
      <xdr:colOff>442505</xdr:colOff>
      <xdr:row>97</xdr:row>
      <xdr:rowOff>165848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4B41D3B6-4880-452B-A999-2D18868D5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449036</xdr:colOff>
      <xdr:row>124</xdr:row>
      <xdr:rowOff>47007</xdr:rowOff>
    </xdr:from>
    <xdr:to>
      <xdr:col>3</xdr:col>
      <xdr:colOff>1197429</xdr:colOff>
      <xdr:row>134</xdr:row>
      <xdr:rowOff>128650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48E2EC98-791D-46DF-9D15-42507E7C2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371351</xdr:colOff>
      <xdr:row>122</xdr:row>
      <xdr:rowOff>184807</xdr:rowOff>
    </xdr:from>
    <xdr:to>
      <xdr:col>11</xdr:col>
      <xdr:colOff>167243</xdr:colOff>
      <xdr:row>136</xdr:row>
      <xdr:rowOff>35129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DFC98E16-7DA3-4AE9-9A2F-EBE98EC21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1599456</xdr:colOff>
      <xdr:row>122</xdr:row>
      <xdr:rowOff>51461</xdr:rowOff>
    </xdr:from>
    <xdr:to>
      <xdr:col>6</xdr:col>
      <xdr:colOff>559129</xdr:colOff>
      <xdr:row>135</xdr:row>
      <xdr:rowOff>116775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CAF3D37B-8767-4692-848E-17C508B19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676275</xdr:colOff>
      <xdr:row>151</xdr:row>
      <xdr:rowOff>66675</xdr:rowOff>
    </xdr:from>
    <xdr:to>
      <xdr:col>9</xdr:col>
      <xdr:colOff>676275</xdr:colOff>
      <xdr:row>164</xdr:row>
      <xdr:rowOff>142875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30F60F0-D5AB-480A-B555-BB16AE0B8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183</xdr:row>
      <xdr:rowOff>57150</xdr:rowOff>
    </xdr:from>
    <xdr:to>
      <xdr:col>6</xdr:col>
      <xdr:colOff>0</xdr:colOff>
      <xdr:row>197</xdr:row>
      <xdr:rowOff>133350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1A77ED47-3955-487B-BBD6-F47BA801F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313764</xdr:colOff>
      <xdr:row>173</xdr:row>
      <xdr:rowOff>169207</xdr:rowOff>
    </xdr:from>
    <xdr:to>
      <xdr:col>11</xdr:col>
      <xdr:colOff>560292</xdr:colOff>
      <xdr:row>188</xdr:row>
      <xdr:rowOff>54907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ECF18D63-8B1A-493A-A3E5-02143F645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212</xdr:row>
      <xdr:rowOff>157162</xdr:rowOff>
    </xdr:from>
    <xdr:to>
      <xdr:col>5</xdr:col>
      <xdr:colOff>128587</xdr:colOff>
      <xdr:row>227</xdr:row>
      <xdr:rowOff>42862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C5F2752A-FDCC-450B-BE2A-117CDDE38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625931</xdr:colOff>
      <xdr:row>247</xdr:row>
      <xdr:rowOff>29936</xdr:rowOff>
    </xdr:from>
    <xdr:to>
      <xdr:col>19</xdr:col>
      <xdr:colOff>625931</xdr:colOff>
      <xdr:row>261</xdr:row>
      <xdr:rowOff>146957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3D9DF483-CD76-4772-9409-C70DC972D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292879</xdr:colOff>
      <xdr:row>244</xdr:row>
      <xdr:rowOff>125156</xdr:rowOff>
    </xdr:from>
    <xdr:to>
      <xdr:col>12</xdr:col>
      <xdr:colOff>292879</xdr:colOff>
      <xdr:row>258</xdr:row>
      <xdr:rowOff>78891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38C477F7-7FB7-45B2-978E-ACA17605A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82922</xdr:colOff>
      <xdr:row>244</xdr:row>
      <xdr:rowOff>65928</xdr:rowOff>
    </xdr:from>
    <xdr:to>
      <xdr:col>5</xdr:col>
      <xdr:colOff>130547</xdr:colOff>
      <xdr:row>266</xdr:row>
      <xdr:rowOff>58084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8179EA7C-0943-45E8-80FA-FBC621D1B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687160</xdr:colOff>
      <xdr:row>279</xdr:row>
      <xdr:rowOff>125186</xdr:rowOff>
    </xdr:from>
    <xdr:to>
      <xdr:col>12</xdr:col>
      <xdr:colOff>740228</xdr:colOff>
      <xdr:row>303</xdr:row>
      <xdr:rowOff>174172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9A631E2F-D4AB-45B1-91BD-B1315B4AB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281940</xdr:colOff>
      <xdr:row>5</xdr:row>
      <xdr:rowOff>30480</xdr:rowOff>
    </xdr:from>
    <xdr:to>
      <xdr:col>9</xdr:col>
      <xdr:colOff>632245</xdr:colOff>
      <xdr:row>11</xdr:row>
      <xdr:rowOff>133529</xdr:rowOff>
    </xdr:to>
    <xdr:sp macro="" textlink="">
      <xdr:nvSpPr>
        <xdr:cNvPr id="2" name="CuadroTexto 1"/>
        <xdr:cNvSpPr txBox="1">
          <a:spLocks noChangeArrowheads="1"/>
        </xdr:cNvSpPr>
      </xdr:nvSpPr>
      <xdr:spPr bwMode="auto">
        <a:xfrm>
          <a:off x="281940" y="944880"/>
          <a:ext cx="7482625" cy="1200329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 sz="10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r>
            <a:rPr lang="es-DO" sz="3600" b="1">
              <a:solidFill>
                <a:schemeClr val="bg1"/>
              </a:solidFill>
            </a:rPr>
            <a:t>CUERPO MEDICO Y SANIDAD NAVAL </a:t>
          </a:r>
          <a:br>
            <a:rPr lang="es-DO" sz="3600" b="1">
              <a:solidFill>
                <a:schemeClr val="bg1"/>
              </a:solidFill>
            </a:rPr>
          </a:br>
          <a:r>
            <a:rPr lang="es-DO" sz="3600" b="1">
              <a:solidFill>
                <a:schemeClr val="bg1"/>
              </a:solidFill>
            </a:rPr>
            <a:t>¨BASE NAVAL 27 DE FEBRERO¨ </a:t>
          </a:r>
          <a:endParaRPr lang="es-DO" sz="36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281940</xdr:colOff>
      <xdr:row>16</xdr:row>
      <xdr:rowOff>152400</xdr:rowOff>
    </xdr:from>
    <xdr:to>
      <xdr:col>9</xdr:col>
      <xdr:colOff>632245</xdr:colOff>
      <xdr:row>20</xdr:row>
      <xdr:rowOff>76765</xdr:rowOff>
    </xdr:to>
    <xdr:sp macro="" textlink="">
      <xdr:nvSpPr>
        <xdr:cNvPr id="3" name="CuadroTexto 1"/>
        <xdr:cNvSpPr txBox="1">
          <a:spLocks noChangeArrowheads="1"/>
        </xdr:cNvSpPr>
      </xdr:nvSpPr>
      <xdr:spPr bwMode="auto">
        <a:xfrm>
          <a:off x="281940" y="3078480"/>
          <a:ext cx="7482625" cy="655885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 sz="10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r>
            <a:rPr lang="es-DO" sz="3600" b="1">
              <a:solidFill>
                <a:schemeClr val="bg1"/>
              </a:solidFill>
            </a:rPr>
            <a:t>CONSULTAS</a:t>
          </a:r>
          <a:endParaRPr lang="es-DO" sz="36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32</xdr:row>
      <xdr:rowOff>0</xdr:rowOff>
    </xdr:from>
    <xdr:to>
      <xdr:col>7</xdr:col>
      <xdr:colOff>0</xdr:colOff>
      <xdr:row>46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CA60DED-2AF4-418E-822B-2A1573684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563880</xdr:colOff>
      <xdr:row>29</xdr:row>
      <xdr:rowOff>167640</xdr:rowOff>
    </xdr:from>
    <xdr:to>
      <xdr:col>15</xdr:col>
      <xdr:colOff>560071</xdr:colOff>
      <xdr:row>40</xdr:row>
      <xdr:rowOff>158115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35334FB-66E6-4EF2-9D5A-6691D4476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52</xdr:row>
      <xdr:rowOff>0</xdr:rowOff>
    </xdr:from>
    <xdr:to>
      <xdr:col>11</xdr:col>
      <xdr:colOff>350305</xdr:colOff>
      <xdr:row>55</xdr:row>
      <xdr:rowOff>97691</xdr:rowOff>
    </xdr:to>
    <xdr:sp macro="" textlink="">
      <xdr:nvSpPr>
        <xdr:cNvPr id="6" name="CuadroTexto 1"/>
        <xdr:cNvSpPr txBox="1">
          <a:spLocks noChangeArrowheads="1"/>
        </xdr:cNvSpPr>
      </xdr:nvSpPr>
      <xdr:spPr bwMode="auto">
        <a:xfrm>
          <a:off x="1584960" y="9509760"/>
          <a:ext cx="7482625" cy="646331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 sz="10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r>
            <a:rPr lang="es-DO" sz="3600" b="1">
              <a:solidFill>
                <a:schemeClr val="bg1"/>
              </a:solidFill>
            </a:rPr>
            <a:t>EMERGENCIAS</a:t>
          </a:r>
          <a:endParaRPr lang="es-DO" sz="36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68</xdr:row>
      <xdr:rowOff>0</xdr:rowOff>
    </xdr:from>
    <xdr:to>
      <xdr:col>6</xdr:col>
      <xdr:colOff>717176</xdr:colOff>
      <xdr:row>82</xdr:row>
      <xdr:rowOff>25998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E0F5BFD-6BED-4F49-9A99-569DD5184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79</xdr:row>
      <xdr:rowOff>0</xdr:rowOff>
    </xdr:from>
    <xdr:to>
      <xdr:col>15</xdr:col>
      <xdr:colOff>740483</xdr:colOff>
      <xdr:row>95</xdr:row>
      <xdr:rowOff>70375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AE3CBA2-145D-4C6B-8361-AA4C066B1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428531</xdr:colOff>
      <xdr:row>9</xdr:row>
      <xdr:rowOff>134937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9" t="32732" r="6970" b="33936"/>
        <a:stretch>
          <a:fillRect/>
        </a:stretch>
      </xdr:blipFill>
      <xdr:spPr bwMode="auto">
        <a:xfrm>
          <a:off x="0" y="0"/>
          <a:ext cx="10726737" cy="1849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405306</xdr:colOff>
      <xdr:row>10</xdr:row>
      <xdr:rowOff>110087</xdr:rowOff>
    </xdr:from>
    <xdr:to>
      <xdr:col>10</xdr:col>
      <xdr:colOff>415433</xdr:colOff>
      <xdr:row>14</xdr:row>
      <xdr:rowOff>48795</xdr:rowOff>
    </xdr:to>
    <xdr:sp macro="" textlink="">
      <xdr:nvSpPr>
        <xdr:cNvPr id="3" name="CuadroTexto 1"/>
        <xdr:cNvSpPr txBox="1">
          <a:spLocks noChangeArrowheads="1"/>
        </xdr:cNvSpPr>
      </xdr:nvSpPr>
      <xdr:spPr bwMode="auto">
        <a:xfrm>
          <a:off x="4735259" y="1903028"/>
          <a:ext cx="5532386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JULIO-SEPTIEMBRE</a:t>
          </a:r>
          <a:r>
            <a:rPr lang="es-DO" altLang="es-DO" sz="3600" baseline="0"/>
            <a:t> </a:t>
          </a:r>
          <a:r>
            <a:rPr lang="es-DO" altLang="es-DO" sz="3600"/>
            <a:t>2023</a:t>
          </a:r>
        </a:p>
      </xdr:txBody>
    </xdr:sp>
    <xdr:clientData/>
  </xdr:twoCellAnchor>
  <xdr:twoCellAnchor>
    <xdr:from>
      <xdr:col>8</xdr:col>
      <xdr:colOff>0</xdr:colOff>
      <xdr:row>22</xdr:row>
      <xdr:rowOff>0</xdr:rowOff>
    </xdr:from>
    <xdr:to>
      <xdr:col>13</xdr:col>
      <xdr:colOff>581810</xdr:colOff>
      <xdr:row>36</xdr:row>
      <xdr:rowOff>107576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98612</xdr:colOff>
      <xdr:row>44</xdr:row>
      <xdr:rowOff>161365</xdr:rowOff>
    </xdr:from>
    <xdr:to>
      <xdr:col>8</xdr:col>
      <xdr:colOff>680421</xdr:colOff>
      <xdr:row>58</xdr:row>
      <xdr:rowOff>28687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179294</xdr:colOff>
      <xdr:row>79</xdr:row>
      <xdr:rowOff>170329</xdr:rowOff>
    </xdr:from>
    <xdr:to>
      <xdr:col>3</xdr:col>
      <xdr:colOff>418203</xdr:colOff>
      <xdr:row>95</xdr:row>
      <xdr:rowOff>19611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79</xdr:row>
      <xdr:rowOff>0</xdr:rowOff>
    </xdr:from>
    <xdr:to>
      <xdr:col>10</xdr:col>
      <xdr:colOff>593127</xdr:colOff>
      <xdr:row>93</xdr:row>
      <xdr:rowOff>152401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681317</xdr:colOff>
      <xdr:row>105</xdr:row>
      <xdr:rowOff>107576</xdr:rowOff>
    </xdr:from>
    <xdr:to>
      <xdr:col>9</xdr:col>
      <xdr:colOff>481852</xdr:colOff>
      <xdr:row>116</xdr:row>
      <xdr:rowOff>17929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179294</xdr:colOff>
      <xdr:row>127</xdr:row>
      <xdr:rowOff>8964</xdr:rowOff>
    </xdr:from>
    <xdr:to>
      <xdr:col>8</xdr:col>
      <xdr:colOff>761103</xdr:colOff>
      <xdr:row>142</xdr:row>
      <xdr:rowOff>62752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107047</xdr:rowOff>
    </xdr:from>
    <xdr:to>
      <xdr:col>14</xdr:col>
      <xdr:colOff>361950</xdr:colOff>
      <xdr:row>21</xdr:row>
      <xdr:rowOff>126097</xdr:rowOff>
    </xdr:to>
    <xdr:sp macro="" textlink="">
      <xdr:nvSpPr>
        <xdr:cNvPr id="2" name="Título 1"/>
        <xdr:cNvSpPr txBox="1">
          <a:spLocks/>
        </xdr:cNvSpPr>
      </xdr:nvSpPr>
      <xdr:spPr>
        <a:xfrm>
          <a:off x="0" y="2012047"/>
          <a:ext cx="11029950" cy="2114550"/>
        </a:xfrm>
        <a:prstGeom prst="rect">
          <a:avLst/>
        </a:prstGeom>
        <a:solidFill>
          <a:schemeClr val="accent4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r>
            <a:rPr lang="es-DO" sz="4000"/>
            <a:t> CUERPO ESPECIALIZADO EN SEGURIDAD DEL METRO (CESMET)</a:t>
          </a:r>
          <a:r>
            <a:rPr lang="es-ES"/>
            <a:t/>
          </a:r>
          <a:br>
            <a:rPr lang="es-ES"/>
          </a:b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endParaRPr lang="es-ES" sz="4000"/>
        </a:p>
      </xdr:txBody>
    </xdr:sp>
    <xdr:clientData/>
  </xdr:twoCellAnchor>
  <xdr:twoCellAnchor editAs="oneCell">
    <xdr:from>
      <xdr:col>5</xdr:col>
      <xdr:colOff>638175</xdr:colOff>
      <xdr:row>0</xdr:row>
      <xdr:rowOff>0</xdr:rowOff>
    </xdr:from>
    <xdr:to>
      <xdr:col>8</xdr:col>
      <xdr:colOff>485775</xdr:colOff>
      <xdr:row>8</xdr:row>
      <xdr:rowOff>152400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0"/>
          <a:ext cx="21336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464440</xdr:colOff>
      <xdr:row>23</xdr:row>
      <xdr:rowOff>80744</xdr:rowOff>
    </xdr:from>
    <xdr:to>
      <xdr:col>10</xdr:col>
      <xdr:colOff>484552</xdr:colOff>
      <xdr:row>27</xdr:row>
      <xdr:rowOff>5109</xdr:rowOff>
    </xdr:to>
    <xdr:sp macro="" textlink="">
      <xdr:nvSpPr>
        <xdr:cNvPr id="4" name="CuadroTexto 5"/>
        <xdr:cNvSpPr txBox="1">
          <a:spLocks noChangeArrowheads="1"/>
        </xdr:cNvSpPr>
      </xdr:nvSpPr>
      <xdr:spPr bwMode="auto">
        <a:xfrm>
          <a:off x="4571620" y="4286984"/>
          <a:ext cx="6359952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OCTUBRE-DICIEMBRE 2023</a:t>
          </a:r>
        </a:p>
      </xdr:txBody>
    </xdr:sp>
    <xdr:clientData/>
  </xdr:twoCellAnchor>
  <xdr:twoCellAnchor>
    <xdr:from>
      <xdr:col>4</xdr:col>
      <xdr:colOff>500743</xdr:colOff>
      <xdr:row>32</xdr:row>
      <xdr:rowOff>43543</xdr:rowOff>
    </xdr:from>
    <xdr:to>
      <xdr:col>13</xdr:col>
      <xdr:colOff>263482</xdr:colOff>
      <xdr:row>57</xdr:row>
      <xdr:rowOff>151040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56726A8-CD4C-4DD5-8125-F3E126C0C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175767</xdr:colOff>
      <xdr:row>8</xdr:row>
      <xdr:rowOff>180819</xdr:rowOff>
    </xdr:from>
    <xdr:to>
      <xdr:col>10</xdr:col>
      <xdr:colOff>478293</xdr:colOff>
      <xdr:row>12</xdr:row>
      <xdr:rowOff>105184</xdr:rowOff>
    </xdr:to>
    <xdr:sp macro="" textlink="">
      <xdr:nvSpPr>
        <xdr:cNvPr id="2" name="CuadroTexto 1"/>
        <xdr:cNvSpPr txBox="1">
          <a:spLocks noChangeArrowheads="1"/>
        </xdr:cNvSpPr>
      </xdr:nvSpPr>
      <xdr:spPr bwMode="auto">
        <a:xfrm>
          <a:off x="3002787" y="1643859"/>
          <a:ext cx="5849886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JULIO-SEPTIEMBRE</a:t>
          </a:r>
          <a:r>
            <a:rPr lang="es-DO" altLang="es-DO" sz="3600" baseline="0"/>
            <a:t> </a:t>
          </a:r>
          <a:r>
            <a:rPr lang="es-DO" altLang="es-DO" sz="3600"/>
            <a:t>2023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434693</xdr:colOff>
      <xdr:row>8</xdr:row>
      <xdr:rowOff>180819</xdr:rowOff>
    </xdr:to>
    <xdr:pic>
      <xdr:nvPicPr>
        <xdr:cNvPr id="3" name="Picture 2" descr="http://www.cesfront.mil.do/images/imagenes/logo-header-cefron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88368" cy="1712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281940</xdr:colOff>
      <xdr:row>16</xdr:row>
      <xdr:rowOff>22860</xdr:rowOff>
    </xdr:from>
    <xdr:to>
      <xdr:col>10</xdr:col>
      <xdr:colOff>175260</xdr:colOff>
      <xdr:row>30</xdr:row>
      <xdr:rowOff>110490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34</xdr:row>
      <xdr:rowOff>0</xdr:rowOff>
    </xdr:from>
    <xdr:to>
      <xdr:col>7</xdr:col>
      <xdr:colOff>388620</xdr:colOff>
      <xdr:row>60</xdr:row>
      <xdr:rowOff>68580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373380</xdr:colOff>
      <xdr:row>74</xdr:row>
      <xdr:rowOff>83820</xdr:rowOff>
    </xdr:from>
    <xdr:to>
      <xdr:col>6</xdr:col>
      <xdr:colOff>640864</xdr:colOff>
      <xdr:row>95</xdr:row>
      <xdr:rowOff>102086</xdr:rowOff>
    </xdr:to>
    <xdr:graphicFrame macro="">
      <xdr:nvGraphicFramePr>
        <xdr:cNvPr id="13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396240</xdr:colOff>
      <xdr:row>32</xdr:row>
      <xdr:rowOff>0</xdr:rowOff>
    </xdr:from>
    <xdr:to>
      <xdr:col>16</xdr:col>
      <xdr:colOff>493956</xdr:colOff>
      <xdr:row>79</xdr:row>
      <xdr:rowOff>147918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182880</xdr:colOff>
      <xdr:row>139</xdr:row>
      <xdr:rowOff>45720</xdr:rowOff>
    </xdr:from>
    <xdr:to>
      <xdr:col>8</xdr:col>
      <xdr:colOff>426720</xdr:colOff>
      <xdr:row>152</xdr:row>
      <xdr:rowOff>45720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693420</xdr:colOff>
      <xdr:row>157</xdr:row>
      <xdr:rowOff>129540</xdr:rowOff>
    </xdr:from>
    <xdr:to>
      <xdr:col>8</xdr:col>
      <xdr:colOff>628650</xdr:colOff>
      <xdr:row>176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677757</xdr:colOff>
      <xdr:row>11</xdr:row>
      <xdr:rowOff>18539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69207" cy="2114039"/>
        </a:xfrm>
        <a:prstGeom prst="rect">
          <a:avLst/>
        </a:prstGeom>
      </xdr:spPr>
    </xdr:pic>
    <xdr:clientData/>
  </xdr:twoCellAnchor>
  <xdr:twoCellAnchor>
    <xdr:from>
      <xdr:col>2</xdr:col>
      <xdr:colOff>502883</xdr:colOff>
      <xdr:row>11</xdr:row>
      <xdr:rowOff>18539</xdr:rowOff>
    </xdr:from>
    <xdr:to>
      <xdr:col>9</xdr:col>
      <xdr:colOff>599870</xdr:colOff>
      <xdr:row>14</xdr:row>
      <xdr:rowOff>125784</xdr:rowOff>
    </xdr:to>
    <xdr:sp macro="" textlink="">
      <xdr:nvSpPr>
        <xdr:cNvPr id="3" name="CuadroTexto 5"/>
        <xdr:cNvSpPr txBox="1">
          <a:spLocks noChangeArrowheads="1"/>
        </xdr:cNvSpPr>
      </xdr:nvSpPr>
      <xdr:spPr bwMode="auto">
        <a:xfrm>
          <a:off x="3040343" y="2030219"/>
          <a:ext cx="5644347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OCTUBRE</a:t>
          </a:r>
          <a:r>
            <a:rPr lang="es-DO" altLang="es-DO" sz="3600" baseline="0"/>
            <a:t>-DICIEMBRE</a:t>
          </a:r>
          <a:r>
            <a:rPr lang="es-DO" altLang="es-DO" sz="3600"/>
            <a:t> 2023</a:t>
          </a:r>
        </a:p>
      </xdr:txBody>
    </xdr:sp>
    <xdr:clientData/>
  </xdr:twoCellAnchor>
  <xdr:twoCellAnchor>
    <xdr:from>
      <xdr:col>3</xdr:col>
      <xdr:colOff>297180</xdr:colOff>
      <xdr:row>18</xdr:row>
      <xdr:rowOff>137160</xdr:rowOff>
    </xdr:from>
    <xdr:to>
      <xdr:col>9</xdr:col>
      <xdr:colOff>76200</xdr:colOff>
      <xdr:row>31</xdr:row>
      <xdr:rowOff>163830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784860</xdr:colOff>
      <xdr:row>42</xdr:row>
      <xdr:rowOff>129540</xdr:rowOff>
    </xdr:from>
    <xdr:to>
      <xdr:col>9</xdr:col>
      <xdr:colOff>388620</xdr:colOff>
      <xdr:row>57</xdr:row>
      <xdr:rowOff>133350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411480</xdr:colOff>
      <xdr:row>66</xdr:row>
      <xdr:rowOff>175260</xdr:rowOff>
    </xdr:from>
    <xdr:to>
      <xdr:col>9</xdr:col>
      <xdr:colOff>586740</xdr:colOff>
      <xdr:row>82</xdr:row>
      <xdr:rowOff>175260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662940</xdr:colOff>
      <xdr:row>86</xdr:row>
      <xdr:rowOff>45720</xdr:rowOff>
    </xdr:from>
    <xdr:to>
      <xdr:col>11</xdr:col>
      <xdr:colOff>617220</xdr:colOff>
      <xdr:row>104</xdr:row>
      <xdr:rowOff>156210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116541</xdr:rowOff>
    </xdr:from>
    <xdr:to>
      <xdr:col>23</xdr:col>
      <xdr:colOff>98611</xdr:colOff>
      <xdr:row>17</xdr:row>
      <xdr:rowOff>170329</xdr:rowOff>
    </xdr:to>
    <xdr:sp macro="" textlink="">
      <xdr:nvSpPr>
        <xdr:cNvPr id="2" name="Título 1"/>
        <xdr:cNvSpPr txBox="1">
          <a:spLocks/>
        </xdr:cNvSpPr>
      </xdr:nvSpPr>
      <xdr:spPr>
        <a:xfrm>
          <a:off x="0" y="1192306"/>
          <a:ext cx="18243176" cy="2026023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2000" b="1"/>
            <a:t/>
          </a:r>
          <a:br>
            <a:rPr lang="es-ES" sz="2000" b="1"/>
          </a:br>
          <a:r>
            <a:rPr lang="es-ES" sz="2000" b="1"/>
            <a:t/>
          </a:r>
          <a:br>
            <a:rPr lang="es-ES" sz="2000" b="1"/>
          </a:br>
          <a:r>
            <a:rPr lang="es-ES" sz="2000" b="1"/>
            <a:t/>
          </a:r>
          <a:br>
            <a:rPr lang="es-ES" sz="2000" b="1"/>
          </a:br>
          <a:r>
            <a:rPr lang="es-ES" sz="2000" b="1"/>
            <a:t/>
          </a:r>
          <a:br>
            <a:rPr lang="es-ES" sz="2000" b="1"/>
          </a:br>
          <a:r>
            <a:rPr lang="es-ES" sz="2400" b="1">
              <a:latin typeface="+mj-lt"/>
            </a:rPr>
            <a:t>CUERPO ESPECIALIZADO EN SEGURIDAD AEROPORTUARIA Y DE LA AVIACIÓN CIVIL </a:t>
          </a:r>
        </a:p>
        <a:p>
          <a:pPr algn="ctr" fontAlgn="auto">
            <a:spcAft>
              <a:spcPts val="0"/>
            </a:spcAft>
            <a:defRPr/>
          </a:pPr>
          <a:r>
            <a:rPr lang="es-ES" sz="2400" b="1">
              <a:latin typeface="+mj-lt"/>
            </a:rPr>
            <a:t>(CESAC</a:t>
          </a:r>
          <a:endParaRPr lang="es-ES" sz="2000" b="1"/>
        </a:p>
      </xdr:txBody>
    </xdr:sp>
    <xdr:clientData/>
  </xdr:twoCellAnchor>
  <xdr:twoCellAnchor editAs="oneCell">
    <xdr:from>
      <xdr:col>5</xdr:col>
      <xdr:colOff>183355</xdr:colOff>
      <xdr:row>0</xdr:row>
      <xdr:rowOff>0</xdr:rowOff>
    </xdr:from>
    <xdr:to>
      <xdr:col>7</xdr:col>
      <xdr:colOff>744070</xdr:colOff>
      <xdr:row>11</xdr:row>
      <xdr:rowOff>34112</xdr:rowOff>
    </xdr:to>
    <xdr:pic>
      <xdr:nvPicPr>
        <xdr:cNvPr id="3" name="Picture 4" descr="Descripción: Medalla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64" t="-19019" r="-484" b="-17580"/>
        <a:stretch>
          <a:fillRect/>
        </a:stretch>
      </xdr:blipFill>
      <xdr:spPr bwMode="auto">
        <a:xfrm>
          <a:off x="4127826" y="0"/>
          <a:ext cx="2138503" cy="2006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409708</xdr:colOff>
      <xdr:row>22</xdr:row>
      <xdr:rowOff>21124</xdr:rowOff>
    </xdr:from>
    <xdr:to>
      <xdr:col>11</xdr:col>
      <xdr:colOff>44314</xdr:colOff>
      <xdr:row>25</xdr:row>
      <xdr:rowOff>139127</xdr:rowOff>
    </xdr:to>
    <xdr:sp macro="" textlink="">
      <xdr:nvSpPr>
        <xdr:cNvPr id="4" name="CuadroTexto 1"/>
        <xdr:cNvSpPr txBox="1">
          <a:spLocks noChangeArrowheads="1"/>
        </xdr:cNvSpPr>
      </xdr:nvSpPr>
      <xdr:spPr bwMode="auto">
        <a:xfrm>
          <a:off x="1987496" y="3965595"/>
          <a:ext cx="6734653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OCTUBRE-DICIEMBRE</a:t>
          </a:r>
          <a:r>
            <a:rPr lang="es-DO" altLang="es-DO" sz="3600" baseline="0"/>
            <a:t> </a:t>
          </a:r>
          <a:r>
            <a:rPr lang="es-DO" altLang="es-DO" sz="3600"/>
            <a:t>2023</a:t>
          </a:r>
        </a:p>
      </xdr:txBody>
    </xdr:sp>
    <xdr:clientData/>
  </xdr:twoCellAnchor>
  <xdr:twoCellAnchor>
    <xdr:from>
      <xdr:col>0</xdr:col>
      <xdr:colOff>0</xdr:colOff>
      <xdr:row>40</xdr:row>
      <xdr:rowOff>152400</xdr:rowOff>
    </xdr:from>
    <xdr:to>
      <xdr:col>4</xdr:col>
      <xdr:colOff>528918</xdr:colOff>
      <xdr:row>56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134470</xdr:colOff>
      <xdr:row>34</xdr:row>
      <xdr:rowOff>53788</xdr:rowOff>
    </xdr:from>
    <xdr:to>
      <xdr:col>13</xdr:col>
      <xdr:colOff>510987</xdr:colOff>
      <xdr:row>49</xdr:row>
      <xdr:rowOff>162516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466165</xdr:colOff>
      <xdr:row>40</xdr:row>
      <xdr:rowOff>0</xdr:rowOff>
    </xdr:from>
    <xdr:to>
      <xdr:col>21</xdr:col>
      <xdr:colOff>256326</xdr:colOff>
      <xdr:row>55</xdr:row>
      <xdr:rowOff>132134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646111</xdr:colOff>
      <xdr:row>0</xdr:row>
      <xdr:rowOff>1</xdr:rowOff>
    </xdr:from>
    <xdr:to>
      <xdr:col>6</xdr:col>
      <xdr:colOff>678181</xdr:colOff>
      <xdr:row>12</xdr:row>
      <xdr:rowOff>20309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3551" y="1"/>
          <a:ext cx="2409510" cy="221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</xdr:row>
      <xdr:rowOff>83821</xdr:rowOff>
    </xdr:from>
    <xdr:to>
      <xdr:col>16</xdr:col>
      <xdr:colOff>220980</xdr:colOff>
      <xdr:row>22</xdr:row>
      <xdr:rowOff>152401</xdr:rowOff>
    </xdr:to>
    <xdr:sp macro="" textlink="">
      <xdr:nvSpPr>
        <xdr:cNvPr id="11" name="Título 1"/>
        <xdr:cNvSpPr txBox="1">
          <a:spLocks/>
        </xdr:cNvSpPr>
      </xdr:nvSpPr>
      <xdr:spPr>
        <a:xfrm>
          <a:off x="0" y="2278381"/>
          <a:ext cx="12900660" cy="1897380"/>
        </a:xfrm>
        <a:prstGeom prst="rect">
          <a:avLst/>
        </a:prstGeom>
        <a:solidFill>
          <a:schemeClr val="accent4"/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3600" b="1"/>
            <a:t/>
          </a:r>
          <a:br>
            <a:rPr lang="es-ES" sz="3600" b="1"/>
          </a:br>
          <a:r>
            <a:rPr lang="es-ES" sz="3600" b="1"/>
            <a:t/>
          </a:r>
          <a:br>
            <a:rPr lang="es-ES" sz="3600" b="1"/>
          </a:br>
          <a:r>
            <a:rPr lang="es-DO" sz="4000"/>
            <a:t>CUERPO ESPECIALIZADO DE CONTROL DE COMBUSTIBLES (CECCOM)</a:t>
          </a:r>
          <a:r>
            <a:rPr lang="es-ES" sz="4000" b="1"/>
            <a:t/>
          </a:r>
          <a:br>
            <a:rPr lang="es-ES" sz="4000" b="1"/>
          </a:br>
          <a:r>
            <a:rPr lang="es-ES" sz="3600" b="1"/>
            <a:t/>
          </a:r>
          <a:br>
            <a:rPr lang="es-ES" sz="3600" b="1"/>
          </a:br>
          <a:endParaRPr lang="es-ES" sz="3600" b="1"/>
        </a:p>
      </xdr:txBody>
    </xdr:sp>
    <xdr:clientData/>
  </xdr:twoCellAnchor>
  <xdr:twoCellAnchor>
    <xdr:from>
      <xdr:col>2</xdr:col>
      <xdr:colOff>219075</xdr:colOff>
      <xdr:row>27</xdr:row>
      <xdr:rowOff>133350</xdr:rowOff>
    </xdr:from>
    <xdr:to>
      <xdr:col>9</xdr:col>
      <xdr:colOff>663023</xdr:colOff>
      <xdr:row>31</xdr:row>
      <xdr:rowOff>57715</xdr:rowOff>
    </xdr:to>
    <xdr:sp macro="" textlink="">
      <xdr:nvSpPr>
        <xdr:cNvPr id="13" name="CuadroTexto 6"/>
        <xdr:cNvSpPr txBox="1">
          <a:spLocks noChangeArrowheads="1"/>
        </xdr:cNvSpPr>
      </xdr:nvSpPr>
      <xdr:spPr bwMode="auto">
        <a:xfrm>
          <a:off x="1804035" y="5071110"/>
          <a:ext cx="5991308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OCTUBRE-DICIEMBRE 2023</a:t>
          </a:r>
        </a:p>
      </xdr:txBody>
    </xdr:sp>
    <xdr:clientData/>
  </xdr:twoCellAnchor>
  <xdr:twoCellAnchor>
    <xdr:from>
      <xdr:col>3</xdr:col>
      <xdr:colOff>99060</xdr:colOff>
      <xdr:row>30</xdr:row>
      <xdr:rowOff>144780</xdr:rowOff>
    </xdr:from>
    <xdr:to>
      <xdr:col>10</xdr:col>
      <xdr:colOff>411480</xdr:colOff>
      <xdr:row>47</xdr:row>
      <xdr:rowOff>57150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EEF5F4D-C768-4F3E-9E56-EEB3D00E8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274320</xdr:colOff>
      <xdr:row>53</xdr:row>
      <xdr:rowOff>0</xdr:rowOff>
    </xdr:from>
    <xdr:to>
      <xdr:col>10</xdr:col>
      <xdr:colOff>419100</xdr:colOff>
      <xdr:row>65</xdr:row>
      <xdr:rowOff>47626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34A9FC6-38DA-44E7-B154-8824CB6D2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617220</xdr:colOff>
      <xdr:row>69</xdr:row>
      <xdr:rowOff>152400</xdr:rowOff>
    </xdr:from>
    <xdr:to>
      <xdr:col>10</xdr:col>
      <xdr:colOff>473393</xdr:colOff>
      <xdr:row>78</xdr:row>
      <xdr:rowOff>146685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9AE0655C-6A68-4A0E-ACB0-80FF013B5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251460</xdr:colOff>
      <xdr:row>87</xdr:row>
      <xdr:rowOff>160020</xdr:rowOff>
    </xdr:from>
    <xdr:to>
      <xdr:col>9</xdr:col>
      <xdr:colOff>720090</xdr:colOff>
      <xdr:row>102</xdr:row>
      <xdr:rowOff>68580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C9ECAB5-65AE-4F77-BD22-646F99363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298449</xdr:colOff>
      <xdr:row>0</xdr:row>
      <xdr:rowOff>0</xdr:rowOff>
    </xdr:from>
    <xdr:to>
      <xdr:col>7</xdr:col>
      <xdr:colOff>619124</xdr:colOff>
      <xdr:row>17</xdr:row>
      <xdr:rowOff>153988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449" y="0"/>
          <a:ext cx="2606675" cy="339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18</xdr:row>
      <xdr:rowOff>127081</xdr:rowOff>
    </xdr:from>
    <xdr:to>
      <xdr:col>12</xdr:col>
      <xdr:colOff>155575</xdr:colOff>
      <xdr:row>24</xdr:row>
      <xdr:rowOff>125493</xdr:rowOff>
    </xdr:to>
    <xdr:sp macro="" textlink="">
      <xdr:nvSpPr>
        <xdr:cNvPr id="3" name="Título 1"/>
        <xdr:cNvSpPr txBox="1">
          <a:spLocks/>
        </xdr:cNvSpPr>
      </xdr:nvSpPr>
      <xdr:spPr>
        <a:xfrm>
          <a:off x="0" y="3556081"/>
          <a:ext cx="9299575" cy="1141412"/>
        </a:xfrm>
        <a:prstGeom prst="rect">
          <a:avLst/>
        </a:prstGeom>
        <a:solidFill>
          <a:schemeClr val="accent2"/>
        </a:soli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  <a:p>
          <a:pPr algn="ctr" fontAlgn="auto">
            <a:spcAft>
              <a:spcPts val="0"/>
            </a:spcAft>
            <a:defRPr/>
          </a:pPr>
          <a:r>
            <a:rPr lang="es-ES" sz="4000">
              <a:solidFill>
                <a:schemeClr val="tx1"/>
              </a:solidFill>
            </a:rPr>
            <a:t>COMISIÓN MILITAR Y POLICIAL </a:t>
          </a:r>
        </a:p>
        <a:p>
          <a:pPr algn="ctr" fontAlgn="auto">
            <a:spcAft>
              <a:spcPts val="0"/>
            </a:spcAft>
            <a:defRPr/>
          </a:pPr>
          <a:r>
            <a:rPr lang="es-ES" sz="4000">
              <a:solidFill>
                <a:schemeClr val="tx1"/>
              </a:solidFill>
            </a:rPr>
            <a:t>MINISTERIO DE OBRAS PÚBLICAS</a:t>
          </a:r>
          <a:r>
            <a:rPr lang="es-ES">
              <a:solidFill>
                <a:schemeClr val="tx1"/>
              </a:solidFill>
            </a:rPr>
            <a:t/>
          </a:r>
          <a:br>
            <a:rPr lang="es-ES">
              <a:solidFill>
                <a:schemeClr val="tx1"/>
              </a:solidFill>
            </a:rPr>
          </a:b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119974</xdr:colOff>
      <xdr:row>25</xdr:row>
      <xdr:rowOff>98586</xdr:rowOff>
    </xdr:from>
    <xdr:to>
      <xdr:col>11</xdr:col>
      <xdr:colOff>74739</xdr:colOff>
      <xdr:row>29</xdr:row>
      <xdr:rowOff>22951</xdr:rowOff>
    </xdr:to>
    <xdr:sp macro="" textlink="">
      <xdr:nvSpPr>
        <xdr:cNvPr id="4" name="CuadroTexto 4"/>
        <xdr:cNvSpPr txBox="1">
          <a:spLocks noChangeArrowheads="1"/>
        </xdr:cNvSpPr>
      </xdr:nvSpPr>
      <xdr:spPr bwMode="auto">
        <a:xfrm>
          <a:off x="2497414" y="4670586"/>
          <a:ext cx="6294605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OCTUBRE-DICIEMBRE 2023</a:t>
          </a:r>
        </a:p>
      </xdr:txBody>
    </xdr:sp>
    <xdr:clientData/>
  </xdr:twoCellAnchor>
  <xdr:twoCellAnchor>
    <xdr:from>
      <xdr:col>2</xdr:col>
      <xdr:colOff>388620</xdr:colOff>
      <xdr:row>33</xdr:row>
      <xdr:rowOff>152400</xdr:rowOff>
    </xdr:from>
    <xdr:to>
      <xdr:col>7</xdr:col>
      <xdr:colOff>662940</xdr:colOff>
      <xdr:row>54</xdr:row>
      <xdr:rowOff>80010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-ERD/2023/BASE%20ERD%20202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6-SENPA/2023/BASE%20SENPA%20202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0-%20COCOM/2023/BASE%20COCOM%20202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2-COMANDO%20CONJUNTO%20NORTE/2023/BASE%20CCN%202023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3-COMANDO%20CONJUNTO%20SUR/2023/BASE%20CCS%20202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1-COMANDO%20CONJUNTE%20ESTE/2023/BASE%20CCE%20202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1.%20PLAN%20SOCIAL/2023/BASE%20PLAN%20SOCIAL%20202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7-SUPER%20INTENDENCIA%20DE%20SEG.%20PRIVADA/2023/BASE%20SEGURIDAD%20PRIVADA%202023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3.%20PROGRAMAM%20DE%20CAPACITACION/2023/PROGRAMA%202023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7-ESCUELAS%20VOCASIONALES/2023/VOCACIONALES%20202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3-JUNTA%20DE%20RETIRO/2023/BASE%20RFAA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-ARD/2023/BASE%20ARD%20202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0-CENTRO%20SALUD%20MIDE/2023/CENTRO%20SALUD%20MIDE%202023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1-HOSPITAL%20CENTRAL/2023/BASE%20CENTRAL%202023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-FARD/2023/BASE%20HOSP%20FARD%202023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AF%20EMER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-ARD/2023/BASE%20CENTRO%20SALUD%20ARD%20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-FARD/2023/BASE%20FARD%20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6-CESMET/2023/BASE%20202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5-CESFRONT/2023/BASE%20CESFRONT%2020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4-CESEP/2023/BASE%20CESEP%2020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7-CESAC/2023/BASE%20CESAC%20202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4-CECCOM/2023/BASE%20CECCOM%20202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9-%20OBRAS%20PUBLICAS/2023/BASE%20COMIPOL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RZA"/>
      <sheetName val="graf. fuerza"/>
      <sheetName val="INGREIN"/>
      <sheetName val="GRAF ING"/>
      <sheetName val="BAJAS2"/>
      <sheetName val="GRAF BAJAS"/>
      <sheetName val="TRASLADOS"/>
      <sheetName val="ASIG Y DESIF"/>
      <sheetName val="PERS. SEG ESTADO"/>
      <sheetName val="GRAF SEG"/>
      <sheetName val="ACIDENTES"/>
      <sheetName val="GRAF ACC"/>
      <sheetName val="FALLECIMIENTOS"/>
      <sheetName val="GRAF FALL"/>
      <sheetName val="EXTR. DETENIDOS"/>
      <sheetName val="MIGRACION "/>
      <sheetName val="ARMAS"/>
      <sheetName val="GRAF ARMAS"/>
      <sheetName val="SUST, CONT"/>
      <sheetName val="GRAF SUS"/>
      <sheetName val="VEHIC"/>
      <sheetName val="GRAF VEHI"/>
      <sheetName val="DETENCIONES"/>
      <sheetName val="MERCANCIAS"/>
      <sheetName val="GRAF. MERC"/>
      <sheetName val="DINERO"/>
      <sheetName val="INTENTOS DE ATRACO"/>
      <sheetName val="SEGURIDAD CIUDADANA"/>
    </sheetNames>
    <sheetDataSet>
      <sheetData sheetId="0" refreshError="1"/>
      <sheetData sheetId="1">
        <row r="3">
          <cell r="F3" t="str">
            <v>MASCULINO</v>
          </cell>
          <cell r="G3">
            <v>25908</v>
          </cell>
        </row>
        <row r="4">
          <cell r="F4" t="str">
            <v>FEMENINO</v>
          </cell>
          <cell r="G4">
            <v>4105</v>
          </cell>
        </row>
      </sheetData>
      <sheetData sheetId="2" refreshError="1"/>
      <sheetData sheetId="3">
        <row r="2">
          <cell r="A2" t="str">
            <v>MAYOR</v>
          </cell>
          <cell r="B2">
            <v>1</v>
          </cell>
        </row>
        <row r="3">
          <cell r="A3" t="str">
            <v>1ER.TENIENTE</v>
          </cell>
          <cell r="B3">
            <v>1</v>
          </cell>
        </row>
        <row r="4">
          <cell r="A4" t="str">
            <v>SGTO. MAYOR</v>
          </cell>
          <cell r="B4">
            <v>1</v>
          </cell>
        </row>
        <row r="5">
          <cell r="A5" t="str">
            <v>SARGENTO</v>
          </cell>
          <cell r="B5">
            <v>1</v>
          </cell>
        </row>
        <row r="6">
          <cell r="A6" t="str">
            <v>RASO</v>
          </cell>
          <cell r="B6">
            <v>40</v>
          </cell>
        </row>
        <row r="7">
          <cell r="A7" t="str">
            <v>ASIMILADO MIL. CAT. VIII</v>
          </cell>
          <cell r="B7">
            <v>6</v>
          </cell>
        </row>
        <row r="8">
          <cell r="A8" t="str">
            <v>ASIMILADO MIL. CAT. VI</v>
          </cell>
          <cell r="B8">
            <v>2</v>
          </cell>
        </row>
        <row r="9">
          <cell r="A9" t="str">
            <v>ASIMILADO MIL. CAT. IV</v>
          </cell>
          <cell r="B9">
            <v>2</v>
          </cell>
        </row>
      </sheetData>
      <sheetData sheetId="4" refreshError="1"/>
      <sheetData sheetId="5">
        <row r="2">
          <cell r="A2" t="str">
            <v>BAJO NIVEL DE DESEMPEÑO</v>
          </cell>
          <cell r="B2">
            <v>11</v>
          </cell>
        </row>
        <row r="3">
          <cell r="A3" t="str">
            <v>ESPIRACIÓN DE ALISTAMIENTO (NO REALISTÓ)</v>
          </cell>
          <cell r="B3">
            <v>23</v>
          </cell>
          <cell r="E3" t="str">
            <v>TTE. CORONEL</v>
          </cell>
          <cell r="F3">
            <v>4</v>
          </cell>
        </row>
        <row r="4">
          <cell r="A4" t="str">
            <v>FALTAS GRAVES DEBIDAMENTE COMPROBADAS</v>
          </cell>
          <cell r="B4">
            <v>56</v>
          </cell>
          <cell r="E4" t="str">
            <v>MAYOR</v>
          </cell>
          <cell r="F4">
            <v>3</v>
          </cell>
        </row>
        <row r="5">
          <cell r="A5" t="str">
            <v>SEPARADO Y DADO DE BAJAS POR DEFUNCIÓN</v>
          </cell>
          <cell r="B5">
            <v>18</v>
          </cell>
          <cell r="E5" t="str">
            <v>CAPITÁN</v>
          </cell>
          <cell r="F5">
            <v>12</v>
          </cell>
        </row>
        <row r="6">
          <cell r="A6" t="str">
            <v>CANCELACIÓN DE NOMBRAMIENTO</v>
          </cell>
          <cell r="B6">
            <v>5</v>
          </cell>
          <cell r="E6" t="str">
            <v>1ER. TTE.</v>
          </cell>
          <cell r="F6">
            <v>11</v>
          </cell>
        </row>
        <row r="7">
          <cell r="A7" t="str">
            <v>INUTILIDAD FÍSICA CON DISFRUTE A PENSIÓN</v>
          </cell>
          <cell r="B7">
            <v>8</v>
          </cell>
          <cell r="E7" t="str">
            <v>2DO. TTE.</v>
          </cell>
          <cell r="F7">
            <v>14</v>
          </cell>
        </row>
        <row r="8">
          <cell r="A8" t="str">
            <v>POR SOLICITUD ACEPTADA</v>
          </cell>
          <cell r="B8">
            <v>41</v>
          </cell>
          <cell r="E8" t="str">
            <v xml:space="preserve">CADETES </v>
          </cell>
          <cell r="F8">
            <v>22</v>
          </cell>
        </row>
        <row r="9">
          <cell r="A9" t="str">
            <v>INADAPTABILIDAD A LA VIDA MILITAR</v>
          </cell>
          <cell r="B9">
            <v>1</v>
          </cell>
          <cell r="E9" t="str">
            <v>ASP. A CADETES</v>
          </cell>
          <cell r="F9">
            <v>1</v>
          </cell>
        </row>
        <row r="10">
          <cell r="A10" t="str">
            <v>AUSENTE, SIN EL PERMISO CORRESPONDIENTE DE LOS SUPERIORES</v>
          </cell>
          <cell r="B10">
            <v>17</v>
          </cell>
          <cell r="E10" t="str">
            <v>SGTO. MAYOR</v>
          </cell>
          <cell r="F10">
            <v>34</v>
          </cell>
        </row>
        <row r="11">
          <cell r="A11" t="str">
            <v>SUSPENDIDO DE FUNCIONES</v>
          </cell>
          <cell r="B11">
            <v>8</v>
          </cell>
          <cell r="E11" t="str">
            <v>SGTO.</v>
          </cell>
          <cell r="F11">
            <v>16</v>
          </cell>
        </row>
        <row r="12">
          <cell r="A12" t="str">
            <v>RETIRO VOLUNTARIO CON PENSIÓN</v>
          </cell>
          <cell r="B12">
            <v>24</v>
          </cell>
          <cell r="E12" t="str">
            <v>CABO</v>
          </cell>
          <cell r="F12">
            <v>24</v>
          </cell>
        </row>
        <row r="13">
          <cell r="A13" t="str">
            <v>SEPARADO POR RENUNCIA</v>
          </cell>
          <cell r="B13">
            <v>7</v>
          </cell>
          <cell r="E13" t="str">
            <v>RASO</v>
          </cell>
          <cell r="F13">
            <v>89</v>
          </cell>
        </row>
        <row r="14">
          <cell r="A14" t="str">
            <v xml:space="preserve">RETIRO POR ANTIGÜEDAD CON DISFRUTE DE PENSIÓN </v>
          </cell>
          <cell r="B14">
            <v>2</v>
          </cell>
          <cell r="E14" t="str">
            <v>CONSCRIPTO</v>
          </cell>
          <cell r="F14">
            <v>13</v>
          </cell>
        </row>
        <row r="15">
          <cell r="A15" t="str">
            <v>TRASLADADOS A LA ARMADA DE LA REP. DON.</v>
          </cell>
          <cell r="B15">
            <v>2</v>
          </cell>
          <cell r="E15" t="str">
            <v>ASIMILADO</v>
          </cell>
          <cell r="F15">
            <v>8</v>
          </cell>
        </row>
        <row r="16">
          <cell r="A16" t="str">
            <v>NO SER NECESARIO SUS SERVICIOS</v>
          </cell>
          <cell r="B16">
            <v>8</v>
          </cell>
        </row>
        <row r="17">
          <cell r="A17" t="str">
            <v>TRASLADO A LA FUERZA AÉREA  DE REP. DOM.</v>
          </cell>
          <cell r="B17">
            <v>1</v>
          </cell>
        </row>
        <row r="18">
          <cell r="A18" t="str">
            <v>BAJO NIVEL DE RENDIMIENTO</v>
          </cell>
          <cell r="B18">
            <v>19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A2" t="str">
            <v>TTE. CORONEL</v>
          </cell>
          <cell r="B2">
            <v>2</v>
          </cell>
          <cell r="G2" t="str">
            <v>CAPITÁN</v>
          </cell>
          <cell r="H2">
            <v>2</v>
          </cell>
        </row>
        <row r="3">
          <cell r="A3" t="str">
            <v xml:space="preserve">MAYOR </v>
          </cell>
          <cell r="B3">
            <v>1</v>
          </cell>
          <cell r="G3" t="str">
            <v>1ER. TTE.</v>
          </cell>
          <cell r="H3">
            <v>1</v>
          </cell>
        </row>
        <row r="4">
          <cell r="A4" t="str">
            <v>CAPITÁN</v>
          </cell>
          <cell r="B4">
            <v>2</v>
          </cell>
          <cell r="G4" t="str">
            <v>2DO. TTE.</v>
          </cell>
          <cell r="H4">
            <v>3</v>
          </cell>
        </row>
        <row r="5">
          <cell r="A5" t="str">
            <v>1ER. TTE.</v>
          </cell>
          <cell r="B5">
            <v>4</v>
          </cell>
          <cell r="G5" t="str">
            <v>SGTO. MAYOR</v>
          </cell>
          <cell r="H5">
            <v>4</v>
          </cell>
        </row>
        <row r="6">
          <cell r="A6" t="str">
            <v>2DO. TTE.</v>
          </cell>
          <cell r="B6">
            <v>3</v>
          </cell>
          <cell r="G6" t="str">
            <v>SGTO.</v>
          </cell>
          <cell r="H6">
            <v>9</v>
          </cell>
        </row>
        <row r="7">
          <cell r="A7" t="str">
            <v>SGTO. MAYOR</v>
          </cell>
          <cell r="B7">
            <v>4</v>
          </cell>
          <cell r="G7" t="str">
            <v>CABO</v>
          </cell>
          <cell r="H7">
            <v>7</v>
          </cell>
        </row>
        <row r="8">
          <cell r="A8" t="str">
            <v>SARGENTO</v>
          </cell>
          <cell r="B8">
            <v>7</v>
          </cell>
          <cell r="G8" t="str">
            <v>RASO</v>
          </cell>
          <cell r="H8">
            <v>60</v>
          </cell>
        </row>
        <row r="9">
          <cell r="A9" t="str">
            <v>CABO</v>
          </cell>
          <cell r="B9">
            <v>13</v>
          </cell>
          <cell r="G9" t="str">
            <v>CONSCRIPTO</v>
          </cell>
          <cell r="H9">
            <v>2</v>
          </cell>
        </row>
        <row r="10">
          <cell r="A10" t="str">
            <v xml:space="preserve">RASO </v>
          </cell>
          <cell r="B10">
            <v>25</v>
          </cell>
        </row>
        <row r="11">
          <cell r="A11" t="str">
            <v>CONSCRIPTO</v>
          </cell>
          <cell r="B11">
            <v>1</v>
          </cell>
        </row>
      </sheetData>
      <sheetData sheetId="12" refreshError="1"/>
      <sheetData sheetId="13">
        <row r="3">
          <cell r="A3" t="str">
            <v>MAYOR</v>
          </cell>
          <cell r="B3">
            <v>2</v>
          </cell>
          <cell r="L3" t="str">
            <v>CABO</v>
          </cell>
          <cell r="M3">
            <v>1</v>
          </cell>
        </row>
        <row r="4">
          <cell r="A4" t="str">
            <v>CAPITAN</v>
          </cell>
          <cell r="B4">
            <v>4</v>
          </cell>
        </row>
        <row r="5">
          <cell r="A5" t="str">
            <v>1ER. TTE.</v>
          </cell>
          <cell r="B5">
            <v>1</v>
          </cell>
        </row>
        <row r="6">
          <cell r="A6" t="str">
            <v>2DO. TTE.</v>
          </cell>
          <cell r="B6">
            <v>4</v>
          </cell>
        </row>
        <row r="7">
          <cell r="A7" t="str">
            <v>SGTO. MAYOR</v>
          </cell>
          <cell r="B7">
            <v>2</v>
          </cell>
        </row>
        <row r="8">
          <cell r="A8" t="str">
            <v>SGTO.</v>
          </cell>
          <cell r="B8">
            <v>1</v>
          </cell>
        </row>
        <row r="9">
          <cell r="A9" t="str">
            <v>CABO</v>
          </cell>
          <cell r="B9">
            <v>1</v>
          </cell>
        </row>
        <row r="10">
          <cell r="A10" t="str">
            <v>RASO</v>
          </cell>
          <cell r="B10">
            <v>2</v>
          </cell>
        </row>
        <row r="11">
          <cell r="A11" t="str">
            <v>ASIMILADO</v>
          </cell>
          <cell r="B11">
            <v>1</v>
          </cell>
        </row>
      </sheetData>
      <sheetData sheetId="14" refreshError="1"/>
      <sheetData sheetId="15" refreshError="1"/>
      <sheetData sheetId="16" refreshError="1"/>
      <sheetData sheetId="17">
        <row r="3">
          <cell r="A3" t="str">
            <v>CAPSULAS PARA PISTOLA</v>
          </cell>
          <cell r="B3">
            <v>45</v>
          </cell>
        </row>
        <row r="4">
          <cell r="A4" t="str">
            <v>ESCOPETAS</v>
          </cell>
          <cell r="B4">
            <v>1</v>
          </cell>
        </row>
        <row r="5">
          <cell r="A5" t="str">
            <v xml:space="preserve">PISTOLAS </v>
          </cell>
          <cell r="B5">
            <v>6</v>
          </cell>
        </row>
        <row r="6">
          <cell r="A6" t="str">
            <v>CHILENA</v>
          </cell>
          <cell r="B6">
            <v>2</v>
          </cell>
        </row>
      </sheetData>
      <sheetData sheetId="18" refreshError="1"/>
      <sheetData sheetId="19">
        <row r="2">
          <cell r="A2" t="str">
            <v>MARIHUANA (PORC)</v>
          </cell>
          <cell r="B2">
            <v>1</v>
          </cell>
        </row>
        <row r="3">
          <cell r="A3" t="str">
            <v>MARIHUANA (PAC. SIN ESP)</v>
          </cell>
          <cell r="B3">
            <v>22</v>
          </cell>
        </row>
      </sheetData>
      <sheetData sheetId="20" refreshError="1"/>
      <sheetData sheetId="21">
        <row r="2">
          <cell r="A2" t="str">
            <v>AUTOBÚS</v>
          </cell>
          <cell r="B2">
            <v>9</v>
          </cell>
        </row>
        <row r="3">
          <cell r="A3" t="str">
            <v>CAMIONES</v>
          </cell>
          <cell r="B3">
            <v>41</v>
          </cell>
        </row>
        <row r="4">
          <cell r="A4" t="str">
            <v>JEEPETAS</v>
          </cell>
          <cell r="B4">
            <v>27</v>
          </cell>
        </row>
        <row r="5">
          <cell r="A5" t="str">
            <v>MINIBÚS</v>
          </cell>
          <cell r="B5">
            <v>9</v>
          </cell>
        </row>
        <row r="6">
          <cell r="A6" t="str">
            <v>MOTOCICLETAS</v>
          </cell>
          <cell r="B6">
            <v>302</v>
          </cell>
        </row>
        <row r="7">
          <cell r="A7" t="str">
            <v>CARROS</v>
          </cell>
          <cell r="B7">
            <v>28</v>
          </cell>
        </row>
        <row r="8">
          <cell r="A8" t="str">
            <v>CAMIONETAS</v>
          </cell>
          <cell r="B8">
            <v>37</v>
          </cell>
        </row>
        <row r="9">
          <cell r="A9" t="str">
            <v xml:space="preserve">PATANA </v>
          </cell>
          <cell r="B9">
            <v>2</v>
          </cell>
        </row>
      </sheetData>
      <sheetData sheetId="22" refreshError="1"/>
      <sheetData sheetId="23" refreshError="1"/>
      <sheetData sheetId="24">
        <row r="2">
          <cell r="G2" t="str">
            <v>CARBÓN VEGETAL (SACOS)</v>
          </cell>
          <cell r="H2">
            <v>144</v>
          </cell>
        </row>
        <row r="3">
          <cell r="A3" t="str">
            <v>LECHE BONGÚ (UNIDADES)</v>
          </cell>
          <cell r="B3">
            <v>258</v>
          </cell>
          <cell r="G3" t="str">
            <v>PASTA DENTAL (UNIDADES)</v>
          </cell>
          <cell r="H3">
            <v>96</v>
          </cell>
        </row>
        <row r="4">
          <cell r="A4" t="str">
            <v>MANTEQUILLA (UDS.)</v>
          </cell>
          <cell r="B4">
            <v>12</v>
          </cell>
          <cell r="G4" t="str">
            <v>PERFUME (UNIDADES)</v>
          </cell>
          <cell r="H4">
            <v>169</v>
          </cell>
        </row>
        <row r="5">
          <cell r="A5" t="str">
            <v>SOPITAS (UNIDADES)</v>
          </cell>
          <cell r="B5">
            <v>63072</v>
          </cell>
          <cell r="G5" t="str">
            <v>DESODORANTES UNDS.</v>
          </cell>
          <cell r="H5">
            <v>3</v>
          </cell>
        </row>
        <row r="6">
          <cell r="A6" t="str">
            <v>LIBRAS DE AJO</v>
          </cell>
          <cell r="B6">
            <v>2524</v>
          </cell>
          <cell r="G6" t="str">
            <v>POSTE DE MADERA</v>
          </cell>
          <cell r="H6">
            <v>823</v>
          </cell>
        </row>
        <row r="7">
          <cell r="A7" t="str">
            <v>HARINA DE TRIGO (SACOS)</v>
          </cell>
          <cell r="B7">
            <v>908</v>
          </cell>
          <cell r="G7" t="str">
            <v>VACAS</v>
          </cell>
          <cell r="H7">
            <v>8</v>
          </cell>
        </row>
        <row r="8">
          <cell r="A8" t="str">
            <v>HUEVO (UDS.)</v>
          </cell>
          <cell r="B8">
            <v>157410</v>
          </cell>
          <cell r="G8" t="str">
            <v>CABALLOS</v>
          </cell>
          <cell r="H8">
            <v>7</v>
          </cell>
        </row>
        <row r="9">
          <cell r="G9" t="str">
            <v>WISKI (LITROS)</v>
          </cell>
          <cell r="H9">
            <v>10970</v>
          </cell>
        </row>
        <row r="10">
          <cell r="G10" t="str">
            <v>JABÓN   UNDS.</v>
          </cell>
        </row>
        <row r="11">
          <cell r="G11" t="str">
            <v>CREMAS (UNDS)</v>
          </cell>
          <cell r="H11">
            <v>203</v>
          </cell>
        </row>
        <row r="12">
          <cell r="G12" t="str">
            <v>JARABE (UNIDADES)</v>
          </cell>
          <cell r="H12">
            <v>137</v>
          </cell>
        </row>
        <row r="13">
          <cell r="G13" t="str">
            <v>CERVEZAS (UDS.)</v>
          </cell>
          <cell r="H13">
            <v>1435</v>
          </cell>
        </row>
        <row r="14">
          <cell r="G14" t="str">
            <v>BEBIDAS ENERGIZANTES (UDS.)</v>
          </cell>
          <cell r="H14">
            <v>273</v>
          </cell>
        </row>
        <row r="15">
          <cell r="G15" t="str">
            <v>RON (UDS.)</v>
          </cell>
          <cell r="H15">
            <v>969</v>
          </cell>
        </row>
        <row r="16">
          <cell r="G16" t="str">
            <v>CIGARRILLO UNIDADES</v>
          </cell>
          <cell r="H16">
            <v>11014320</v>
          </cell>
        </row>
        <row r="17">
          <cell r="G17" t="str">
            <v xml:space="preserve"> CLERÉN     (GL.)      </v>
          </cell>
          <cell r="H17">
            <v>86</v>
          </cell>
        </row>
        <row r="18">
          <cell r="G18" t="str">
            <v>UNIDADES DE ANIMALES</v>
          </cell>
          <cell r="H18">
            <v>288</v>
          </cell>
        </row>
        <row r="19">
          <cell r="G19" t="str">
            <v>AGUA (GARRAFONES)</v>
          </cell>
          <cell r="H19">
            <v>2</v>
          </cell>
        </row>
        <row r="20">
          <cell r="G20" t="str">
            <v>CERDOS</v>
          </cell>
          <cell r="H20">
            <v>4</v>
          </cell>
        </row>
        <row r="21">
          <cell r="G21" t="str">
            <v>MULOS</v>
          </cell>
          <cell r="H21">
            <v>5</v>
          </cell>
        </row>
        <row r="22">
          <cell r="G22" t="str">
            <v>BURROS</v>
          </cell>
          <cell r="H22">
            <v>2</v>
          </cell>
        </row>
        <row r="23">
          <cell r="G23" t="str">
            <v xml:space="preserve"> CLERÉN   (GL.)      </v>
          </cell>
          <cell r="H23">
            <v>42</v>
          </cell>
        </row>
      </sheetData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V"/>
      <sheetName val="GRAF PROV"/>
      <sheetName val="REFORESTA"/>
    </sheetNames>
    <sheetDataSet>
      <sheetData sheetId="0" refreshError="1"/>
      <sheetData sheetId="1">
        <row r="3">
          <cell r="A3" t="str">
            <v>Azua</v>
          </cell>
          <cell r="B3">
            <v>807</v>
          </cell>
          <cell r="D3" t="str">
            <v>INCAUTACIÓN DE ARENA</v>
          </cell>
          <cell r="E3">
            <v>3419</v>
          </cell>
        </row>
        <row r="4">
          <cell r="A4" t="str">
            <v>Bahoruco</v>
          </cell>
          <cell r="B4">
            <v>1053.81</v>
          </cell>
          <cell r="D4" t="str">
            <v>INCAUTACIÓN DE MADERA (PIES)</v>
          </cell>
          <cell r="E4">
            <v>34303.83</v>
          </cell>
        </row>
        <row r="5">
          <cell r="A5" t="str">
            <v>Barahona</v>
          </cell>
          <cell r="B5">
            <v>410</v>
          </cell>
          <cell r="D5" t="str">
            <v>OPERATIVO</v>
          </cell>
          <cell r="E5">
            <v>8283</v>
          </cell>
        </row>
        <row r="6">
          <cell r="A6" t="str">
            <v>Bayaguana (Monte Plata)</v>
          </cell>
          <cell r="B6">
            <v>1518</v>
          </cell>
          <cell r="D6" t="str">
            <v>PERSONA DETENIDA</v>
          </cell>
          <cell r="E6">
            <v>1051</v>
          </cell>
        </row>
        <row r="7">
          <cell r="A7" t="str">
            <v>Constanza (La Vega)</v>
          </cell>
          <cell r="B7">
            <v>313</v>
          </cell>
          <cell r="D7" t="str">
            <v>SACOS DE CARBÓN INCAUTADOS</v>
          </cell>
          <cell r="E7">
            <v>562</v>
          </cell>
        </row>
        <row r="8">
          <cell r="A8" t="str">
            <v>Dajabón</v>
          </cell>
          <cell r="B8">
            <v>234</v>
          </cell>
          <cell r="D8" t="str">
            <v>VEHÍCULOS  RETENIDOS</v>
          </cell>
          <cell r="E8">
            <v>438</v>
          </cell>
        </row>
        <row r="9">
          <cell r="A9" t="str">
            <v>Distrito Nacional</v>
          </cell>
          <cell r="B9">
            <v>799</v>
          </cell>
        </row>
        <row r="10">
          <cell r="A10" t="str">
            <v>Duarte</v>
          </cell>
          <cell r="B10">
            <v>587</v>
          </cell>
        </row>
        <row r="11">
          <cell r="A11" t="str">
            <v>El seíbo</v>
          </cell>
          <cell r="B11">
            <v>351</v>
          </cell>
        </row>
        <row r="12">
          <cell r="A12" t="str">
            <v>Elías Piña</v>
          </cell>
          <cell r="B12">
            <v>290.25</v>
          </cell>
        </row>
        <row r="13">
          <cell r="A13" t="str">
            <v>Espaillat</v>
          </cell>
          <cell r="B13">
            <v>723</v>
          </cell>
        </row>
        <row r="14">
          <cell r="A14" t="str">
            <v>Gaspar Hernández (Espaillat)</v>
          </cell>
          <cell r="B14">
            <v>974</v>
          </cell>
        </row>
        <row r="15">
          <cell r="A15" t="str">
            <v>Hato Mayor</v>
          </cell>
          <cell r="B15">
            <v>948.21999999999991</v>
          </cell>
        </row>
        <row r="16">
          <cell r="A16" t="str">
            <v>Hermanas Mirabal (Salcedo)</v>
          </cell>
          <cell r="B16">
            <v>177</v>
          </cell>
        </row>
        <row r="17">
          <cell r="A17" t="str">
            <v>Independencia</v>
          </cell>
          <cell r="B17">
            <v>247</v>
          </cell>
        </row>
        <row r="18">
          <cell r="A18" t="str">
            <v>Isla Saona</v>
          </cell>
          <cell r="B18">
            <v>226</v>
          </cell>
        </row>
        <row r="19">
          <cell r="A19" t="str">
            <v>Jánico</v>
          </cell>
          <cell r="B19">
            <v>2488.5</v>
          </cell>
        </row>
        <row r="20">
          <cell r="A20" t="str">
            <v>Jarabacoa (La Vega)</v>
          </cell>
          <cell r="B20">
            <v>1274</v>
          </cell>
        </row>
        <row r="21">
          <cell r="A21" t="str">
            <v>La Altagracia</v>
          </cell>
          <cell r="B21">
            <v>2151.1</v>
          </cell>
        </row>
        <row r="22">
          <cell r="A22" t="str">
            <v>La Romana</v>
          </cell>
          <cell r="B22">
            <v>678.75</v>
          </cell>
        </row>
        <row r="23">
          <cell r="A23" t="str">
            <v>La Vega</v>
          </cell>
          <cell r="B23">
            <v>286.25</v>
          </cell>
        </row>
        <row r="24">
          <cell r="A24" t="str">
            <v>María Trinidad Sánchez</v>
          </cell>
          <cell r="B24">
            <v>329</v>
          </cell>
        </row>
        <row r="25">
          <cell r="A25" t="str">
            <v>Miches (El seíbo)</v>
          </cell>
          <cell r="B25">
            <v>255</v>
          </cell>
        </row>
        <row r="26">
          <cell r="A26" t="str">
            <v>Monción (Santiago Rodríguez)</v>
          </cell>
          <cell r="B26">
            <v>339</v>
          </cell>
        </row>
        <row r="27">
          <cell r="A27" t="str">
            <v>Monseñor Nouel</v>
          </cell>
          <cell r="B27">
            <v>6182.85</v>
          </cell>
        </row>
        <row r="28">
          <cell r="A28" t="str">
            <v>Monte Plata</v>
          </cell>
          <cell r="B28">
            <v>8752.5</v>
          </cell>
        </row>
        <row r="29">
          <cell r="A29" t="str">
            <v>Montecristi</v>
          </cell>
          <cell r="B29">
            <v>178</v>
          </cell>
        </row>
        <row r="30">
          <cell r="A30" t="str">
            <v>Paraíso Barahona)</v>
          </cell>
          <cell r="B30">
            <v>0</v>
          </cell>
        </row>
        <row r="31">
          <cell r="A31" t="str">
            <v>Pedernales</v>
          </cell>
          <cell r="B31">
            <v>1690.94</v>
          </cell>
        </row>
        <row r="32">
          <cell r="A32" t="str">
            <v>Peravia</v>
          </cell>
          <cell r="B32">
            <v>559.45000000000005</v>
          </cell>
        </row>
        <row r="33">
          <cell r="A33" t="str">
            <v>Puerto Plata</v>
          </cell>
          <cell r="B33">
            <v>484.56000000000006</v>
          </cell>
        </row>
        <row r="34">
          <cell r="A34" t="str">
            <v>Restauración (Dajabón)</v>
          </cell>
          <cell r="B34">
            <v>154</v>
          </cell>
        </row>
        <row r="35">
          <cell r="A35" t="str">
            <v>Sabana Grande de Boyá</v>
          </cell>
          <cell r="B35">
            <v>298</v>
          </cell>
        </row>
        <row r="36">
          <cell r="A36" t="str">
            <v>Samaná</v>
          </cell>
          <cell r="B36">
            <v>305</v>
          </cell>
        </row>
        <row r="37">
          <cell r="A37" t="str">
            <v>San Cristóbal</v>
          </cell>
          <cell r="B37">
            <v>456</v>
          </cell>
        </row>
        <row r="38">
          <cell r="A38" t="str">
            <v>San José de las Matas (Santiago)</v>
          </cell>
          <cell r="B38">
            <v>1548</v>
          </cell>
        </row>
        <row r="39">
          <cell r="A39" t="str">
            <v>San José de Ocoa</v>
          </cell>
          <cell r="B39">
            <v>560.5</v>
          </cell>
        </row>
        <row r="40">
          <cell r="A40" t="str">
            <v>San Juan de la Maguana</v>
          </cell>
          <cell r="B40">
            <v>1387.5</v>
          </cell>
        </row>
        <row r="41">
          <cell r="A41" t="str">
            <v>San Pedro de Macorís</v>
          </cell>
          <cell r="B41">
            <v>299</v>
          </cell>
        </row>
        <row r="42">
          <cell r="A42" t="str">
            <v>Sánchez Ramírez</v>
          </cell>
          <cell r="B42">
            <v>870</v>
          </cell>
        </row>
        <row r="43">
          <cell r="A43" t="str">
            <v>Santiago de los Caballeros</v>
          </cell>
          <cell r="B43">
            <v>2438.5</v>
          </cell>
        </row>
        <row r="44">
          <cell r="A44" t="str">
            <v>Santiago Rodríguez</v>
          </cell>
          <cell r="B44">
            <v>775.5</v>
          </cell>
        </row>
        <row r="45">
          <cell r="A45" t="str">
            <v>Santo Domingo</v>
          </cell>
          <cell r="B45">
            <v>296</v>
          </cell>
        </row>
        <row r="46">
          <cell r="A46" t="str">
            <v>Valle Nuevo</v>
          </cell>
          <cell r="B46">
            <v>110</v>
          </cell>
        </row>
        <row r="47">
          <cell r="A47" t="str">
            <v>Valverde</v>
          </cell>
          <cell r="B47">
            <v>1324.17</v>
          </cell>
        </row>
        <row r="48">
          <cell r="A48" t="str">
            <v>Vicente Noble</v>
          </cell>
          <cell r="B48">
            <v>0</v>
          </cell>
        </row>
        <row r="49">
          <cell r="A49" t="str">
            <v>Villa Altagracia (San Cristóbal)</v>
          </cell>
          <cell r="B49">
            <v>1284</v>
          </cell>
        </row>
        <row r="50">
          <cell r="A50" t="str">
            <v>Yamasá (Monte Plata)</v>
          </cell>
          <cell r="B50">
            <v>642.48</v>
          </cell>
        </row>
      </sheetData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S OBTENIDOS"/>
      <sheetName val="GRAF RES"/>
      <sheetName val="POR INSRT"/>
      <sheetName val="GRAF INT"/>
    </sheetNames>
    <sheetDataSet>
      <sheetData sheetId="0" refreshError="1"/>
      <sheetData sheetId="1">
        <row r="2">
          <cell r="A2" t="str">
            <v>ARMAS BLANCAS RETENIDAS</v>
          </cell>
          <cell r="B2">
            <v>547</v>
          </cell>
        </row>
        <row r="3">
          <cell r="A3" t="str">
            <v>ARMAS DE FABRICACIÓN CASERA</v>
          </cell>
          <cell r="B3">
            <v>18</v>
          </cell>
        </row>
        <row r="4">
          <cell r="A4" t="str">
            <v xml:space="preserve">ARMAS DE FUEGO REGISTRADAS </v>
          </cell>
          <cell r="B4">
            <v>412</v>
          </cell>
        </row>
        <row r="5">
          <cell r="A5" t="str">
            <v>ARMAS DE FUEGO RETENIDAS SIN DOCUMENTOS</v>
          </cell>
          <cell r="B5">
            <v>44</v>
          </cell>
        </row>
        <row r="6">
          <cell r="A6" t="str">
            <v>DINERO INCAUTADO</v>
          </cell>
          <cell r="B6">
            <v>55472</v>
          </cell>
        </row>
        <row r="7">
          <cell r="A7" t="str">
            <v>EXTRANJEROS INDOCUMENTADOS</v>
          </cell>
          <cell r="B7">
            <v>3159</v>
          </cell>
        </row>
        <row r="8">
          <cell r="A8" t="str">
            <v>HOOKAS INCAUTADAS</v>
          </cell>
          <cell r="B8">
            <v>3</v>
          </cell>
        </row>
        <row r="9">
          <cell r="A9" t="str">
            <v>MOTOCICLETAS DEPURADAS</v>
          </cell>
          <cell r="B9">
            <v>7941</v>
          </cell>
        </row>
        <row r="10">
          <cell r="A10" t="str">
            <v>MOTOCICLETAS REGISTRADAS</v>
          </cell>
          <cell r="B10">
            <v>572456</v>
          </cell>
        </row>
        <row r="11">
          <cell r="A11" t="str">
            <v>MOTOCICLETAS RETENIDAS</v>
          </cell>
          <cell r="B11">
            <v>47932</v>
          </cell>
        </row>
        <row r="12">
          <cell r="A12" t="str">
            <v>OBJETOS INCAUTADOS</v>
          </cell>
          <cell r="B12">
            <v>663</v>
          </cell>
        </row>
        <row r="13">
          <cell r="A13" t="str">
            <v>PERSONAS DEPURADAS</v>
          </cell>
          <cell r="B13">
            <v>11146</v>
          </cell>
        </row>
        <row r="14">
          <cell r="A14" t="str">
            <v>PERSONAS DETENIDAS</v>
          </cell>
          <cell r="B14">
            <v>48875</v>
          </cell>
        </row>
        <row r="15">
          <cell r="A15" t="str">
            <v>PERSONAS DETENIDAS CON REGISTRO POLICIALES</v>
          </cell>
          <cell r="B15">
            <v>8</v>
          </cell>
        </row>
        <row r="16">
          <cell r="A16" t="str">
            <v>PERSONAS REGISTRADAS</v>
          </cell>
          <cell r="B16">
            <v>1178461</v>
          </cell>
        </row>
        <row r="17">
          <cell r="A17" t="str">
            <v>PORCIÓN DE COCAINA</v>
          </cell>
          <cell r="B17">
            <v>2136</v>
          </cell>
        </row>
        <row r="18">
          <cell r="A18" t="str">
            <v>PORCIÓN DE CRACK</v>
          </cell>
          <cell r="B18">
            <v>2665</v>
          </cell>
        </row>
        <row r="19">
          <cell r="A19" t="str">
            <v>PORCIÓN DE MARIHUANA</v>
          </cell>
          <cell r="B19">
            <v>7181</v>
          </cell>
        </row>
        <row r="20">
          <cell r="A20" t="str">
            <v>VEHÍCULOS DEPURADOS</v>
          </cell>
          <cell r="B20">
            <v>6649</v>
          </cell>
        </row>
        <row r="21">
          <cell r="A21" t="str">
            <v>VEHÍCULOS REGISTRADOS</v>
          </cell>
          <cell r="B21">
            <v>479442</v>
          </cell>
        </row>
        <row r="22">
          <cell r="A22" t="str">
            <v xml:space="preserve">VEHÍCULOS RETENIDOS </v>
          </cell>
          <cell r="B22">
            <v>11584</v>
          </cell>
        </row>
      </sheetData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"/>
      <sheetName val="GRAF INC"/>
      <sheetName val="PERSO"/>
      <sheetName val="GRAF PER"/>
    </sheetNames>
    <sheetDataSet>
      <sheetData sheetId="0" refreshError="1"/>
      <sheetData sheetId="1">
        <row r="3">
          <cell r="A3" t="str">
            <v>CAJONES DE MÚSICA INCAUTADOS</v>
          </cell>
          <cell r="B3">
            <v>7</v>
          </cell>
        </row>
        <row r="4">
          <cell r="A4" t="str">
            <v>MOTOCICLETAS REGISTRADAS</v>
          </cell>
          <cell r="B4">
            <v>15478</v>
          </cell>
        </row>
        <row r="5">
          <cell r="A5" t="str">
            <v>MOTOCICLETAS RETENIDAS</v>
          </cell>
          <cell r="B5">
            <v>4136</v>
          </cell>
        </row>
        <row r="6">
          <cell r="A6" t="str">
            <v>PERSONAS DETENIDAS</v>
          </cell>
          <cell r="B6">
            <v>6605</v>
          </cell>
        </row>
        <row r="7">
          <cell r="A7" t="str">
            <v>PERSONAS REGISTRADAS</v>
          </cell>
          <cell r="B7">
            <v>24273</v>
          </cell>
        </row>
        <row r="8">
          <cell r="A8" t="str">
            <v>VEHÍCULOS REGISTRADOS</v>
          </cell>
          <cell r="B8">
            <v>8466</v>
          </cell>
        </row>
        <row r="9">
          <cell r="A9" t="str">
            <v>VEHÍCULOS RETENIDOS</v>
          </cell>
          <cell r="B9">
            <v>2645</v>
          </cell>
        </row>
      </sheetData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Hoja3"/>
      <sheetName val="PERSO"/>
      <sheetName val="Hoja5"/>
    </sheetNames>
    <sheetDataSet>
      <sheetData sheetId="0" refreshError="1"/>
      <sheetData sheetId="1">
        <row r="3">
          <cell r="A3" t="str">
            <v>ACTIVIDADES COMUNITARIAS</v>
          </cell>
          <cell r="B3">
            <v>3</v>
          </cell>
        </row>
        <row r="4">
          <cell r="A4" t="str">
            <v>ALLANAMIENTOS</v>
          </cell>
          <cell r="B4">
            <v>1</v>
          </cell>
        </row>
        <row r="5">
          <cell r="A5" t="str">
            <v>ARMAS BLANCAS</v>
          </cell>
          <cell r="B5">
            <v>132</v>
          </cell>
        </row>
        <row r="6">
          <cell r="A6" t="str">
            <v>ARMAS DE FABRICACION CASERA</v>
          </cell>
          <cell r="B6">
            <v>3</v>
          </cell>
        </row>
        <row r="7">
          <cell r="A7" t="str">
            <v>ARMAS DE FUEGO OCUPADAS</v>
          </cell>
          <cell r="B7">
            <v>8</v>
          </cell>
        </row>
        <row r="8">
          <cell r="A8" t="str">
            <v>ARMAS DE FUEGO RETENIDAS POR DOCUMENTOS</v>
          </cell>
          <cell r="B8">
            <v>1</v>
          </cell>
        </row>
        <row r="9">
          <cell r="A9" t="str">
            <v>BALANZAS</v>
          </cell>
          <cell r="B9">
            <v>3</v>
          </cell>
        </row>
        <row r="10">
          <cell r="A10" t="str">
            <v>BOCINAS</v>
          </cell>
          <cell r="B10">
            <v>7</v>
          </cell>
        </row>
        <row r="11">
          <cell r="A11" t="str">
            <v>CAJONES</v>
          </cell>
          <cell r="B11">
            <v>8</v>
          </cell>
        </row>
        <row r="12">
          <cell r="A12" t="str">
            <v>CELULARES</v>
          </cell>
          <cell r="B12">
            <v>23</v>
          </cell>
        </row>
        <row r="13">
          <cell r="A13" t="str">
            <v>DINERO EN EFECTIVO</v>
          </cell>
          <cell r="B13">
            <v>28310</v>
          </cell>
        </row>
        <row r="14">
          <cell r="A14" t="str">
            <v>EQUIPOS DE SONIDO (RADIO)</v>
          </cell>
          <cell r="B14">
            <v>1</v>
          </cell>
        </row>
        <row r="15">
          <cell r="A15" t="str">
            <v>EXTRANJEROS DETENIDOS</v>
          </cell>
          <cell r="B15">
            <v>1254</v>
          </cell>
        </row>
        <row r="16">
          <cell r="A16" t="str">
            <v>HOOKAS</v>
          </cell>
          <cell r="B16">
            <v>1</v>
          </cell>
        </row>
        <row r="17">
          <cell r="A17" t="str">
            <v>KITIPO</v>
          </cell>
          <cell r="B17">
            <v>20</v>
          </cell>
        </row>
        <row r="18">
          <cell r="A18" t="str">
            <v>MAQUINAS TRAGAMONEDAS</v>
          </cell>
          <cell r="B18">
            <v>14</v>
          </cell>
        </row>
        <row r="19">
          <cell r="A19" t="str">
            <v>MOTOCICLETAS DETENIDAS POR DOCUMENTOS</v>
          </cell>
          <cell r="B19">
            <v>7412</v>
          </cell>
        </row>
        <row r="20">
          <cell r="A20" t="str">
            <v>MOTOCICLETAS RECUPERADAS</v>
          </cell>
          <cell r="B20">
            <v>9</v>
          </cell>
        </row>
        <row r="21">
          <cell r="A21" t="str">
            <v>MOTOCICLETAS REGISTRADAS</v>
          </cell>
          <cell r="B21">
            <v>96598</v>
          </cell>
        </row>
        <row r="22">
          <cell r="A22" t="str">
            <v>ORD. PENDIENTES (V.G)</v>
          </cell>
          <cell r="B22">
            <v>3</v>
          </cell>
        </row>
        <row r="23">
          <cell r="A23" t="str">
            <v>PAQUETES DE CRACK</v>
          </cell>
          <cell r="B23">
            <v>3</v>
          </cell>
        </row>
        <row r="24">
          <cell r="A24" t="str">
            <v>PARSONAS RETENIDAS POR PARTICIPACION EN CARRERAS</v>
          </cell>
          <cell r="B24">
            <v>19</v>
          </cell>
        </row>
        <row r="25">
          <cell r="A25" t="str">
            <v>PERSONAS EN-FLAGRANTE DELITO</v>
          </cell>
          <cell r="B25">
            <v>584</v>
          </cell>
        </row>
        <row r="26">
          <cell r="A26" t="str">
            <v>PERSONAS ENVIADAS A FISCALIA</v>
          </cell>
          <cell r="B26">
            <v>123</v>
          </cell>
        </row>
        <row r="27">
          <cell r="A27" t="str">
            <v>PERSONAS REQUISADAS Y DEPURADAS</v>
          </cell>
          <cell r="B27">
            <v>171563</v>
          </cell>
        </row>
        <row r="28">
          <cell r="A28" t="str">
            <v>PERSONAS RETENIDAS</v>
          </cell>
          <cell r="B28">
            <v>6520</v>
          </cell>
        </row>
        <row r="29">
          <cell r="A29" t="str">
            <v>PERSONAS RETENIDAS FICHADAS</v>
          </cell>
          <cell r="B29">
            <v>11</v>
          </cell>
        </row>
        <row r="30">
          <cell r="A30" t="str">
            <v>PERSONAS RETENIDAS POR SUSTANCIAS CONTROLADAS</v>
          </cell>
          <cell r="B30">
            <v>21</v>
          </cell>
        </row>
        <row r="31">
          <cell r="A31" t="str">
            <v>PLANTAS ELECTRICAS</v>
          </cell>
          <cell r="B31">
            <v>1</v>
          </cell>
        </row>
        <row r="32">
          <cell r="A32" t="str">
            <v>PORCIONES DE COCAINA</v>
          </cell>
          <cell r="B32">
            <v>19</v>
          </cell>
        </row>
        <row r="33">
          <cell r="A33" t="str">
            <v>PORCIONES DE CRACK</v>
          </cell>
          <cell r="B33">
            <v>128</v>
          </cell>
        </row>
        <row r="34">
          <cell r="A34" t="str">
            <v>PORCIONES DE MARIHUANA</v>
          </cell>
          <cell r="B34">
            <v>37</v>
          </cell>
        </row>
        <row r="35">
          <cell r="A35" t="str">
            <v>PROFUGOS DE LA JUSTICIA</v>
          </cell>
          <cell r="B35">
            <v>4</v>
          </cell>
        </row>
        <row r="36">
          <cell r="A36" t="str">
            <v>RECONOCIDOS DELINCUENTES</v>
          </cell>
          <cell r="B36">
            <v>40</v>
          </cell>
        </row>
        <row r="37">
          <cell r="A37" t="str">
            <v>SOLARES INTERVENIDOS POR DESALOJO</v>
          </cell>
          <cell r="B37">
            <v>0</v>
          </cell>
        </row>
        <row r="38">
          <cell r="A38" t="str">
            <v>VEHICULOS DETENIDOS POR DOCUMENTOS</v>
          </cell>
          <cell r="B38">
            <v>22</v>
          </cell>
        </row>
        <row r="39">
          <cell r="A39" t="str">
            <v>VEHICULOS POR CONTAMINACION SONICA</v>
          </cell>
          <cell r="B39">
            <v>2</v>
          </cell>
        </row>
        <row r="40">
          <cell r="A40" t="str">
            <v>VEHICULOS REGISTRADOS</v>
          </cell>
          <cell r="B40">
            <v>59566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S OBTENIDOS"/>
      <sheetName val="GRAF RES."/>
      <sheetName val="PERSONAL"/>
      <sheetName val="GRAF. PERO "/>
    </sheetNames>
    <sheetDataSet>
      <sheetData sheetId="0" refreshError="1"/>
      <sheetData sheetId="1">
        <row r="3">
          <cell r="A3" t="str">
            <v>Motocicletas Registradas</v>
          </cell>
          <cell r="B3">
            <v>91182</v>
          </cell>
        </row>
        <row r="4">
          <cell r="A4" t="str">
            <v xml:space="preserve">Motocicletas Retenidas </v>
          </cell>
          <cell r="B4">
            <v>7224</v>
          </cell>
        </row>
        <row r="5">
          <cell r="A5" t="str">
            <v>Personas Detenidas</v>
          </cell>
          <cell r="B5">
            <v>11914</v>
          </cell>
        </row>
        <row r="6">
          <cell r="A6" t="str">
            <v>Personas Registradas</v>
          </cell>
          <cell r="B6">
            <v>160704</v>
          </cell>
        </row>
        <row r="7">
          <cell r="A7" t="str">
            <v>Vehiculos Registrados</v>
          </cell>
          <cell r="B7">
            <v>27422</v>
          </cell>
        </row>
        <row r="8">
          <cell r="A8" t="str">
            <v>Vehiculos Retenidos</v>
          </cell>
          <cell r="B8">
            <v>43</v>
          </cell>
        </row>
        <row r="9">
          <cell r="A9" t="str">
            <v>Armas de Fuego Retenidas sin Documentos</v>
          </cell>
          <cell r="B9">
            <v>19</v>
          </cell>
        </row>
        <row r="10">
          <cell r="A10" t="str">
            <v>Armas de Fuego Retenidas "Lic. Vencida"</v>
          </cell>
          <cell r="B10">
            <v>4</v>
          </cell>
        </row>
        <row r="11">
          <cell r="A11" t="str">
            <v>Armas de Fabricación Casera</v>
          </cell>
          <cell r="B11">
            <v>12</v>
          </cell>
        </row>
        <row r="12">
          <cell r="A12" t="str">
            <v>Porción de Cocaina</v>
          </cell>
          <cell r="B12">
            <v>657</v>
          </cell>
        </row>
        <row r="13">
          <cell r="A13" t="str">
            <v>Porción de Marihuana</v>
          </cell>
          <cell r="B13">
            <v>580</v>
          </cell>
        </row>
        <row r="14">
          <cell r="A14" t="str">
            <v>Porción de Crack</v>
          </cell>
          <cell r="B14">
            <v>869</v>
          </cell>
        </row>
        <row r="15">
          <cell r="A15" t="str">
            <v>Armas Blancas Retenidas</v>
          </cell>
          <cell r="B15">
            <v>156</v>
          </cell>
        </row>
        <row r="16">
          <cell r="A16" t="str">
            <v xml:space="preserve">Balanza </v>
          </cell>
          <cell r="B16">
            <v>2</v>
          </cell>
        </row>
        <row r="17">
          <cell r="A17" t="str">
            <v>Bocina</v>
          </cell>
          <cell r="B17">
            <v>23</v>
          </cell>
        </row>
      </sheetData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GRAF "/>
    </sheetNames>
    <sheetDataSet>
      <sheetData sheetId="0" refreshError="1"/>
      <sheetData sheetId="1">
        <row r="3">
          <cell r="A3" t="str">
            <v>AYUDAS ECONÓMICAS </v>
          </cell>
          <cell r="B3">
            <v>96</v>
          </cell>
        </row>
        <row r="4">
          <cell r="A4" t="str">
            <v xml:space="preserve">RACIONES ALIMENTICIAS </v>
          </cell>
          <cell r="B4">
            <v>5209</v>
          </cell>
        </row>
        <row r="5">
          <cell r="A5" t="str">
            <v xml:space="preserve">CARTAS ATENCIONES MEDICAS </v>
          </cell>
          <cell r="B5">
            <v>140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Hoja1"/>
    </sheetNames>
    <sheetDataSet>
      <sheetData sheetId="0" refreshError="1"/>
      <sheetData sheetId="1">
        <row r="2">
          <cell r="A2" t="str">
            <v>ATRACOS</v>
          </cell>
          <cell r="B2">
            <v>1</v>
          </cell>
        </row>
        <row r="3">
          <cell r="A3" t="str">
            <v>HERIDOS</v>
          </cell>
          <cell r="B3">
            <v>2</v>
          </cell>
        </row>
        <row r="4">
          <cell r="A4" t="str">
            <v>MUERTES</v>
          </cell>
          <cell r="B4">
            <v>2</v>
          </cell>
        </row>
        <row r="5">
          <cell r="A5" t="str">
            <v>NOVEDADES</v>
          </cell>
          <cell r="B5">
            <v>4</v>
          </cell>
        </row>
        <row r="6">
          <cell r="A6" t="str">
            <v>SUSTRACCIÓN DE ARMAS NO LETALES</v>
          </cell>
          <cell r="B6">
            <v>5</v>
          </cell>
        </row>
        <row r="7">
          <cell r="A7" t="str">
            <v>SUSTRACCIÓN DE ARMAS LETALES</v>
          </cell>
          <cell r="B7">
            <v>1</v>
          </cell>
        </row>
        <row r="8">
          <cell r="A8" t="str">
            <v>PÉRDIDA DE ARMAS</v>
          </cell>
          <cell r="B8">
            <v>1</v>
          </cell>
        </row>
        <row r="9">
          <cell r="A9" t="str">
            <v>PÈRDIDA DE ARMAS</v>
          </cell>
          <cell r="B9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PAIS"/>
      <sheetName val="GRAF SEXO"/>
      <sheetName val="GRAF INST"/>
    </sheetNames>
    <sheetDataSet>
      <sheetData sheetId="0">
        <row r="5">
          <cell r="A5" t="str">
            <v>BRASIL</v>
          </cell>
          <cell r="B5">
            <v>11</v>
          </cell>
        </row>
        <row r="6">
          <cell r="A6" t="str">
            <v>COLOMBIA</v>
          </cell>
          <cell r="B6">
            <v>35</v>
          </cell>
          <cell r="F6" t="str">
            <v>UNIVERSIDAD ABIERTA PARA ADULTOS UAPA</v>
          </cell>
          <cell r="G6">
            <v>76</v>
          </cell>
        </row>
        <row r="7">
          <cell r="A7" t="str">
            <v xml:space="preserve">CUBA </v>
          </cell>
          <cell r="B7">
            <v>1</v>
          </cell>
          <cell r="F7" t="str">
            <v>PONTIFICA UN. CAT. MADRE Y MAESTRA PUCMM</v>
          </cell>
          <cell r="G7">
            <v>29</v>
          </cell>
        </row>
        <row r="8">
          <cell r="A8" t="str">
            <v>EL SALVADOR</v>
          </cell>
          <cell r="B8">
            <v>1</v>
          </cell>
          <cell r="F8" t="str">
            <v>UNIVERSIDAD DE LA TERCERA EDAD, UTE</v>
          </cell>
          <cell r="G8">
            <v>12</v>
          </cell>
        </row>
        <row r="9">
          <cell r="A9" t="str">
            <v>ESTADOS UNIDOS</v>
          </cell>
          <cell r="B9">
            <v>42</v>
          </cell>
          <cell r="F9" t="str">
            <v>UNIVERSIDAD IBEROAMERICANA, UNIBE</v>
          </cell>
          <cell r="G9">
            <v>12</v>
          </cell>
        </row>
        <row r="10">
          <cell r="A10" t="str">
            <v>ESPAÑA</v>
          </cell>
          <cell r="B10">
            <v>31</v>
          </cell>
          <cell r="F10" t="str">
            <v>UNIVERSIDAD UCE</v>
          </cell>
          <cell r="G10">
            <v>30</v>
          </cell>
        </row>
        <row r="11">
          <cell r="A11" t="str">
            <v>GUATEMALA</v>
          </cell>
          <cell r="B11">
            <v>2</v>
          </cell>
          <cell r="F11" t="str">
            <v>UNIVERSIDAD DEL CARIBE, UNICARIBE</v>
          </cell>
          <cell r="G11">
            <v>36</v>
          </cell>
        </row>
        <row r="12">
          <cell r="A12" t="str">
            <v>ITALIA</v>
          </cell>
          <cell r="B12">
            <v>1</v>
          </cell>
          <cell r="F12" t="str">
            <v>UNIVERSIDAD PSIC. INDUSTRIAL DOM., UPID</v>
          </cell>
          <cell r="G12">
            <v>5</v>
          </cell>
        </row>
        <row r="13">
          <cell r="A13" t="str">
            <v>MEXICO</v>
          </cell>
          <cell r="B13">
            <v>15</v>
          </cell>
          <cell r="F13" t="str">
            <v>UNIV. EUGENIO MARIA DE HOSTOS, UNIRENHOS</v>
          </cell>
          <cell r="G13">
            <v>9</v>
          </cell>
        </row>
        <row r="14">
          <cell r="A14" t="str">
            <v>PERU</v>
          </cell>
          <cell r="B14">
            <v>2</v>
          </cell>
          <cell r="F14" t="str">
            <v>UPID COLEGIO</v>
          </cell>
          <cell r="G14">
            <v>1</v>
          </cell>
        </row>
        <row r="15">
          <cell r="A15" t="str">
            <v>RUSIA</v>
          </cell>
          <cell r="B15">
            <v>1</v>
          </cell>
          <cell r="F15" t="str">
            <v>UNICARIBE COLEGIO</v>
          </cell>
          <cell r="G15">
            <v>2</v>
          </cell>
        </row>
        <row r="16">
          <cell r="A16" t="str">
            <v>VENEZUELA</v>
          </cell>
          <cell r="B16">
            <v>19</v>
          </cell>
          <cell r="F16" t="str">
            <v>UNIV. EXPERIMENTAL FELIZ ADAM, UNEFA</v>
          </cell>
          <cell r="G16">
            <v>14</v>
          </cell>
        </row>
        <row r="17">
          <cell r="A17" t="str">
            <v>CANADA</v>
          </cell>
          <cell r="B17">
            <v>0</v>
          </cell>
          <cell r="F17" t="str">
            <v>INST. TECN. DE SANTO DOM., INTEC UNIVERSIDAD</v>
          </cell>
          <cell r="G17">
            <v>47</v>
          </cell>
        </row>
        <row r="18">
          <cell r="A18" t="str">
            <v>JAMAICA</v>
          </cell>
          <cell r="B18">
            <v>3</v>
          </cell>
          <cell r="F18" t="str">
            <v>INST. TECN. DE SANTO DOMINGO INTEC,  INGLES</v>
          </cell>
          <cell r="G18">
            <v>18</v>
          </cell>
        </row>
        <row r="19">
          <cell r="A19" t="str">
            <v>CHINA</v>
          </cell>
          <cell r="B19">
            <v>10</v>
          </cell>
          <cell r="F19" t="str">
            <v>UNIVERSIDAD UNPHU</v>
          </cell>
          <cell r="G19">
            <v>53</v>
          </cell>
        </row>
        <row r="20">
          <cell r="A20" t="str">
            <v>INGLATERRA</v>
          </cell>
          <cell r="B20">
            <v>1</v>
          </cell>
          <cell r="F20" t="str">
            <v>ALIANZA FRANCESA</v>
          </cell>
          <cell r="G20">
            <v>8</v>
          </cell>
        </row>
        <row r="21">
          <cell r="A21" t="str">
            <v>ARGENTINA</v>
          </cell>
          <cell r="B21">
            <v>1</v>
          </cell>
        </row>
        <row r="22">
          <cell r="A22" t="str">
            <v>TRINIDAD Y TOBAGO</v>
          </cell>
          <cell r="B22">
            <v>2</v>
          </cell>
        </row>
        <row r="23">
          <cell r="A23" t="str">
            <v>DUBAI</v>
          </cell>
          <cell r="B23">
            <v>1</v>
          </cell>
        </row>
        <row r="24">
          <cell r="A24" t="str">
            <v>PUERTO RICO</v>
          </cell>
          <cell r="B24">
            <v>2</v>
          </cell>
        </row>
        <row r="25">
          <cell r="A25" t="str">
            <v>SURINAN</v>
          </cell>
          <cell r="B25">
            <v>1</v>
          </cell>
        </row>
        <row r="26">
          <cell r="A26" t="str">
            <v>FRANCIA</v>
          </cell>
          <cell r="B26">
            <v>1</v>
          </cell>
        </row>
        <row r="27">
          <cell r="A27" t="str">
            <v>HONDURAS</v>
          </cell>
          <cell r="B27">
            <v>2</v>
          </cell>
        </row>
      </sheetData>
      <sheetData sheetId="1">
        <row r="11">
          <cell r="A11" t="str">
            <v>MASCULINO</v>
          </cell>
          <cell r="B11">
            <v>141</v>
          </cell>
        </row>
        <row r="12">
          <cell r="A12" t="str">
            <v>FEMENINO</v>
          </cell>
          <cell r="B12">
            <v>44</v>
          </cell>
        </row>
      </sheetData>
      <sheetData sheetId="2">
        <row r="6">
          <cell r="A6" t="str">
            <v>MIDE</v>
          </cell>
          <cell r="B6">
            <v>8</v>
          </cell>
          <cell r="F6" t="str">
            <v>MIDE</v>
          </cell>
          <cell r="G6">
            <v>85</v>
          </cell>
        </row>
        <row r="7">
          <cell r="A7" t="str">
            <v>ERD</v>
          </cell>
          <cell r="B7">
            <v>64</v>
          </cell>
          <cell r="F7" t="str">
            <v>ERD</v>
          </cell>
          <cell r="G7">
            <v>46</v>
          </cell>
        </row>
        <row r="8">
          <cell r="A8" t="str">
            <v>ARD</v>
          </cell>
          <cell r="B8">
            <v>36</v>
          </cell>
          <cell r="F8" t="str">
            <v>ARD</v>
          </cell>
          <cell r="G8">
            <v>28</v>
          </cell>
        </row>
        <row r="9">
          <cell r="A9" t="str">
            <v>FARD</v>
          </cell>
          <cell r="B9">
            <v>77</v>
          </cell>
          <cell r="F9" t="str">
            <v>FARD</v>
          </cell>
          <cell r="G9">
            <v>28</v>
          </cell>
        </row>
        <row r="10">
          <cell r="F10" t="str">
            <v>FAMILIARES</v>
          </cell>
          <cell r="G10">
            <v>165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. PROV"/>
      <sheetName val="GRAF. ASIST"/>
      <sheetName val="GRAF. SEX"/>
      <sheetName val="GRAF. COND"/>
      <sheetName val="GRAF EX"/>
    </sheetNames>
    <sheetDataSet>
      <sheetData sheetId="0">
        <row r="1">
          <cell r="A1" t="str">
            <v>ARROYO BARRIL</v>
          </cell>
          <cell r="B1">
            <v>673</v>
          </cell>
        </row>
        <row r="2">
          <cell r="A2" t="str">
            <v>ARROYO CANO</v>
          </cell>
          <cell r="B2">
            <v>99</v>
          </cell>
        </row>
        <row r="3">
          <cell r="A3" t="str">
            <v>BANI</v>
          </cell>
          <cell r="B3">
            <v>887</v>
          </cell>
        </row>
        <row r="4">
          <cell r="A4" t="str">
            <v>BARAHONA</v>
          </cell>
          <cell r="B4">
            <v>1331</v>
          </cell>
        </row>
        <row r="5">
          <cell r="A5" t="str">
            <v>BOCA DE CACHÓN</v>
          </cell>
          <cell r="B5">
            <v>415</v>
          </cell>
        </row>
        <row r="6">
          <cell r="A6" t="str">
            <v>CASTILLO</v>
          </cell>
          <cell r="B6">
            <v>468</v>
          </cell>
        </row>
        <row r="7">
          <cell r="A7" t="str">
            <v>DUVERGÉ</v>
          </cell>
          <cell r="B7">
            <v>228</v>
          </cell>
        </row>
        <row r="8">
          <cell r="A8" t="str">
            <v>ELIAS PIÑA</v>
          </cell>
          <cell r="B8">
            <v>375</v>
          </cell>
        </row>
        <row r="9">
          <cell r="A9" t="str">
            <v>ENRIQUILLO</v>
          </cell>
          <cell r="B9">
            <v>181</v>
          </cell>
        </row>
        <row r="10">
          <cell r="A10" t="str">
            <v>GASPAR HERNÁNDEZ (MOCA)</v>
          </cell>
          <cell r="B10">
            <v>124</v>
          </cell>
        </row>
        <row r="11">
          <cell r="A11" t="str">
            <v>HATO MAYOR</v>
          </cell>
          <cell r="B11">
            <v>521</v>
          </cell>
        </row>
        <row r="12">
          <cell r="A12" t="str">
            <v>JARABACOA ( LA VEGA)</v>
          </cell>
          <cell r="B12">
            <v>86</v>
          </cell>
        </row>
        <row r="13">
          <cell r="A13" t="str">
            <v>LA CIÉNAGA</v>
          </cell>
          <cell r="B13">
            <v>176</v>
          </cell>
        </row>
        <row r="14">
          <cell r="A14" t="str">
            <v>LA ROMANA</v>
          </cell>
          <cell r="B14">
            <v>1998</v>
          </cell>
        </row>
        <row r="15">
          <cell r="A15" t="str">
            <v>LA VEGA</v>
          </cell>
          <cell r="B15">
            <v>567</v>
          </cell>
        </row>
        <row r="16">
          <cell r="A16" t="str">
            <v>LA VICTORIA</v>
          </cell>
          <cell r="B16">
            <v>539</v>
          </cell>
        </row>
        <row r="17">
          <cell r="A17" t="str">
            <v>LAS MATAS DE FARFÁN</v>
          </cell>
          <cell r="B17">
            <v>301</v>
          </cell>
        </row>
        <row r="18">
          <cell r="A18" t="str">
            <v>LOS ALCARRIZOS</v>
          </cell>
          <cell r="B18">
            <v>179</v>
          </cell>
        </row>
        <row r="19">
          <cell r="A19" t="str">
            <v>LOS CASTILLOS</v>
          </cell>
          <cell r="B19">
            <v>828</v>
          </cell>
        </row>
        <row r="20">
          <cell r="A20" t="str">
            <v>LOS PAJONES (NAGUA)</v>
          </cell>
          <cell r="B20">
            <v>116</v>
          </cell>
        </row>
        <row r="21">
          <cell r="A21" t="str">
            <v>MICHES</v>
          </cell>
          <cell r="B21">
            <v>506</v>
          </cell>
        </row>
        <row r="22">
          <cell r="A22" t="str">
            <v>MOCA</v>
          </cell>
          <cell r="B22">
            <v>512</v>
          </cell>
        </row>
        <row r="23">
          <cell r="A23" t="str">
            <v>NAGUA</v>
          </cell>
          <cell r="B23">
            <v>440</v>
          </cell>
        </row>
        <row r="24">
          <cell r="A24" t="str">
            <v>NEYBA</v>
          </cell>
          <cell r="B24">
            <v>554</v>
          </cell>
        </row>
        <row r="25">
          <cell r="A25" t="str">
            <v>PEDERNALES</v>
          </cell>
          <cell r="B25">
            <v>104</v>
          </cell>
        </row>
        <row r="26">
          <cell r="A26" t="str">
            <v>PIMENTEL</v>
          </cell>
          <cell r="B26">
            <v>542</v>
          </cell>
        </row>
        <row r="27">
          <cell r="A27" t="str">
            <v>SAN CRISTÓBAL</v>
          </cell>
          <cell r="B27">
            <v>1902</v>
          </cell>
        </row>
        <row r="28">
          <cell r="A28" t="str">
            <v>SAN JOSÉ DE LAS MATAS</v>
          </cell>
          <cell r="B28">
            <v>142</v>
          </cell>
        </row>
        <row r="29">
          <cell r="A29" t="str">
            <v>SAN JOSÉ DE OCOA</v>
          </cell>
          <cell r="B29">
            <v>218</v>
          </cell>
        </row>
        <row r="30">
          <cell r="A30" t="str">
            <v>SAN PEDRO DE MACORIS</v>
          </cell>
          <cell r="B30">
            <v>816</v>
          </cell>
        </row>
        <row r="31">
          <cell r="A31" t="str">
            <v>SANTO DOMINGO ESTE</v>
          </cell>
          <cell r="B31">
            <v>2835</v>
          </cell>
        </row>
        <row r="32">
          <cell r="A32" t="str">
            <v>VALLEJUELO</v>
          </cell>
          <cell r="B32">
            <v>135</v>
          </cell>
        </row>
        <row r="33">
          <cell r="A33" t="str">
            <v>VALVERDE MAO</v>
          </cell>
          <cell r="B33">
            <v>759</v>
          </cell>
        </row>
        <row r="34">
          <cell r="A34" t="str">
            <v>YAGUATE (SAN CRISTÓBAL)</v>
          </cell>
          <cell r="B34">
            <v>192</v>
          </cell>
        </row>
      </sheetData>
      <sheetData sheetId="1">
        <row r="1">
          <cell r="B1" t="str">
            <v>INSCRITOS</v>
          </cell>
          <cell r="C1" t="str">
            <v>ASISTENCIA GENERAL</v>
          </cell>
        </row>
        <row r="2">
          <cell r="A2" t="str">
            <v>ARROYO BARRIL</v>
          </cell>
          <cell r="B2">
            <v>1163</v>
          </cell>
          <cell r="C2">
            <v>798</v>
          </cell>
        </row>
        <row r="3">
          <cell r="A3" t="str">
            <v>ARROYO CANO</v>
          </cell>
          <cell r="B3">
            <v>168</v>
          </cell>
          <cell r="C3">
            <v>156</v>
          </cell>
        </row>
        <row r="4">
          <cell r="A4" t="str">
            <v>BANI</v>
          </cell>
          <cell r="B4">
            <v>865</v>
          </cell>
          <cell r="C4">
            <v>791</v>
          </cell>
        </row>
        <row r="5">
          <cell r="A5" t="str">
            <v>BARAHONA</v>
          </cell>
          <cell r="B5">
            <v>1356</v>
          </cell>
          <cell r="C5">
            <v>1088</v>
          </cell>
        </row>
        <row r="6">
          <cell r="A6" t="str">
            <v>BOCA DE CACHÓN</v>
          </cell>
          <cell r="B6">
            <v>335</v>
          </cell>
          <cell r="C6">
            <v>369</v>
          </cell>
        </row>
        <row r="7">
          <cell r="A7" t="str">
            <v>CASTILLO</v>
          </cell>
          <cell r="B7">
            <v>717</v>
          </cell>
          <cell r="C7">
            <v>585</v>
          </cell>
        </row>
        <row r="8">
          <cell r="A8" t="str">
            <v>DUVERGÉ</v>
          </cell>
          <cell r="B8">
            <v>390</v>
          </cell>
          <cell r="C8">
            <v>354</v>
          </cell>
        </row>
        <row r="9">
          <cell r="A9" t="str">
            <v>ELIAS PIÑA</v>
          </cell>
          <cell r="B9">
            <v>441</v>
          </cell>
          <cell r="C9">
            <v>443</v>
          </cell>
        </row>
        <row r="10">
          <cell r="A10" t="str">
            <v>ENRIQUILLO</v>
          </cell>
          <cell r="B10">
            <v>165</v>
          </cell>
          <cell r="C10">
            <v>199</v>
          </cell>
        </row>
        <row r="11">
          <cell r="A11" t="str">
            <v>GASPAR HERNÁNDEZ (MOCA)</v>
          </cell>
          <cell r="B11">
            <v>250</v>
          </cell>
          <cell r="C11">
            <v>150</v>
          </cell>
        </row>
        <row r="12">
          <cell r="A12" t="str">
            <v>HATO MAYOR</v>
          </cell>
          <cell r="B12">
            <v>742</v>
          </cell>
          <cell r="C12">
            <v>539</v>
          </cell>
        </row>
        <row r="13">
          <cell r="A13" t="str">
            <v>JARABACOA ( LA VEGA)</v>
          </cell>
          <cell r="B13">
            <v>123</v>
          </cell>
          <cell r="C13">
            <v>116</v>
          </cell>
        </row>
        <row r="14">
          <cell r="A14" t="str">
            <v>LA CIÉNAGA</v>
          </cell>
          <cell r="B14">
            <v>332</v>
          </cell>
          <cell r="C14">
            <v>265</v>
          </cell>
        </row>
        <row r="15">
          <cell r="A15" t="str">
            <v>LA ROMANA</v>
          </cell>
          <cell r="B15">
            <v>1937</v>
          </cell>
          <cell r="C15">
            <v>1937</v>
          </cell>
        </row>
        <row r="16">
          <cell r="A16" t="str">
            <v>LA VEGA</v>
          </cell>
          <cell r="B16">
            <v>983</v>
          </cell>
          <cell r="C16">
            <v>801</v>
          </cell>
        </row>
        <row r="17">
          <cell r="A17" t="str">
            <v>LA VICTORIA</v>
          </cell>
          <cell r="B17">
            <v>1490</v>
          </cell>
          <cell r="C17">
            <v>836</v>
          </cell>
        </row>
        <row r="18">
          <cell r="A18" t="str">
            <v>LAS MATAS DE FARFÁN</v>
          </cell>
          <cell r="B18">
            <v>393</v>
          </cell>
          <cell r="C18">
            <v>393</v>
          </cell>
        </row>
        <row r="19">
          <cell r="A19" t="str">
            <v>LOS ALCARRIZOS</v>
          </cell>
          <cell r="B19">
            <v>372</v>
          </cell>
          <cell r="C19">
            <v>244</v>
          </cell>
        </row>
        <row r="20">
          <cell r="A20" t="str">
            <v>LOS CASTILLOS</v>
          </cell>
          <cell r="B20">
            <v>1531</v>
          </cell>
          <cell r="C20">
            <v>1029</v>
          </cell>
          <cell r="J20" t="str">
            <v>ASISTENTES</v>
          </cell>
          <cell r="K20" t="str">
            <v>AUSENCIAS</v>
          </cell>
        </row>
        <row r="21">
          <cell r="A21" t="str">
            <v>LOS PAJONES (NAGUA)</v>
          </cell>
          <cell r="B21">
            <v>179</v>
          </cell>
          <cell r="C21">
            <v>161</v>
          </cell>
          <cell r="J21">
            <v>24943</v>
          </cell>
          <cell r="K21">
            <v>12215</v>
          </cell>
        </row>
        <row r="22">
          <cell r="A22" t="str">
            <v>MICHES</v>
          </cell>
          <cell r="B22">
            <v>675</v>
          </cell>
          <cell r="C22">
            <v>579</v>
          </cell>
        </row>
        <row r="23">
          <cell r="A23" t="str">
            <v>MOCA</v>
          </cell>
          <cell r="B23">
            <v>485</v>
          </cell>
          <cell r="C23">
            <v>309</v>
          </cell>
        </row>
        <row r="24">
          <cell r="A24" t="str">
            <v>NAGUA</v>
          </cell>
          <cell r="B24">
            <v>430</v>
          </cell>
          <cell r="C24">
            <v>402</v>
          </cell>
        </row>
        <row r="25">
          <cell r="A25" t="str">
            <v>NEYBA</v>
          </cell>
          <cell r="B25">
            <v>759</v>
          </cell>
          <cell r="C25">
            <v>684</v>
          </cell>
        </row>
        <row r="26">
          <cell r="A26" t="str">
            <v>PEDERNALES</v>
          </cell>
          <cell r="B26">
            <v>451</v>
          </cell>
          <cell r="C26">
            <v>442</v>
          </cell>
        </row>
        <row r="27">
          <cell r="A27" t="str">
            <v>PIMENTEL</v>
          </cell>
          <cell r="B27">
            <v>710</v>
          </cell>
          <cell r="C27">
            <v>533</v>
          </cell>
        </row>
        <row r="28">
          <cell r="A28" t="str">
            <v>SAN CRISTÓBAL</v>
          </cell>
          <cell r="B28">
            <v>3625</v>
          </cell>
          <cell r="C28">
            <v>2310</v>
          </cell>
        </row>
        <row r="29">
          <cell r="A29" t="str">
            <v>SAN JOSÉ DE LAS MATAS</v>
          </cell>
          <cell r="B29">
            <v>278</v>
          </cell>
          <cell r="C29">
            <v>182</v>
          </cell>
        </row>
        <row r="30">
          <cell r="A30" t="str">
            <v>SAN JOSÉ DE OCOA</v>
          </cell>
          <cell r="B30">
            <v>314</v>
          </cell>
          <cell r="C30">
            <v>218</v>
          </cell>
        </row>
        <row r="31">
          <cell r="A31" t="str">
            <v>SAN PEDRO DE MACORIS</v>
          </cell>
          <cell r="B31">
            <v>3945</v>
          </cell>
          <cell r="C31">
            <v>1074</v>
          </cell>
        </row>
        <row r="32">
          <cell r="A32" t="str">
            <v>SANTO DOMINGO ESTE</v>
          </cell>
          <cell r="B32">
            <v>10071</v>
          </cell>
          <cell r="C32">
            <v>5677</v>
          </cell>
        </row>
        <row r="33">
          <cell r="A33" t="str">
            <v>VALLEJUELO</v>
          </cell>
          <cell r="B33">
            <v>315</v>
          </cell>
          <cell r="C33">
            <v>216</v>
          </cell>
        </row>
        <row r="34">
          <cell r="A34" t="str">
            <v>VALVERDE MAO</v>
          </cell>
          <cell r="B34">
            <v>845</v>
          </cell>
          <cell r="C34">
            <v>753</v>
          </cell>
        </row>
        <row r="35">
          <cell r="A35" t="str">
            <v>YAGUATE (SAN CRISTÓBAL)</v>
          </cell>
          <cell r="B35">
            <v>323</v>
          </cell>
          <cell r="C35">
            <v>310</v>
          </cell>
        </row>
      </sheetData>
      <sheetData sheetId="2">
        <row r="1">
          <cell r="B1" t="str">
            <v>FEMENINO</v>
          </cell>
          <cell r="C1" t="str">
            <v>MASCULINO</v>
          </cell>
        </row>
        <row r="2">
          <cell r="A2" t="str">
            <v>ARROYO BARRIL</v>
          </cell>
          <cell r="B2">
            <v>526</v>
          </cell>
          <cell r="C2">
            <v>147</v>
          </cell>
        </row>
        <row r="3">
          <cell r="A3" t="str">
            <v>ARROYO CANO</v>
          </cell>
          <cell r="B3">
            <v>69</v>
          </cell>
          <cell r="C3">
            <v>30</v>
          </cell>
        </row>
        <row r="4">
          <cell r="A4" t="str">
            <v>BANI</v>
          </cell>
          <cell r="B4">
            <v>688</v>
          </cell>
          <cell r="C4">
            <v>199</v>
          </cell>
        </row>
        <row r="5">
          <cell r="A5" t="str">
            <v>BARAHONA</v>
          </cell>
          <cell r="B5">
            <v>829</v>
          </cell>
          <cell r="C5">
            <v>502</v>
          </cell>
        </row>
        <row r="6">
          <cell r="A6" t="str">
            <v>BOCA DE CACHÓN</v>
          </cell>
          <cell r="B6">
            <v>303</v>
          </cell>
          <cell r="C6">
            <v>112</v>
          </cell>
        </row>
        <row r="7">
          <cell r="A7" t="str">
            <v>CASTILLO</v>
          </cell>
          <cell r="B7">
            <v>290</v>
          </cell>
          <cell r="C7">
            <v>178</v>
          </cell>
        </row>
        <row r="8">
          <cell r="A8" t="str">
            <v>DUVERGÉ</v>
          </cell>
          <cell r="B8">
            <v>155</v>
          </cell>
          <cell r="C8">
            <v>73</v>
          </cell>
        </row>
        <row r="9">
          <cell r="A9" t="str">
            <v>ELIAS PIÑA</v>
          </cell>
          <cell r="B9">
            <v>267</v>
          </cell>
          <cell r="C9">
            <v>108</v>
          </cell>
        </row>
        <row r="10">
          <cell r="A10" t="str">
            <v>ENRIQUILLO</v>
          </cell>
          <cell r="B10">
            <v>130</v>
          </cell>
          <cell r="C10">
            <v>51</v>
          </cell>
        </row>
        <row r="11">
          <cell r="A11" t="str">
            <v>GASPAR HERNÁNDEZ (MOCA)</v>
          </cell>
          <cell r="B11">
            <v>100</v>
          </cell>
          <cell r="C11">
            <v>24</v>
          </cell>
        </row>
        <row r="12">
          <cell r="A12" t="str">
            <v>HATO MAYOR</v>
          </cell>
          <cell r="B12">
            <v>384</v>
          </cell>
          <cell r="C12">
            <v>137</v>
          </cell>
        </row>
        <row r="13">
          <cell r="A13" t="str">
            <v>JARABACOA ( LA VEGA)</v>
          </cell>
          <cell r="B13">
            <v>73</v>
          </cell>
          <cell r="C13">
            <v>13</v>
          </cell>
        </row>
        <row r="14">
          <cell r="A14" t="str">
            <v>LA CIÉNAGA</v>
          </cell>
          <cell r="B14">
            <v>127</v>
          </cell>
          <cell r="C14">
            <v>49</v>
          </cell>
        </row>
        <row r="15">
          <cell r="A15" t="str">
            <v>LA ROMANA</v>
          </cell>
          <cell r="B15">
            <v>906</v>
          </cell>
          <cell r="C15">
            <v>1092</v>
          </cell>
        </row>
        <row r="16">
          <cell r="A16" t="str">
            <v>LA VEGA</v>
          </cell>
          <cell r="B16">
            <v>365</v>
          </cell>
          <cell r="C16">
            <v>202</v>
          </cell>
        </row>
        <row r="17">
          <cell r="A17" t="str">
            <v>LA VICTORIA</v>
          </cell>
          <cell r="B17">
            <v>0</v>
          </cell>
          <cell r="C17">
            <v>539</v>
          </cell>
        </row>
        <row r="18">
          <cell r="A18" t="str">
            <v>LAS MATAS DE FARFÁN</v>
          </cell>
          <cell r="B18">
            <v>185</v>
          </cell>
          <cell r="C18">
            <v>116</v>
          </cell>
        </row>
        <row r="19">
          <cell r="A19" t="str">
            <v>LOS ALCARRIZOS</v>
          </cell>
          <cell r="B19">
            <v>141</v>
          </cell>
          <cell r="C19">
            <v>38</v>
          </cell>
        </row>
        <row r="20">
          <cell r="A20" t="str">
            <v>LOS CASTILLOS</v>
          </cell>
          <cell r="B20">
            <v>610</v>
          </cell>
          <cell r="C20">
            <v>218</v>
          </cell>
        </row>
        <row r="21">
          <cell r="A21" t="str">
            <v>LOS PAJONES (NAGUA)</v>
          </cell>
          <cell r="B21">
            <v>103</v>
          </cell>
          <cell r="C21">
            <v>13</v>
          </cell>
        </row>
        <row r="22">
          <cell r="A22" t="str">
            <v>MICHES</v>
          </cell>
          <cell r="B22">
            <v>395</v>
          </cell>
          <cell r="C22">
            <v>111</v>
          </cell>
        </row>
        <row r="23">
          <cell r="A23" t="str">
            <v>MOCA</v>
          </cell>
          <cell r="B23">
            <v>251</v>
          </cell>
          <cell r="C23">
            <v>261</v>
          </cell>
        </row>
        <row r="24">
          <cell r="A24" t="str">
            <v>NAGUA</v>
          </cell>
          <cell r="B24">
            <v>330</v>
          </cell>
          <cell r="C24">
            <v>110</v>
          </cell>
        </row>
        <row r="25">
          <cell r="A25" t="str">
            <v>NEYBA</v>
          </cell>
          <cell r="B25">
            <v>390</v>
          </cell>
          <cell r="C25">
            <v>164</v>
          </cell>
        </row>
        <row r="26">
          <cell r="A26" t="str">
            <v>PEDERNALES</v>
          </cell>
          <cell r="B26">
            <v>69</v>
          </cell>
          <cell r="C26">
            <v>35</v>
          </cell>
        </row>
        <row r="27">
          <cell r="A27" t="str">
            <v>PIMENTEL</v>
          </cell>
          <cell r="B27">
            <v>383</v>
          </cell>
          <cell r="C27">
            <v>159</v>
          </cell>
        </row>
        <row r="28">
          <cell r="A28" t="str">
            <v>SAN CRISTÓBAL</v>
          </cell>
          <cell r="B28">
            <v>1282</v>
          </cell>
          <cell r="C28">
            <v>620</v>
          </cell>
        </row>
        <row r="29">
          <cell r="A29" t="str">
            <v>SAN JOSÉ DE LAS MATAS</v>
          </cell>
          <cell r="B29">
            <v>44</v>
          </cell>
          <cell r="C29">
            <v>98</v>
          </cell>
        </row>
        <row r="30">
          <cell r="A30" t="str">
            <v>SAN JOSÉ DE OCOA</v>
          </cell>
          <cell r="B30">
            <v>183</v>
          </cell>
          <cell r="C30">
            <v>35</v>
          </cell>
        </row>
        <row r="31">
          <cell r="A31" t="str">
            <v>SAN PEDRO DE MACORIS</v>
          </cell>
          <cell r="B31">
            <v>526</v>
          </cell>
          <cell r="C31">
            <v>290</v>
          </cell>
        </row>
        <row r="32">
          <cell r="A32" t="str">
            <v>SANTO DOMINGO ESTE</v>
          </cell>
          <cell r="B32">
            <v>1850</v>
          </cell>
          <cell r="C32">
            <v>985</v>
          </cell>
        </row>
        <row r="33">
          <cell r="A33" t="str">
            <v>VALLEJUELO</v>
          </cell>
          <cell r="B33">
            <v>113</v>
          </cell>
          <cell r="C33">
            <v>22</v>
          </cell>
        </row>
        <row r="34">
          <cell r="A34" t="str">
            <v>VALVERDE MAO</v>
          </cell>
          <cell r="B34">
            <v>542</v>
          </cell>
          <cell r="C34">
            <v>217</v>
          </cell>
        </row>
        <row r="35">
          <cell r="A35" t="str">
            <v>YAGUATE (SAN CRISTÓBAL)</v>
          </cell>
          <cell r="B35">
            <v>150</v>
          </cell>
          <cell r="C35">
            <v>42</v>
          </cell>
        </row>
        <row r="38">
          <cell r="H38" t="str">
            <v>FEMENINO</v>
          </cell>
          <cell r="I38" t="str">
            <v>MASCULINO</v>
          </cell>
        </row>
        <row r="39">
          <cell r="H39">
            <v>12759</v>
          </cell>
          <cell r="I39">
            <v>6990</v>
          </cell>
        </row>
      </sheetData>
      <sheetData sheetId="3">
        <row r="1">
          <cell r="B1" t="str">
            <v>CIVILES</v>
          </cell>
          <cell r="C1" t="str">
            <v>MILITARES</v>
          </cell>
        </row>
        <row r="2">
          <cell r="A2" t="str">
            <v>ARROYO BARRIL</v>
          </cell>
          <cell r="B2">
            <v>666</v>
          </cell>
          <cell r="C2">
            <v>7</v>
          </cell>
        </row>
        <row r="3">
          <cell r="A3" t="str">
            <v>ARROYO CANO</v>
          </cell>
          <cell r="B3">
            <v>99</v>
          </cell>
          <cell r="C3">
            <v>0</v>
          </cell>
        </row>
        <row r="4">
          <cell r="A4" t="str">
            <v>BANI</v>
          </cell>
          <cell r="B4">
            <v>887</v>
          </cell>
          <cell r="C4">
            <v>0</v>
          </cell>
        </row>
        <row r="5">
          <cell r="A5" t="str">
            <v>BARAHONA</v>
          </cell>
          <cell r="B5">
            <v>1324</v>
          </cell>
          <cell r="C5">
            <v>7</v>
          </cell>
        </row>
        <row r="6">
          <cell r="A6" t="str">
            <v>BOCA DE CACHÓN</v>
          </cell>
          <cell r="B6">
            <v>415</v>
          </cell>
          <cell r="C6">
            <v>0</v>
          </cell>
        </row>
        <row r="7">
          <cell r="A7" t="str">
            <v>CASTILLO</v>
          </cell>
          <cell r="B7">
            <v>468</v>
          </cell>
          <cell r="C7">
            <v>0</v>
          </cell>
        </row>
        <row r="8">
          <cell r="A8" t="str">
            <v>DUVERGÉ</v>
          </cell>
          <cell r="B8">
            <v>222</v>
          </cell>
          <cell r="C8">
            <v>6</v>
          </cell>
        </row>
        <row r="9">
          <cell r="A9" t="str">
            <v>ELIAS PIÑA</v>
          </cell>
          <cell r="B9">
            <v>373</v>
          </cell>
          <cell r="C9">
            <v>2</v>
          </cell>
        </row>
        <row r="10">
          <cell r="A10" t="str">
            <v>ENRIQUILLO</v>
          </cell>
          <cell r="B10">
            <v>180</v>
          </cell>
          <cell r="C10">
            <v>1</v>
          </cell>
        </row>
        <row r="11">
          <cell r="A11" t="str">
            <v>GASPAR HERNÁNDEZ (MOCA)</v>
          </cell>
          <cell r="B11">
            <v>124</v>
          </cell>
          <cell r="C11">
            <v>0</v>
          </cell>
        </row>
        <row r="12">
          <cell r="A12" t="str">
            <v>HATO MAYOR</v>
          </cell>
          <cell r="B12">
            <v>517</v>
          </cell>
          <cell r="C12">
            <v>4</v>
          </cell>
        </row>
        <row r="13">
          <cell r="A13" t="str">
            <v>JARABACOA ( LA VEGA)</v>
          </cell>
          <cell r="B13">
            <v>86</v>
          </cell>
          <cell r="C13">
            <v>0</v>
          </cell>
        </row>
        <row r="14">
          <cell r="A14" t="str">
            <v>LA CIÉNAGA</v>
          </cell>
          <cell r="B14">
            <v>175</v>
          </cell>
          <cell r="C14">
            <v>1</v>
          </cell>
        </row>
        <row r="15">
          <cell r="A15" t="str">
            <v>LA ROMANA</v>
          </cell>
          <cell r="B15">
            <v>1994</v>
          </cell>
          <cell r="C15">
            <v>4</v>
          </cell>
        </row>
        <row r="16">
          <cell r="A16" t="str">
            <v>LA VEGA</v>
          </cell>
          <cell r="B16">
            <v>563</v>
          </cell>
          <cell r="C16">
            <v>4</v>
          </cell>
        </row>
        <row r="17">
          <cell r="A17" t="str">
            <v>LA VICTORIA</v>
          </cell>
          <cell r="B17">
            <v>539</v>
          </cell>
          <cell r="C17">
            <v>0</v>
          </cell>
        </row>
        <row r="18">
          <cell r="A18" t="str">
            <v>LAS MATAS DE FARFÁN</v>
          </cell>
          <cell r="B18">
            <v>300</v>
          </cell>
          <cell r="C18">
            <v>1</v>
          </cell>
        </row>
        <row r="19">
          <cell r="A19" t="str">
            <v>LOS ALCARRIZOS</v>
          </cell>
          <cell r="B19">
            <v>176</v>
          </cell>
          <cell r="C19">
            <v>3</v>
          </cell>
        </row>
        <row r="20">
          <cell r="A20" t="str">
            <v>LOS CASTILLOS</v>
          </cell>
          <cell r="B20">
            <v>823</v>
          </cell>
          <cell r="C20">
            <v>5</v>
          </cell>
        </row>
        <row r="21">
          <cell r="A21" t="str">
            <v>LOS PAJONES (NAGUA)</v>
          </cell>
          <cell r="B21">
            <v>116</v>
          </cell>
          <cell r="C21">
            <v>0</v>
          </cell>
          <cell r="J21" t="str">
            <v>CIVILES</v>
          </cell>
          <cell r="K21" t="str">
            <v>MILITARES</v>
          </cell>
        </row>
        <row r="22">
          <cell r="A22" t="str">
            <v>MICHES</v>
          </cell>
          <cell r="B22">
            <v>505</v>
          </cell>
          <cell r="C22">
            <v>1</v>
          </cell>
          <cell r="J22">
            <v>19609</v>
          </cell>
          <cell r="K22">
            <v>140</v>
          </cell>
        </row>
        <row r="23">
          <cell r="A23" t="str">
            <v>MOCA</v>
          </cell>
          <cell r="B23">
            <v>508</v>
          </cell>
          <cell r="C23">
            <v>4</v>
          </cell>
        </row>
        <row r="24">
          <cell r="A24" t="str">
            <v>NAGUA</v>
          </cell>
          <cell r="B24">
            <v>439</v>
          </cell>
          <cell r="C24">
            <v>1</v>
          </cell>
        </row>
        <row r="25">
          <cell r="A25" t="str">
            <v>NEYBA</v>
          </cell>
          <cell r="B25">
            <v>548</v>
          </cell>
          <cell r="C25">
            <v>6</v>
          </cell>
        </row>
        <row r="26">
          <cell r="A26" t="str">
            <v>PEDERNALES</v>
          </cell>
          <cell r="B26">
            <v>99</v>
          </cell>
          <cell r="C26">
            <v>5</v>
          </cell>
        </row>
        <row r="27">
          <cell r="A27" t="str">
            <v>PIMENTEL</v>
          </cell>
          <cell r="B27">
            <v>542</v>
          </cell>
          <cell r="C27">
            <v>0</v>
          </cell>
        </row>
        <row r="28">
          <cell r="A28" t="str">
            <v>SAN CRISTÓBAL</v>
          </cell>
          <cell r="B28">
            <v>1897</v>
          </cell>
          <cell r="C28">
            <v>5</v>
          </cell>
        </row>
        <row r="29">
          <cell r="A29" t="str">
            <v>SAN JOSÉ DE LAS MATAS</v>
          </cell>
          <cell r="B29">
            <v>139</v>
          </cell>
          <cell r="C29">
            <v>3</v>
          </cell>
        </row>
        <row r="30">
          <cell r="A30" t="str">
            <v>SAN JOSÉ DE OCOA</v>
          </cell>
          <cell r="B30">
            <v>218</v>
          </cell>
          <cell r="C30">
            <v>0</v>
          </cell>
        </row>
        <row r="31">
          <cell r="A31" t="str">
            <v>SAN PEDRO DE MACORIS</v>
          </cell>
          <cell r="B31">
            <v>814</v>
          </cell>
          <cell r="C31">
            <v>2</v>
          </cell>
        </row>
        <row r="32">
          <cell r="A32" t="str">
            <v>SANTO DOMINGO ESTE</v>
          </cell>
          <cell r="B32">
            <v>2770</v>
          </cell>
          <cell r="C32">
            <v>65</v>
          </cell>
        </row>
        <row r="33">
          <cell r="A33" t="str">
            <v>VALLEJUELO</v>
          </cell>
          <cell r="B33">
            <v>135</v>
          </cell>
          <cell r="C33">
            <v>0</v>
          </cell>
        </row>
        <row r="34">
          <cell r="A34" t="str">
            <v>VALVERDE MAO</v>
          </cell>
          <cell r="B34">
            <v>756</v>
          </cell>
          <cell r="C34">
            <v>3</v>
          </cell>
        </row>
        <row r="35">
          <cell r="A35" t="str">
            <v>YAGUATE (SAN CRISTÓBAL)</v>
          </cell>
          <cell r="B35">
            <v>192</v>
          </cell>
          <cell r="C35">
            <v>0</v>
          </cell>
        </row>
      </sheetData>
      <sheetData sheetId="4">
        <row r="1">
          <cell r="B1" t="str">
            <v>NACIONALES</v>
          </cell>
          <cell r="C1" t="str">
            <v>EXTRANGEROS</v>
          </cell>
        </row>
        <row r="2">
          <cell r="A2" t="str">
            <v>ARROYO BARRIL</v>
          </cell>
          <cell r="B2">
            <v>666</v>
          </cell>
          <cell r="C2">
            <v>7</v>
          </cell>
        </row>
        <row r="3">
          <cell r="A3" t="str">
            <v>ARROYO CANO</v>
          </cell>
          <cell r="B3">
            <v>99</v>
          </cell>
          <cell r="C3">
            <v>0</v>
          </cell>
        </row>
        <row r="4">
          <cell r="A4" t="str">
            <v>BANI</v>
          </cell>
          <cell r="B4">
            <v>883</v>
          </cell>
          <cell r="C4">
            <v>4</v>
          </cell>
        </row>
        <row r="5">
          <cell r="A5" t="str">
            <v>BARAHONA</v>
          </cell>
          <cell r="B5">
            <v>1310</v>
          </cell>
          <cell r="C5">
            <v>21</v>
          </cell>
        </row>
        <row r="6">
          <cell r="A6" t="str">
            <v>BOCA DE CACHÓN</v>
          </cell>
          <cell r="B6">
            <v>410</v>
          </cell>
          <cell r="C6">
            <v>5</v>
          </cell>
        </row>
        <row r="7">
          <cell r="A7" t="str">
            <v>CASTILLO</v>
          </cell>
          <cell r="B7">
            <v>459</v>
          </cell>
          <cell r="C7">
            <v>9</v>
          </cell>
        </row>
        <row r="8">
          <cell r="A8" t="str">
            <v>DUVERGÉ</v>
          </cell>
          <cell r="B8">
            <v>228</v>
          </cell>
          <cell r="C8">
            <v>0</v>
          </cell>
        </row>
        <row r="9">
          <cell r="A9" t="str">
            <v>ELIAS PIÑA</v>
          </cell>
          <cell r="B9">
            <v>363</v>
          </cell>
          <cell r="C9">
            <v>12</v>
          </cell>
        </row>
        <row r="10">
          <cell r="A10" t="str">
            <v>ENRIQUILLO</v>
          </cell>
          <cell r="B10">
            <v>181</v>
          </cell>
          <cell r="C10">
            <v>0</v>
          </cell>
        </row>
        <row r="11">
          <cell r="A11" t="str">
            <v>GASPAR HERNÁNDEZ (MOCA)</v>
          </cell>
          <cell r="B11">
            <v>114</v>
          </cell>
          <cell r="C11">
            <v>10</v>
          </cell>
        </row>
        <row r="12">
          <cell r="A12" t="str">
            <v>HATO MAYOR</v>
          </cell>
          <cell r="B12">
            <v>516</v>
          </cell>
          <cell r="C12">
            <v>5</v>
          </cell>
        </row>
        <row r="13">
          <cell r="A13" t="str">
            <v>JARABACOA ( LA VEGA)</v>
          </cell>
          <cell r="B13">
            <v>84</v>
          </cell>
          <cell r="C13">
            <v>2</v>
          </cell>
        </row>
        <row r="14">
          <cell r="A14" t="str">
            <v>LA CIÉNAGA</v>
          </cell>
          <cell r="B14">
            <v>175</v>
          </cell>
          <cell r="C14">
            <v>1</v>
          </cell>
        </row>
        <row r="15">
          <cell r="A15" t="str">
            <v>LA ROMANA</v>
          </cell>
          <cell r="B15">
            <v>1953</v>
          </cell>
          <cell r="C15">
            <v>45</v>
          </cell>
        </row>
        <row r="16">
          <cell r="A16" t="str">
            <v>LA VEGA</v>
          </cell>
          <cell r="B16">
            <v>548</v>
          </cell>
          <cell r="C16">
            <v>19</v>
          </cell>
        </row>
        <row r="17">
          <cell r="A17" t="str">
            <v>LA VICTORIA</v>
          </cell>
          <cell r="B17">
            <v>527</v>
          </cell>
          <cell r="C17">
            <v>12</v>
          </cell>
        </row>
        <row r="18">
          <cell r="A18" t="str">
            <v>LAS MATAS DE FARFÁN</v>
          </cell>
          <cell r="B18">
            <v>300</v>
          </cell>
          <cell r="C18">
            <v>1</v>
          </cell>
        </row>
        <row r="19">
          <cell r="A19" t="str">
            <v>LOS ALCARRIZOS</v>
          </cell>
          <cell r="B19">
            <v>145</v>
          </cell>
          <cell r="C19">
            <v>34</v>
          </cell>
        </row>
        <row r="20">
          <cell r="A20" t="str">
            <v>LOS CASTILLOS</v>
          </cell>
          <cell r="B20">
            <v>812</v>
          </cell>
          <cell r="C20">
            <v>16</v>
          </cell>
        </row>
        <row r="21">
          <cell r="A21" t="str">
            <v>LOS PAJONES (NAGUA)</v>
          </cell>
          <cell r="B21">
            <v>116</v>
          </cell>
          <cell r="C21">
            <v>0</v>
          </cell>
        </row>
        <row r="22">
          <cell r="A22" t="str">
            <v>MICHES</v>
          </cell>
          <cell r="B22">
            <v>486</v>
          </cell>
          <cell r="C22">
            <v>20</v>
          </cell>
        </row>
        <row r="23">
          <cell r="A23" t="str">
            <v>MOCA</v>
          </cell>
          <cell r="B23">
            <v>493</v>
          </cell>
          <cell r="C23">
            <v>19</v>
          </cell>
          <cell r="F23" t="str">
            <v>EXTRANJEROS</v>
          </cell>
          <cell r="G23" t="str">
            <v>NACIONALES</v>
          </cell>
        </row>
        <row r="24">
          <cell r="A24" t="str">
            <v>NAGUA</v>
          </cell>
          <cell r="B24">
            <v>432</v>
          </cell>
          <cell r="C24">
            <v>8</v>
          </cell>
          <cell r="F24">
            <v>338</v>
          </cell>
          <cell r="G24">
            <v>19411</v>
          </cell>
        </row>
        <row r="25">
          <cell r="A25" t="str">
            <v>NEYBA</v>
          </cell>
          <cell r="B25">
            <v>553</v>
          </cell>
          <cell r="C25">
            <v>1</v>
          </cell>
        </row>
        <row r="26">
          <cell r="A26" t="str">
            <v>PEDERNALES</v>
          </cell>
          <cell r="B26">
            <v>102</v>
          </cell>
          <cell r="C26">
            <v>2</v>
          </cell>
        </row>
        <row r="27">
          <cell r="A27" t="str">
            <v>PIMENTEL</v>
          </cell>
          <cell r="B27">
            <v>541</v>
          </cell>
          <cell r="C27">
            <v>1</v>
          </cell>
        </row>
        <row r="28">
          <cell r="A28" t="str">
            <v>SAN CRISTÓBAL</v>
          </cell>
          <cell r="B28">
            <v>1894</v>
          </cell>
          <cell r="C28">
            <v>8</v>
          </cell>
        </row>
        <row r="29">
          <cell r="A29" t="str">
            <v>SAN JOSÉ DE LAS MATAS</v>
          </cell>
          <cell r="B29">
            <v>140</v>
          </cell>
          <cell r="C29">
            <v>2</v>
          </cell>
        </row>
        <row r="30">
          <cell r="A30" t="str">
            <v>SAN JOSÉ DE OCOA</v>
          </cell>
          <cell r="B30">
            <v>218</v>
          </cell>
          <cell r="C30">
            <v>0</v>
          </cell>
        </row>
        <row r="31">
          <cell r="A31" t="str">
            <v>SAN PEDRO DE MACORIS</v>
          </cell>
          <cell r="B31">
            <v>791</v>
          </cell>
          <cell r="C31">
            <v>25</v>
          </cell>
        </row>
        <row r="32">
          <cell r="A32" t="str">
            <v>SANTO DOMINGO ESTE</v>
          </cell>
          <cell r="B32">
            <v>2794</v>
          </cell>
          <cell r="C32">
            <v>41</v>
          </cell>
        </row>
        <row r="33">
          <cell r="A33" t="str">
            <v>VALLEJUELO</v>
          </cell>
          <cell r="B33">
            <v>135</v>
          </cell>
          <cell r="C33">
            <v>0</v>
          </cell>
        </row>
        <row r="34">
          <cell r="A34" t="str">
            <v>VALVERDE MAO</v>
          </cell>
          <cell r="B34">
            <v>752</v>
          </cell>
          <cell r="C34">
            <v>7</v>
          </cell>
        </row>
        <row r="35">
          <cell r="A35" t="str">
            <v>YAGUATE (SAN CRISTÓBAL)</v>
          </cell>
          <cell r="B35">
            <v>191</v>
          </cell>
          <cell r="C35">
            <v>1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SIONES"/>
      <sheetName val="graf pen"/>
      <sheetName val="FALLECIMIENTOS"/>
      <sheetName val="graf fall"/>
    </sheetNames>
    <sheetDataSet>
      <sheetData sheetId="0" refreshError="1"/>
      <sheetData sheetId="1">
        <row r="3">
          <cell r="A3" t="str">
            <v>Tte.General o Almirante</v>
          </cell>
          <cell r="D3" t="str">
            <v>MIDE</v>
          </cell>
          <cell r="E3">
            <v>6</v>
          </cell>
        </row>
        <row r="4">
          <cell r="A4" t="str">
            <v>Coronel ó Cap. de Navío</v>
          </cell>
          <cell r="B4">
            <v>1</v>
          </cell>
          <cell r="D4" t="str">
            <v>ERD</v>
          </cell>
          <cell r="E4">
            <v>132</v>
          </cell>
        </row>
        <row r="5">
          <cell r="A5" t="str">
            <v>Tte. Coronel ó Cap. de Fragata</v>
          </cell>
          <cell r="B5">
            <v>6</v>
          </cell>
          <cell r="D5" t="str">
            <v>ARD</v>
          </cell>
          <cell r="E5">
            <v>33</v>
          </cell>
        </row>
        <row r="6">
          <cell r="A6" t="str">
            <v>Mayor ó Cap. de Corbeta</v>
          </cell>
          <cell r="B6">
            <v>3</v>
          </cell>
          <cell r="D6" t="str">
            <v>FARD</v>
          </cell>
          <cell r="E6">
            <v>57</v>
          </cell>
        </row>
        <row r="7">
          <cell r="A7" t="str">
            <v xml:space="preserve">Capitán ó Ten. de Navío </v>
          </cell>
          <cell r="B7">
            <v>12</v>
          </cell>
        </row>
        <row r="8">
          <cell r="A8" t="str">
            <v>1er.Tte. ó Teniente de Fragata</v>
          </cell>
          <cell r="B8">
            <v>11</v>
          </cell>
        </row>
        <row r="9">
          <cell r="A9" t="str">
            <v>2do.Tte ó Teniente de Corbeta</v>
          </cell>
          <cell r="B9">
            <v>9</v>
          </cell>
        </row>
        <row r="10">
          <cell r="A10" t="str">
            <v>Sargento Mayor</v>
          </cell>
          <cell r="B10">
            <v>39</v>
          </cell>
        </row>
        <row r="11">
          <cell r="A11" t="str">
            <v>Sargento</v>
          </cell>
          <cell r="B11">
            <v>6</v>
          </cell>
        </row>
        <row r="12">
          <cell r="A12" t="str">
            <v>Sargento Primero</v>
          </cell>
          <cell r="B12">
            <v>1</v>
          </cell>
        </row>
        <row r="13">
          <cell r="A13" t="str">
            <v>Cabo</v>
          </cell>
          <cell r="B13">
            <v>1</v>
          </cell>
        </row>
        <row r="14">
          <cell r="A14" t="str">
            <v>Raso  ó Marinero + GM</v>
          </cell>
          <cell r="B14">
            <v>1</v>
          </cell>
        </row>
        <row r="15">
          <cell r="A15" t="str">
            <v>Asimilados</v>
          </cell>
          <cell r="B15">
            <v>13</v>
          </cell>
        </row>
        <row r="16">
          <cell r="A16" t="str">
            <v xml:space="preserve">Tutoras </v>
          </cell>
          <cell r="B16">
            <v>27</v>
          </cell>
        </row>
        <row r="17">
          <cell r="A17" t="str">
            <v>Tutores</v>
          </cell>
          <cell r="B17">
            <v>2</v>
          </cell>
        </row>
        <row r="18">
          <cell r="A18" t="str">
            <v xml:space="preserve">Viudas </v>
          </cell>
          <cell r="B18">
            <v>92</v>
          </cell>
        </row>
        <row r="19">
          <cell r="A19" t="str">
            <v xml:space="preserve">Viudos </v>
          </cell>
          <cell r="B19">
            <v>4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RZA "/>
      <sheetName val="graf fuer"/>
      <sheetName val="bajas 2"/>
      <sheetName val="graf. baja"/>
      <sheetName val="personal fuera"/>
      <sheetName val="ING Y PERD "/>
      <sheetName val="GRAF ING"/>
      <sheetName val="DETE. EMBARC"/>
      <sheetName val="graf. emb"/>
      <sheetName val="SOMETIDOS A LA JUSTUCIA"/>
      <sheetName val="MISIONES"/>
      <sheetName val="GRAF MISONES"/>
      <sheetName val="ACCION CIVICA"/>
      <sheetName val="GRAF. ACC"/>
    </sheetNames>
    <sheetDataSet>
      <sheetData sheetId="0" refreshError="1"/>
      <sheetData sheetId="1">
        <row r="3">
          <cell r="F3" t="str">
            <v>MASCULINO</v>
          </cell>
          <cell r="G3">
            <v>10570</v>
          </cell>
        </row>
        <row r="4">
          <cell r="F4" t="str">
            <v>FEMENUNO</v>
          </cell>
          <cell r="G4">
            <v>2577</v>
          </cell>
        </row>
      </sheetData>
      <sheetData sheetId="2" refreshError="1"/>
      <sheetData sheetId="3">
        <row r="2">
          <cell r="A2" t="str">
            <v>EXCLUIDO DE NOMINA (CHOCA EN OTRA INST.)</v>
          </cell>
          <cell r="B2">
            <v>3</v>
          </cell>
          <cell r="K2" t="str">
            <v>CAPITÁN DE FRAGATA</v>
          </cell>
          <cell r="L2">
            <v>1</v>
          </cell>
        </row>
        <row r="3">
          <cell r="A3" t="str">
            <v>EXPIRACION DE ALISTAMIENTO (NO REALISTO)</v>
          </cell>
          <cell r="B3">
            <v>5</v>
          </cell>
          <cell r="K3" t="str">
            <v>CAPITÁN DE CORBETA</v>
          </cell>
          <cell r="L3">
            <v>1</v>
          </cell>
        </row>
        <row r="4">
          <cell r="A4" t="str">
            <v>FALLECIMIENTO</v>
          </cell>
          <cell r="B4">
            <v>2</v>
          </cell>
          <cell r="K4" t="str">
            <v>TENIENTE DE CORBETA</v>
          </cell>
          <cell r="L4">
            <v>1</v>
          </cell>
        </row>
        <row r="5">
          <cell r="A5" t="str">
            <v>FALTAS GRAVES DEBIDAMENTE COMPROBADAS</v>
          </cell>
          <cell r="B5">
            <v>31</v>
          </cell>
          <cell r="K5" t="str">
            <v>GUARDIAMARINA 4TO. AÑO</v>
          </cell>
          <cell r="L5">
            <v>3</v>
          </cell>
        </row>
        <row r="6">
          <cell r="A6" t="str">
            <v>INADAPTABILIDAD A LA VIDA MILITAR</v>
          </cell>
          <cell r="B6">
            <v>3</v>
          </cell>
          <cell r="K6" t="str">
            <v>GUARDIAMARINA 1ER. AÑO</v>
          </cell>
          <cell r="L6">
            <v>16</v>
          </cell>
        </row>
        <row r="7">
          <cell r="A7" t="str">
            <v>RETIRO VOLUNTARIO</v>
          </cell>
          <cell r="B7">
            <v>2</v>
          </cell>
          <cell r="K7" t="str">
            <v>ASP.GM</v>
          </cell>
          <cell r="L7">
            <v>1</v>
          </cell>
        </row>
        <row r="8">
          <cell r="A8" t="str">
            <v>SOLICITUD ACEPTADA</v>
          </cell>
          <cell r="B8">
            <v>6</v>
          </cell>
          <cell r="K8" t="str">
            <v>SARGENTO MAYOR</v>
          </cell>
          <cell r="L8">
            <v>4</v>
          </cell>
        </row>
        <row r="9">
          <cell r="A9" t="str">
            <v>BAJO RENDIMIENTO ACADÉMICO</v>
          </cell>
          <cell r="B9">
            <v>13</v>
          </cell>
          <cell r="K9" t="str">
            <v>SARGENTO</v>
          </cell>
          <cell r="L9">
            <v>5</v>
          </cell>
        </row>
        <row r="10">
          <cell r="A10" t="str">
            <v>CONCESIÓN DE PENSIÓN</v>
          </cell>
          <cell r="B10">
            <v>1</v>
          </cell>
          <cell r="K10" t="str">
            <v>CABO</v>
          </cell>
          <cell r="L10">
            <v>5</v>
          </cell>
        </row>
        <row r="11">
          <cell r="A11" t="str">
            <v>SU PROPIA SOLICITUD</v>
          </cell>
          <cell r="B11">
            <v>7</v>
          </cell>
          <cell r="K11" t="str">
            <v>MARINERO ESPECIALISTA</v>
          </cell>
          <cell r="L11">
            <v>22</v>
          </cell>
        </row>
        <row r="12">
          <cell r="K12" t="str">
            <v>MARINERO</v>
          </cell>
          <cell r="L12">
            <v>4</v>
          </cell>
        </row>
        <row r="13">
          <cell r="K13" t="str">
            <v>MARINERO AUXILIAR</v>
          </cell>
          <cell r="L13">
            <v>4</v>
          </cell>
        </row>
        <row r="14">
          <cell r="K14" t="str">
            <v>GRUMETE</v>
          </cell>
          <cell r="L14">
            <v>6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2">
          <cell r="A2" t="str">
            <v>CAYUCOS</v>
          </cell>
          <cell r="B2">
            <v>6</v>
          </cell>
        </row>
        <row r="3">
          <cell r="A3" t="str">
            <v>CLANDESTINAS</v>
          </cell>
          <cell r="B3">
            <v>97</v>
          </cell>
          <cell r="G3" t="str">
            <v>COLOMBIANO</v>
          </cell>
          <cell r="H3">
            <v>3</v>
          </cell>
        </row>
        <row r="4">
          <cell r="A4" t="str">
            <v>FIBRA DE VIDRIO</v>
          </cell>
          <cell r="B4">
            <v>21</v>
          </cell>
          <cell r="G4" t="str">
            <v>DOMINICANOS</v>
          </cell>
          <cell r="H4">
            <v>1186</v>
          </cell>
        </row>
        <row r="5">
          <cell r="A5" t="str">
            <v>GO FAST</v>
          </cell>
          <cell r="B5">
            <v>2</v>
          </cell>
          <cell r="G5" t="str">
            <v>HAITIANOS</v>
          </cell>
          <cell r="H5">
            <v>152</v>
          </cell>
        </row>
        <row r="6">
          <cell r="A6" t="str">
            <v>HAITIANAS</v>
          </cell>
          <cell r="B6">
            <v>19</v>
          </cell>
          <cell r="G6" t="str">
            <v>VENEZOLANOS</v>
          </cell>
          <cell r="H6">
            <v>3</v>
          </cell>
        </row>
        <row r="7">
          <cell r="A7" t="str">
            <v>MATRICULADAS</v>
          </cell>
          <cell r="B7">
            <v>28</v>
          </cell>
          <cell r="G7" t="str">
            <v>VENEZOLANO</v>
          </cell>
          <cell r="H7">
            <v>1</v>
          </cell>
        </row>
        <row r="8">
          <cell r="A8" t="str">
            <v>VELERO</v>
          </cell>
          <cell r="B8">
            <v>1</v>
          </cell>
          <cell r="G8" t="str">
            <v>NORTEAMERICANOS</v>
          </cell>
          <cell r="H8">
            <v>1</v>
          </cell>
        </row>
        <row r="9">
          <cell r="A9" t="str">
            <v>EXTRANJERA</v>
          </cell>
          <cell r="B9">
            <v>2</v>
          </cell>
          <cell r="G9" t="str">
            <v>ECUATORIANO</v>
          </cell>
          <cell r="H9">
            <v>1</v>
          </cell>
        </row>
        <row r="10">
          <cell r="G10" t="str">
            <v>CUBANO</v>
          </cell>
          <cell r="H10">
            <v>1</v>
          </cell>
        </row>
        <row r="11">
          <cell r="G11" t="str">
            <v>PUERTO RIQUEÑOS</v>
          </cell>
          <cell r="H11">
            <v>1</v>
          </cell>
        </row>
      </sheetData>
      <sheetData sheetId="9" refreshError="1"/>
      <sheetData sheetId="10" refreshError="1"/>
      <sheetData sheetId="11">
        <row r="2">
          <cell r="A2" t="str">
            <v>Apoyo 9-1-1</v>
          </cell>
          <cell r="B2">
            <v>8</v>
          </cell>
        </row>
        <row r="3">
          <cell r="A3" t="str">
            <v>Apoyo DNCD</v>
          </cell>
          <cell r="B3">
            <v>99</v>
          </cell>
        </row>
        <row r="4">
          <cell r="A4" t="str">
            <v>Asistencia marítima</v>
          </cell>
          <cell r="B4">
            <v>44</v>
          </cell>
        </row>
        <row r="5">
          <cell r="A5" t="str">
            <v>Ejercicios Instrucción</v>
          </cell>
          <cell r="B5">
            <v>20</v>
          </cell>
        </row>
        <row r="6">
          <cell r="A6" t="str">
            <v>Escolta de Barcaza</v>
          </cell>
          <cell r="B6">
            <v>0</v>
          </cell>
        </row>
        <row r="7">
          <cell r="A7" t="str">
            <v>Migración Ilegal</v>
          </cell>
          <cell r="B7">
            <v>32</v>
          </cell>
        </row>
        <row r="8">
          <cell r="A8" t="str">
            <v>Patrulla y vigilancia</v>
          </cell>
          <cell r="B8">
            <v>216</v>
          </cell>
        </row>
        <row r="9">
          <cell r="A9" t="str">
            <v xml:space="preserve">Prueba// Mantenimiento </v>
          </cell>
          <cell r="B9">
            <v>62</v>
          </cell>
        </row>
        <row r="10">
          <cell r="A10" t="str">
            <v>Seguridad Marítima</v>
          </cell>
          <cell r="B10">
            <v>63</v>
          </cell>
        </row>
      </sheetData>
      <sheetData sheetId="12" refreshError="1"/>
      <sheetData sheetId="1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ERGENCIAS"/>
      <sheetName val="GRAF EME"/>
      <sheetName val="LAB"/>
      <sheetName val="GRAF LAB"/>
      <sheetName val="CONS"/>
      <sheetName val="Hoja7"/>
      <sheetName val="ODONT"/>
      <sheetName val="Hoja8"/>
    </sheetNames>
    <sheetDataSet>
      <sheetData sheetId="0" refreshError="1"/>
      <sheetData sheetId="1">
        <row r="2">
          <cell r="B2" t="str">
            <v>MASCULINO</v>
          </cell>
          <cell r="C2" t="str">
            <v>FEMENINO</v>
          </cell>
          <cell r="H2" t="str">
            <v>OF.  SUPERIORES</v>
          </cell>
          <cell r="I2" t="str">
            <v>OF.  SUBALTERNOS</v>
          </cell>
          <cell r="J2" t="str">
            <v>ALISTADOS</v>
          </cell>
          <cell r="K2" t="str">
            <v>A/M</v>
          </cell>
          <cell r="L2" t="str">
            <v>IGUALADOS</v>
          </cell>
          <cell r="M2" t="str">
            <v>FAMILIARES</v>
          </cell>
          <cell r="N2" t="str">
            <v>ACCION CIVICA</v>
          </cell>
          <cell r="O2" t="str">
            <v>CIVILES</v>
          </cell>
          <cell r="P2" t="str">
            <v>ACCION CIVICA</v>
          </cell>
        </row>
        <row r="3">
          <cell r="B3">
            <v>878</v>
          </cell>
          <cell r="C3">
            <v>823</v>
          </cell>
          <cell r="G3" t="str">
            <v>MEDICINA GENERAL</v>
          </cell>
          <cell r="H3">
            <v>158</v>
          </cell>
          <cell r="I3">
            <v>241</v>
          </cell>
          <cell r="J3">
            <v>409</v>
          </cell>
          <cell r="K3">
            <v>172</v>
          </cell>
          <cell r="L3">
            <v>185</v>
          </cell>
          <cell r="M3">
            <v>164</v>
          </cell>
          <cell r="N3">
            <v>137</v>
          </cell>
          <cell r="O3">
            <v>235</v>
          </cell>
          <cell r="P3">
            <v>110</v>
          </cell>
        </row>
      </sheetData>
      <sheetData sheetId="2" refreshError="1"/>
      <sheetData sheetId="3">
        <row r="19">
          <cell r="Q19" t="str">
            <v xml:space="preserve">COPROLOGICO </v>
          </cell>
          <cell r="R19">
            <v>34</v>
          </cell>
        </row>
        <row r="20">
          <cell r="Q20" t="str">
            <v xml:space="preserve">CREATININA </v>
          </cell>
          <cell r="R20">
            <v>67</v>
          </cell>
        </row>
        <row r="21">
          <cell r="Q21" t="str">
            <v xml:space="preserve">FALCEMIA </v>
          </cell>
          <cell r="R21">
            <v>2</v>
          </cell>
        </row>
        <row r="22">
          <cell r="Q22" t="str">
            <v xml:space="preserve">GLICEMIA </v>
          </cell>
          <cell r="R22">
            <v>78</v>
          </cell>
        </row>
        <row r="23">
          <cell r="Q23" t="str">
            <v>HCG</v>
          </cell>
          <cell r="R23">
            <v>28</v>
          </cell>
        </row>
        <row r="24">
          <cell r="Q24" t="str">
            <v xml:space="preserve">SANGRE OCULTA </v>
          </cell>
          <cell r="R24">
            <v>24</v>
          </cell>
        </row>
        <row r="25">
          <cell r="Q25" t="str">
            <v xml:space="preserve">TIPIFICACION </v>
          </cell>
          <cell r="R25">
            <v>28</v>
          </cell>
        </row>
        <row r="26">
          <cell r="Q26" t="str">
            <v>UREA</v>
          </cell>
          <cell r="R26">
            <v>65</v>
          </cell>
        </row>
        <row r="27">
          <cell r="Q27" t="str">
            <v xml:space="preserve">EX. ORINA </v>
          </cell>
          <cell r="R27">
            <v>83</v>
          </cell>
        </row>
        <row r="28">
          <cell r="Q28" t="str">
            <v>HEMOGRAMA</v>
          </cell>
          <cell r="R28">
            <v>60</v>
          </cell>
        </row>
        <row r="29">
          <cell r="Q29" t="str">
            <v>ACIDO URICO</v>
          </cell>
          <cell r="R29">
            <v>13</v>
          </cell>
        </row>
        <row r="30">
          <cell r="Q30" t="str">
            <v>COLESTEROL</v>
          </cell>
          <cell r="R30">
            <v>58</v>
          </cell>
        </row>
        <row r="31">
          <cell r="Q31" t="str">
            <v xml:space="preserve">TRIGLICERIDOS </v>
          </cell>
          <cell r="R31">
            <v>59</v>
          </cell>
        </row>
        <row r="32">
          <cell r="Q32" t="str">
            <v>HDL</v>
          </cell>
          <cell r="R32">
            <v>43</v>
          </cell>
        </row>
        <row r="33">
          <cell r="Q33" t="str">
            <v>LDL</v>
          </cell>
          <cell r="R33">
            <v>86</v>
          </cell>
        </row>
        <row r="34">
          <cell r="Q34" t="str">
            <v>FACTOR REUMATICO</v>
          </cell>
          <cell r="R34">
            <v>342</v>
          </cell>
        </row>
        <row r="35">
          <cell r="Q35" t="str">
            <v>ERITROSEDIMENTACION</v>
          </cell>
          <cell r="R35">
            <v>1</v>
          </cell>
        </row>
        <row r="36">
          <cell r="Q36" t="str">
            <v>ASO</v>
          </cell>
          <cell r="R36">
            <v>2</v>
          </cell>
        </row>
        <row r="37">
          <cell r="Q37" t="str">
            <v>FOSFORO (P)</v>
          </cell>
          <cell r="R37">
            <v>2</v>
          </cell>
        </row>
        <row r="38">
          <cell r="Q38" t="str">
            <v>BILIRRUBINA DIRECTA</v>
          </cell>
          <cell r="R38">
            <v>11</v>
          </cell>
        </row>
        <row r="39">
          <cell r="Q39" t="str">
            <v>BILIRRUBINA INDIRECTA</v>
          </cell>
          <cell r="R39">
            <v>11</v>
          </cell>
        </row>
        <row r="40">
          <cell r="Q40" t="str">
            <v>BILIRRUBINA TOTAL</v>
          </cell>
          <cell r="R40">
            <v>11</v>
          </cell>
        </row>
        <row r="41">
          <cell r="Q41" t="str">
            <v>RECUENTO DE PLAQUETA</v>
          </cell>
          <cell r="R41">
            <v>60</v>
          </cell>
        </row>
        <row r="42">
          <cell r="Q42" t="str">
            <v>LDH</v>
          </cell>
          <cell r="R42">
            <v>12</v>
          </cell>
        </row>
        <row r="43">
          <cell r="Q43" t="str">
            <v>HEPATITIS A</v>
          </cell>
          <cell r="R43">
            <v>6</v>
          </cell>
        </row>
        <row r="44">
          <cell r="Q44" t="str">
            <v>HEPATITIS B</v>
          </cell>
          <cell r="R44">
            <v>17</v>
          </cell>
        </row>
        <row r="45">
          <cell r="Q45" t="str">
            <v>HEPATITIS C</v>
          </cell>
          <cell r="R45">
            <v>16</v>
          </cell>
        </row>
        <row r="46">
          <cell r="Q46" t="str">
            <v>TGO (AST)</v>
          </cell>
          <cell r="R46">
            <v>54</v>
          </cell>
        </row>
        <row r="47">
          <cell r="Q47" t="str">
            <v>TGP (ALT)</v>
          </cell>
          <cell r="R47">
            <v>54</v>
          </cell>
        </row>
        <row r="48">
          <cell r="Q48" t="str">
            <v>TOXOPLASMOSIS IGG</v>
          </cell>
          <cell r="R48">
            <v>5</v>
          </cell>
        </row>
        <row r="49">
          <cell r="Q49" t="str">
            <v>TOXOPLASMOSIS IGM</v>
          </cell>
          <cell r="R49">
            <v>5</v>
          </cell>
        </row>
        <row r="50">
          <cell r="Q50" t="str">
            <v>SIFILI (PRUEBA TREPONEMICA)</v>
          </cell>
          <cell r="R50">
            <v>12</v>
          </cell>
        </row>
        <row r="51">
          <cell r="Q51" t="str">
            <v>GAMMA GLUTAMIL TRANSFERASA (GGT)</v>
          </cell>
          <cell r="R51">
            <v>9</v>
          </cell>
        </row>
        <row r="52">
          <cell r="Q52" t="str">
            <v>NITROGENO UREICO (BUN)</v>
          </cell>
          <cell r="R52">
            <v>19</v>
          </cell>
        </row>
        <row r="53">
          <cell r="Q53" t="str">
            <v>DENGUE IGG</v>
          </cell>
          <cell r="R53">
            <v>21</v>
          </cell>
        </row>
        <row r="54">
          <cell r="Q54" t="str">
            <v>DENGUE IGM</v>
          </cell>
          <cell r="R54">
            <v>21</v>
          </cell>
        </row>
        <row r="55">
          <cell r="Q55" t="str">
            <v>ALBUMINA</v>
          </cell>
          <cell r="R55">
            <v>9</v>
          </cell>
        </row>
        <row r="56">
          <cell r="Q56" t="str">
            <v>TS</v>
          </cell>
          <cell r="R56">
            <v>2</v>
          </cell>
        </row>
        <row r="57">
          <cell r="Q57" t="str">
            <v>TC</v>
          </cell>
          <cell r="R57">
            <v>2</v>
          </cell>
        </row>
        <row r="58">
          <cell r="Q58" t="str">
            <v>GLOBULINA</v>
          </cell>
          <cell r="R58">
            <v>6</v>
          </cell>
        </row>
        <row r="59">
          <cell r="Q59" t="str">
            <v>PROTEINA C REACTIVA</v>
          </cell>
          <cell r="R59">
            <v>1</v>
          </cell>
        </row>
      </sheetData>
      <sheetData sheetId="4" refreshError="1"/>
      <sheetData sheetId="5">
        <row r="2">
          <cell r="B2" t="str">
            <v>FEMENINO</v>
          </cell>
          <cell r="C2" t="str">
            <v>MASCULINO</v>
          </cell>
        </row>
        <row r="3">
          <cell r="A3" t="str">
            <v>CARDIOLOGIA</v>
          </cell>
          <cell r="I3" t="str">
            <v>OF.GENERALES</v>
          </cell>
          <cell r="J3" t="str">
            <v>OF.  SUPERIORES</v>
          </cell>
          <cell r="K3" t="str">
            <v>OF.  SUBALTERNOS</v>
          </cell>
          <cell r="L3" t="str">
            <v>ALISTADOS</v>
          </cell>
          <cell r="M3" t="str">
            <v>A/M</v>
          </cell>
          <cell r="N3" t="str">
            <v>RETIRADOS</v>
          </cell>
          <cell r="O3" t="str">
            <v>IGUALADOS</v>
          </cell>
          <cell r="P3" t="str">
            <v>FAMILIARES</v>
          </cell>
          <cell r="Q3" t="str">
            <v>ACCION CIVICA</v>
          </cell>
          <cell r="R3" t="str">
            <v>CIVILES</v>
          </cell>
        </row>
        <row r="4">
          <cell r="A4" t="str">
            <v>GASTROENTEROLOGIA</v>
          </cell>
          <cell r="B4">
            <v>32</v>
          </cell>
          <cell r="C4">
            <v>41</v>
          </cell>
          <cell r="H4" t="str">
            <v>GASTROENTEROLOGIA</v>
          </cell>
          <cell r="I4">
            <v>0</v>
          </cell>
          <cell r="J4">
            <v>5</v>
          </cell>
          <cell r="K4">
            <v>18</v>
          </cell>
          <cell r="L4">
            <v>18</v>
          </cell>
          <cell r="M4">
            <v>18</v>
          </cell>
          <cell r="N4">
            <v>0</v>
          </cell>
          <cell r="O4">
            <v>2</v>
          </cell>
          <cell r="P4">
            <v>1</v>
          </cell>
          <cell r="Q4">
            <v>4</v>
          </cell>
          <cell r="R4">
            <v>7</v>
          </cell>
        </row>
        <row r="5">
          <cell r="A5" t="str">
            <v>GINECOLOGIA</v>
          </cell>
          <cell r="B5">
            <v>70</v>
          </cell>
          <cell r="H5" t="str">
            <v>GINECOLOGIA</v>
          </cell>
          <cell r="I5">
            <v>0</v>
          </cell>
          <cell r="J5">
            <v>1</v>
          </cell>
          <cell r="K5">
            <v>6</v>
          </cell>
          <cell r="L5">
            <v>4</v>
          </cell>
          <cell r="M5">
            <v>9</v>
          </cell>
          <cell r="N5">
            <v>0</v>
          </cell>
          <cell r="O5">
            <v>8</v>
          </cell>
          <cell r="P5">
            <v>28</v>
          </cell>
          <cell r="Q5">
            <v>8</v>
          </cell>
          <cell r="R5">
            <v>6</v>
          </cell>
        </row>
        <row r="6">
          <cell r="A6" t="str">
            <v>OFTALMOLOGIA</v>
          </cell>
          <cell r="B6">
            <v>7</v>
          </cell>
          <cell r="C6">
            <v>8</v>
          </cell>
          <cell r="H6" t="str">
            <v>OFTALMOLOGIA</v>
          </cell>
          <cell r="I6">
            <v>0</v>
          </cell>
          <cell r="J6">
            <v>0</v>
          </cell>
          <cell r="K6">
            <v>2</v>
          </cell>
          <cell r="L6">
            <v>3</v>
          </cell>
          <cell r="M6">
            <v>1</v>
          </cell>
          <cell r="N6">
            <v>0</v>
          </cell>
          <cell r="O6">
            <v>2</v>
          </cell>
          <cell r="P6">
            <v>3</v>
          </cell>
          <cell r="Q6">
            <v>0</v>
          </cell>
          <cell r="R6">
            <v>4</v>
          </cell>
        </row>
        <row r="7">
          <cell r="A7" t="str">
            <v>PEDIATRIA</v>
          </cell>
          <cell r="B7">
            <v>23</v>
          </cell>
          <cell r="C7">
            <v>26</v>
          </cell>
          <cell r="H7" t="str">
            <v>PEDIATRIA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49</v>
          </cell>
          <cell r="Q7">
            <v>0</v>
          </cell>
          <cell r="R7">
            <v>0</v>
          </cell>
        </row>
        <row r="8">
          <cell r="A8" t="str">
            <v>PSICOLOGIA</v>
          </cell>
          <cell r="B8">
            <v>36</v>
          </cell>
          <cell r="C8">
            <v>32</v>
          </cell>
          <cell r="H8" t="str">
            <v>PSICOLOGIA</v>
          </cell>
          <cell r="I8">
            <v>0</v>
          </cell>
          <cell r="J8">
            <v>3</v>
          </cell>
          <cell r="K8">
            <v>3</v>
          </cell>
          <cell r="L8">
            <v>9</v>
          </cell>
          <cell r="M8">
            <v>8</v>
          </cell>
          <cell r="N8">
            <v>0</v>
          </cell>
          <cell r="O8">
            <v>2</v>
          </cell>
          <cell r="P8">
            <v>24</v>
          </cell>
          <cell r="Q8">
            <v>5</v>
          </cell>
          <cell r="R8">
            <v>14</v>
          </cell>
        </row>
        <row r="9">
          <cell r="A9" t="str">
            <v>ORTOPEDIA</v>
          </cell>
          <cell r="B9">
            <v>28</v>
          </cell>
          <cell r="C9">
            <v>25</v>
          </cell>
          <cell r="H9" t="str">
            <v>ORTOPEDIA</v>
          </cell>
          <cell r="I9">
            <v>0</v>
          </cell>
          <cell r="J9">
            <v>4</v>
          </cell>
          <cell r="K9">
            <v>11</v>
          </cell>
          <cell r="L9">
            <v>10</v>
          </cell>
          <cell r="M9">
            <v>8</v>
          </cell>
          <cell r="N9">
            <v>0</v>
          </cell>
          <cell r="O9">
            <v>0</v>
          </cell>
          <cell r="P9">
            <v>14</v>
          </cell>
          <cell r="Q9">
            <v>0</v>
          </cell>
          <cell r="R9">
            <v>6</v>
          </cell>
        </row>
        <row r="10">
          <cell r="A10" t="str">
            <v>DERMATOLOGIA</v>
          </cell>
          <cell r="B10">
            <v>35</v>
          </cell>
          <cell r="C10">
            <v>27</v>
          </cell>
          <cell r="H10" t="str">
            <v>DERMATOLOGIA</v>
          </cell>
          <cell r="I10">
            <v>0</v>
          </cell>
          <cell r="J10">
            <v>6</v>
          </cell>
          <cell r="K10">
            <v>18</v>
          </cell>
          <cell r="L10">
            <v>15</v>
          </cell>
          <cell r="M10">
            <v>15</v>
          </cell>
          <cell r="N10">
            <v>0</v>
          </cell>
          <cell r="O10">
            <v>1</v>
          </cell>
          <cell r="P10">
            <v>4</v>
          </cell>
          <cell r="Q10">
            <v>3</v>
          </cell>
          <cell r="R10">
            <v>0</v>
          </cell>
        </row>
        <row r="11">
          <cell r="A11" t="str">
            <v>OTORRINOLARINGOLOGIA</v>
          </cell>
          <cell r="B11">
            <v>17</v>
          </cell>
          <cell r="C11">
            <v>21</v>
          </cell>
          <cell r="H11" t="str">
            <v>OTORRINOLARINGOLOGIA</v>
          </cell>
          <cell r="I11">
            <v>0</v>
          </cell>
          <cell r="J11">
            <v>2</v>
          </cell>
          <cell r="K11">
            <v>7</v>
          </cell>
          <cell r="L11">
            <v>8</v>
          </cell>
          <cell r="M11">
            <v>7</v>
          </cell>
          <cell r="N11">
            <v>0</v>
          </cell>
          <cell r="O11">
            <v>1</v>
          </cell>
          <cell r="P11">
            <v>1</v>
          </cell>
          <cell r="Q11">
            <v>3</v>
          </cell>
          <cell r="R11">
            <v>9</v>
          </cell>
        </row>
        <row r="12">
          <cell r="A12" t="str">
            <v>MEDICINA FAMILIAR</v>
          </cell>
          <cell r="B12">
            <v>25</v>
          </cell>
          <cell r="C12">
            <v>24</v>
          </cell>
          <cell r="H12" t="str">
            <v>MEDICINA FAMILIAR</v>
          </cell>
          <cell r="I12">
            <v>0</v>
          </cell>
          <cell r="J12">
            <v>7</v>
          </cell>
          <cell r="K12">
            <v>8</v>
          </cell>
          <cell r="L12">
            <v>7</v>
          </cell>
          <cell r="M12">
            <v>3</v>
          </cell>
          <cell r="N12">
            <v>0</v>
          </cell>
          <cell r="O12">
            <v>1</v>
          </cell>
          <cell r="P12">
            <v>1</v>
          </cell>
          <cell r="Q12">
            <v>6</v>
          </cell>
          <cell r="R12">
            <v>16</v>
          </cell>
        </row>
        <row r="13">
          <cell r="A13" t="str">
            <v>UROLOGIA</v>
          </cell>
          <cell r="B13">
            <v>2</v>
          </cell>
          <cell r="C13">
            <v>42</v>
          </cell>
          <cell r="H13" t="str">
            <v>UROLOGIA</v>
          </cell>
          <cell r="I13">
            <v>0</v>
          </cell>
          <cell r="J13">
            <v>6</v>
          </cell>
          <cell r="K13">
            <v>18</v>
          </cell>
          <cell r="L13">
            <v>8</v>
          </cell>
          <cell r="M13">
            <v>1</v>
          </cell>
          <cell r="N13">
            <v>2</v>
          </cell>
          <cell r="O13">
            <v>0</v>
          </cell>
          <cell r="P13">
            <v>2</v>
          </cell>
          <cell r="Q13">
            <v>4</v>
          </cell>
          <cell r="R13">
            <v>3</v>
          </cell>
        </row>
        <row r="14">
          <cell r="A14" t="str">
            <v>NUTRICIONISTA</v>
          </cell>
          <cell r="B14">
            <v>4</v>
          </cell>
          <cell r="C14">
            <v>0</v>
          </cell>
          <cell r="H14" t="str">
            <v>NUTRICIONISTA</v>
          </cell>
          <cell r="I14">
            <v>0</v>
          </cell>
          <cell r="J14">
            <v>0</v>
          </cell>
          <cell r="K14">
            <v>2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1</v>
          </cell>
          <cell r="Q14">
            <v>0</v>
          </cell>
          <cell r="R14">
            <v>0</v>
          </cell>
        </row>
        <row r="15">
          <cell r="A15" t="str">
            <v>MEDICINA GENERAL</v>
          </cell>
          <cell r="B15">
            <v>116</v>
          </cell>
          <cell r="C15">
            <v>95</v>
          </cell>
          <cell r="H15" t="str">
            <v>MEDICINA GENERAL</v>
          </cell>
          <cell r="I15">
            <v>2</v>
          </cell>
          <cell r="J15">
            <v>22</v>
          </cell>
          <cell r="K15">
            <v>44</v>
          </cell>
          <cell r="L15">
            <v>35</v>
          </cell>
          <cell r="M15">
            <v>22</v>
          </cell>
          <cell r="N15">
            <v>0</v>
          </cell>
          <cell r="O15">
            <v>1</v>
          </cell>
          <cell r="P15">
            <v>29</v>
          </cell>
          <cell r="Q15">
            <v>23</v>
          </cell>
          <cell r="R15">
            <v>33</v>
          </cell>
        </row>
        <row r="16">
          <cell r="A16" t="str">
            <v>Total general</v>
          </cell>
          <cell r="B16">
            <v>395</v>
          </cell>
          <cell r="C16">
            <v>341</v>
          </cell>
        </row>
      </sheetData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"/>
      <sheetName val="GRAF CONS"/>
      <sheetName val="XCAT"/>
      <sheetName val="GRAF CAT"/>
      <sheetName val="ANESTESIOLOGIA"/>
      <sheetName val="EST. RADIOLOGICOS"/>
      <sheetName val="TOMOGRAFIA"/>
      <sheetName val="EMER"/>
      <sheetName val="graf emer"/>
      <sheetName val="NACIMIENTOS "/>
      <sheetName val="GRAF NAC"/>
      <sheetName val="PARTOS"/>
      <sheetName val="GRAF PART"/>
      <sheetName val="CIRUGIAS"/>
      <sheetName val="GRAF CIRU"/>
      <sheetName val="XSEXO"/>
      <sheetName val="GRAF SEX"/>
      <sheetName val="XEDAD"/>
      <sheetName val="GRAF GRUP ED"/>
      <sheetName val="OXI. Y ELE"/>
      <sheetName val="ANATOM PAT"/>
      <sheetName val="PEDIATRIA"/>
      <sheetName val="GRAF PEDIA"/>
      <sheetName val="LABORATORIO"/>
      <sheetName val="GRAF LAB"/>
      <sheetName val="AXILOFACIAL "/>
      <sheetName val="GRAF MAX"/>
      <sheetName val="VACUNACION"/>
      <sheetName val="GARF VAC"/>
      <sheetName val="MALARIA"/>
      <sheetName val="ETS"/>
      <sheetName val="GRAF ETS"/>
      <sheetName val="ODONT"/>
      <sheetName val="GRAF ODON"/>
      <sheetName val="PROC"/>
      <sheetName val="GRAF PROC"/>
      <sheetName val="enfermedesades febriles"/>
      <sheetName val="GRAF FEB"/>
      <sheetName val="LICENCIA"/>
      <sheetName val="PIE DIAB"/>
      <sheetName val="CAUSAS DE ING"/>
      <sheetName val="PERSONAL"/>
    </sheetNames>
    <sheetDataSet>
      <sheetData sheetId="0" refreshError="1"/>
      <sheetData sheetId="1">
        <row r="3">
          <cell r="A3" t="str">
            <v>CIRUGIA EN GENERAL</v>
          </cell>
          <cell r="B3">
            <v>8018</v>
          </cell>
        </row>
        <row r="4">
          <cell r="A4" t="str">
            <v>GINECO-OBSTETRICIA</v>
          </cell>
          <cell r="B4">
            <v>1566</v>
          </cell>
        </row>
        <row r="5">
          <cell r="A5" t="str">
            <v>MEDICINA INTERNA</v>
          </cell>
          <cell r="B5">
            <v>14637</v>
          </cell>
        </row>
        <row r="6">
          <cell r="A6" t="str">
            <v>ODONTOLOGIA</v>
          </cell>
          <cell r="B6">
            <v>1379</v>
          </cell>
        </row>
        <row r="7">
          <cell r="A7" t="str">
            <v>PEDIATRIA</v>
          </cell>
          <cell r="B7">
            <v>2671</v>
          </cell>
        </row>
      </sheetData>
      <sheetData sheetId="2" refreshError="1"/>
      <sheetData sheetId="3">
        <row r="2">
          <cell r="A2" t="str">
            <v>OFICIALES DEL E.R.D.</v>
          </cell>
          <cell r="B2">
            <v>2852</v>
          </cell>
        </row>
        <row r="3">
          <cell r="A3" t="str">
            <v>OFICIALES DE LA  A.R.D.</v>
          </cell>
          <cell r="B3">
            <v>457</v>
          </cell>
        </row>
        <row r="4">
          <cell r="A4" t="str">
            <v>OFICIALES DE LA   F.A.R.D.</v>
          </cell>
          <cell r="B4">
            <v>118</v>
          </cell>
          <cell r="D4" t="str">
            <v>OFICIALES DEL E.R.D.</v>
          </cell>
          <cell r="E4">
            <v>110</v>
          </cell>
        </row>
        <row r="5">
          <cell r="A5" t="str">
            <v>OFICIALES DE LA P.N.</v>
          </cell>
          <cell r="B5">
            <v>44</v>
          </cell>
          <cell r="D5" t="str">
            <v>OFICIALES DE LA  A.R.D.</v>
          </cell>
          <cell r="E5">
            <v>30</v>
          </cell>
          <cell r="G5" t="str">
            <v>MILITARES</v>
          </cell>
          <cell r="H5">
            <v>17</v>
          </cell>
        </row>
        <row r="6">
          <cell r="A6" t="str">
            <v>CADETES DEL MIDE Y P.N.</v>
          </cell>
          <cell r="B6">
            <v>39</v>
          </cell>
          <cell r="D6" t="str">
            <v>OFICIALES DE LA   F.A.R.D.</v>
          </cell>
          <cell r="E6">
            <v>8</v>
          </cell>
          <cell r="G6" t="str">
            <v xml:space="preserve">CIVILES   </v>
          </cell>
          <cell r="H6">
            <v>30</v>
          </cell>
        </row>
        <row r="7">
          <cell r="A7" t="str">
            <v>ALISTADOS E.R.D.</v>
          </cell>
          <cell r="B7">
            <v>3321</v>
          </cell>
          <cell r="D7" t="str">
            <v>OFICIALES DE LA P.N.</v>
          </cell>
          <cell r="E7">
            <v>6</v>
          </cell>
        </row>
        <row r="8">
          <cell r="A8" t="str">
            <v>ALISTADOS DE LA  A.R.D.</v>
          </cell>
          <cell r="B8">
            <v>710</v>
          </cell>
          <cell r="D8" t="str">
            <v>CADETES DEL MIDE Y P.N.</v>
          </cell>
          <cell r="E8">
            <v>4</v>
          </cell>
        </row>
        <row r="9">
          <cell r="A9" t="str">
            <v>ALISTADOS DE LA  F.A.R.D.</v>
          </cell>
          <cell r="B9">
            <v>203</v>
          </cell>
          <cell r="D9" t="str">
            <v>ALISTADOS E.R.D.</v>
          </cell>
          <cell r="E9">
            <v>189</v>
          </cell>
        </row>
        <row r="10">
          <cell r="A10" t="str">
            <v>ALISTADOS DE LA P.N.</v>
          </cell>
          <cell r="B10">
            <v>91</v>
          </cell>
          <cell r="D10" t="str">
            <v>ALISTADOS DE LA  A.R.D.</v>
          </cell>
          <cell r="E10">
            <v>74</v>
          </cell>
        </row>
        <row r="11">
          <cell r="A11" t="str">
            <v>ASIMILADOS MIDE Y P.N.</v>
          </cell>
          <cell r="B11">
            <v>623</v>
          </cell>
          <cell r="D11" t="str">
            <v>ALISTADOS DE LA  F.A.R.D.</v>
          </cell>
          <cell r="E11">
            <v>20</v>
          </cell>
        </row>
        <row r="12">
          <cell r="A12" t="str">
            <v>IGUALADOS MIDE Y P.N.</v>
          </cell>
          <cell r="B12">
            <v>60</v>
          </cell>
          <cell r="D12" t="str">
            <v>ALISTADOS DE LA P.N.</v>
          </cell>
          <cell r="E12">
            <v>11</v>
          </cell>
        </row>
        <row r="13">
          <cell r="A13" t="str">
            <v>RETIRADOS Y PENSIONADOS</v>
          </cell>
          <cell r="B13">
            <v>501</v>
          </cell>
          <cell r="D13" t="str">
            <v>RETIRADOS Y PENSIONADOS</v>
          </cell>
          <cell r="E13">
            <v>48</v>
          </cell>
        </row>
        <row r="14">
          <cell r="A14" t="str">
            <v>CIVILES FAMILIARES MIEMBROS E.R.D.</v>
          </cell>
          <cell r="B14">
            <v>4453</v>
          </cell>
          <cell r="D14" t="str">
            <v>CIVILES FAMILIARES MIEMBROS E.R.D.</v>
          </cell>
          <cell r="E14">
            <v>391</v>
          </cell>
        </row>
        <row r="15">
          <cell r="A15" t="str">
            <v>CIVILES FAMILIARES MIEMBROS DE LA A.R.D..</v>
          </cell>
          <cell r="B15">
            <v>746</v>
          </cell>
          <cell r="D15" t="str">
            <v>CIVILES FAMILIARES MIEMBROS DE LA A.R.D..</v>
          </cell>
          <cell r="E15">
            <v>114</v>
          </cell>
        </row>
        <row r="16">
          <cell r="A16" t="str">
            <v>CIVILES FAMILIARES MIEMBROS DE LA F.A.R.D.</v>
          </cell>
          <cell r="B16">
            <v>200</v>
          </cell>
          <cell r="D16" t="str">
            <v>CIVILES FAMILIARES MIEMBROS DE LA F.A.R.D.</v>
          </cell>
          <cell r="E16">
            <v>29</v>
          </cell>
        </row>
        <row r="17">
          <cell r="A17" t="str">
            <v>CIVILES FAMILIARES MIEMBROS DE LA P.N.</v>
          </cell>
          <cell r="B17">
            <v>226</v>
          </cell>
          <cell r="D17" t="str">
            <v>CIVILES FAMILIARES MIEMBROS DE LA P.N.</v>
          </cell>
          <cell r="E17">
            <v>38</v>
          </cell>
        </row>
        <row r="18">
          <cell r="A18" t="str">
            <v>SENASA</v>
          </cell>
          <cell r="B18">
            <v>12973</v>
          </cell>
          <cell r="D18" t="str">
            <v>ASIMILADOS MIDE Y P.N.</v>
          </cell>
          <cell r="E18">
            <v>26</v>
          </cell>
        </row>
        <row r="19">
          <cell r="A19" t="str">
            <v>ACCION CIVICA</v>
          </cell>
          <cell r="B19">
            <v>654</v>
          </cell>
          <cell r="D19" t="str">
            <v>IGUALADOS MIDE Y P.N.</v>
          </cell>
          <cell r="E19">
            <v>1</v>
          </cell>
        </row>
        <row r="20">
          <cell r="D20" t="str">
            <v>SENASA</v>
          </cell>
          <cell r="E20">
            <v>266</v>
          </cell>
        </row>
        <row r="21">
          <cell r="D21" t="str">
            <v>ACCION CIVICA</v>
          </cell>
          <cell r="E21">
            <v>57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 t="str">
            <v>NACIDOS VIVOS</v>
          </cell>
          <cell r="B3">
            <v>104</v>
          </cell>
        </row>
        <row r="4">
          <cell r="A4" t="str">
            <v xml:space="preserve">NACIDOS MUERTOS </v>
          </cell>
          <cell r="B4">
            <v>0</v>
          </cell>
        </row>
      </sheetData>
      <sheetData sheetId="11" refreshError="1"/>
      <sheetData sheetId="12">
        <row r="3">
          <cell r="A3" t="str">
            <v>LEGRADOS</v>
          </cell>
          <cell r="B3">
            <v>11</v>
          </cell>
        </row>
        <row r="4">
          <cell r="A4" t="str">
            <v>PARTO NATURAL</v>
          </cell>
          <cell r="B4">
            <v>21</v>
          </cell>
        </row>
        <row r="5">
          <cell r="A5" t="str">
            <v>PARTO POR  CESAREA</v>
          </cell>
          <cell r="B5">
            <v>83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">
          <cell r="A4" t="str">
            <v>Menos de 1</v>
          </cell>
          <cell r="B4">
            <v>1322</v>
          </cell>
          <cell r="I4" t="str">
            <v>15      -     19</v>
          </cell>
          <cell r="J4">
            <v>8</v>
          </cell>
          <cell r="O4" t="str">
            <v>Menos de 1</v>
          </cell>
          <cell r="P4">
            <v>1</v>
          </cell>
        </row>
        <row r="5">
          <cell r="A5" t="str">
            <v>1     -     4</v>
          </cell>
          <cell r="B5">
            <v>1617</v>
          </cell>
          <cell r="I5" t="str">
            <v>20      -     24</v>
          </cell>
          <cell r="J5">
            <v>51</v>
          </cell>
          <cell r="O5" t="str">
            <v xml:space="preserve">  5    -    14</v>
          </cell>
          <cell r="P5">
            <v>1</v>
          </cell>
        </row>
        <row r="6">
          <cell r="A6" t="str">
            <v>5     -     14</v>
          </cell>
          <cell r="B6">
            <v>2950</v>
          </cell>
          <cell r="I6" t="str">
            <v>25      -     29</v>
          </cell>
          <cell r="J6">
            <v>32</v>
          </cell>
          <cell r="O6" t="str">
            <v>15    -    64</v>
          </cell>
          <cell r="P6">
            <v>18</v>
          </cell>
        </row>
        <row r="7">
          <cell r="A7" t="str">
            <v>15     -     64</v>
          </cell>
          <cell r="B7">
            <v>22797</v>
          </cell>
          <cell r="I7" t="str">
            <v>30      -     34</v>
          </cell>
          <cell r="J7">
            <v>33</v>
          </cell>
          <cell r="O7" t="str">
            <v>65 y más</v>
          </cell>
          <cell r="P7">
            <v>48</v>
          </cell>
        </row>
        <row r="8">
          <cell r="A8" t="str">
            <v>65 y más</v>
          </cell>
          <cell r="B8">
            <v>4476</v>
          </cell>
          <cell r="I8" t="str">
            <v>35 y más</v>
          </cell>
          <cell r="J8">
            <v>22</v>
          </cell>
        </row>
        <row r="9">
          <cell r="A9" t="str">
            <v>IGNORADOS</v>
          </cell>
          <cell r="B9">
            <v>4239</v>
          </cell>
        </row>
      </sheetData>
      <sheetData sheetId="19" refreshError="1"/>
      <sheetData sheetId="20" refreshError="1"/>
      <sheetData sheetId="21" refreshError="1"/>
      <sheetData sheetId="22">
        <row r="1">
          <cell r="A1" t="str">
            <v>CIRUGIAS. PEDIATRICAS</v>
          </cell>
          <cell r="B1">
            <v>5</v>
          </cell>
        </row>
        <row r="2">
          <cell r="A2" t="str">
            <v>CONSULTAS PEDIATRICAS</v>
          </cell>
          <cell r="B2">
            <v>2671</v>
          </cell>
        </row>
        <row r="3">
          <cell r="A3" t="str">
            <v>DEFUNCIONES PEDIATRICAS</v>
          </cell>
          <cell r="B3">
            <v>3</v>
          </cell>
        </row>
        <row r="4">
          <cell r="A4" t="str">
            <v>DEFUNCIONES PERINATO</v>
          </cell>
          <cell r="B4">
            <v>1</v>
          </cell>
        </row>
        <row r="5">
          <cell r="A5" t="str">
            <v>EGRESOS DE PEDIATRIA</v>
          </cell>
          <cell r="B5">
            <v>267</v>
          </cell>
        </row>
        <row r="6">
          <cell r="A6" t="str">
            <v>EMERGENCIAS PEDIATRICAS</v>
          </cell>
          <cell r="B6">
            <v>2578</v>
          </cell>
        </row>
        <row r="7">
          <cell r="A7" t="str">
            <v>INGRESOS DE PEDIATRIA</v>
          </cell>
          <cell r="B7">
            <v>292</v>
          </cell>
        </row>
        <row r="8">
          <cell r="A8" t="str">
            <v>INGRESOS DE PERINATOLOGIA</v>
          </cell>
          <cell r="B8">
            <v>23</v>
          </cell>
        </row>
        <row r="9">
          <cell r="A9" t="str">
            <v>NACIMIENTOS DE PERINATOS</v>
          </cell>
          <cell r="B9">
            <v>104</v>
          </cell>
        </row>
      </sheetData>
      <sheetData sheetId="23" refreshError="1"/>
      <sheetData sheetId="24">
        <row r="3">
          <cell r="A3" t="str">
            <v xml:space="preserve">  BACTERIOLOGIA</v>
          </cell>
          <cell r="B3">
            <v>1348</v>
          </cell>
        </row>
        <row r="4">
          <cell r="A4" t="str">
            <v xml:space="preserve">  BANCO DE SANGRE</v>
          </cell>
          <cell r="B4">
            <v>2579</v>
          </cell>
        </row>
        <row r="5">
          <cell r="A5" t="str">
            <v xml:space="preserve">  ELECTROLITICOS SERICOS Y GASES ARTERIALES</v>
          </cell>
          <cell r="B5">
            <v>1211</v>
          </cell>
        </row>
        <row r="6">
          <cell r="A6" t="str">
            <v xml:space="preserve">  HEMATOLOGIA</v>
          </cell>
          <cell r="B6">
            <v>11043</v>
          </cell>
        </row>
        <row r="7">
          <cell r="A7" t="str">
            <v xml:space="preserve">  PARASITOLOGIA</v>
          </cell>
          <cell r="B7">
            <v>1454</v>
          </cell>
        </row>
        <row r="8">
          <cell r="A8" t="str">
            <v xml:space="preserve">  QUIMICA</v>
          </cell>
          <cell r="B8">
            <v>40081</v>
          </cell>
        </row>
        <row r="9">
          <cell r="A9" t="str">
            <v xml:space="preserve">  SEROLOGIA</v>
          </cell>
          <cell r="B9">
            <v>1719</v>
          </cell>
        </row>
        <row r="10">
          <cell r="A10" t="str">
            <v xml:space="preserve">  URIANALISIS</v>
          </cell>
          <cell r="B10">
            <v>3219</v>
          </cell>
        </row>
        <row r="11">
          <cell r="A11" t="str">
            <v xml:space="preserve">  VIROLOGIA</v>
          </cell>
          <cell r="B11">
            <v>3302</v>
          </cell>
        </row>
        <row r="12">
          <cell r="A12" t="str">
            <v>COAGULACION</v>
          </cell>
          <cell r="B12">
            <v>2706</v>
          </cell>
        </row>
        <row r="13">
          <cell r="A13" t="str">
            <v xml:space="preserve">PRUEBAS ESPECIALES </v>
          </cell>
          <cell r="B13">
            <v>2063</v>
          </cell>
        </row>
      </sheetData>
      <sheetData sheetId="25" refreshError="1"/>
      <sheetData sheetId="26" refreshError="1"/>
      <sheetData sheetId="27" refreshError="1"/>
      <sheetData sheetId="28">
        <row r="3">
          <cell r="A3" t="str">
            <v>PENTAVALENTE</v>
          </cell>
          <cell r="B3">
            <v>137</v>
          </cell>
        </row>
        <row r="4">
          <cell r="A4" t="str">
            <v>TDAP</v>
          </cell>
          <cell r="B4">
            <v>59</v>
          </cell>
        </row>
        <row r="5">
          <cell r="A5" t="str">
            <v>VPH</v>
          </cell>
          <cell r="B5">
            <v>30</v>
          </cell>
        </row>
        <row r="6">
          <cell r="A6" t="str">
            <v>BCG</v>
          </cell>
          <cell r="B6">
            <v>41</v>
          </cell>
        </row>
        <row r="7">
          <cell r="A7" t="str">
            <v>DPT</v>
          </cell>
          <cell r="B7">
            <v>57</v>
          </cell>
        </row>
        <row r="8">
          <cell r="A8" t="str">
            <v>SRP</v>
          </cell>
          <cell r="B8">
            <v>69</v>
          </cell>
        </row>
        <row r="9">
          <cell r="A9" t="str">
            <v>HEPATITIS B</v>
          </cell>
          <cell r="B9">
            <v>76</v>
          </cell>
        </row>
        <row r="10">
          <cell r="A10" t="str">
            <v>POLIO IPV</v>
          </cell>
          <cell r="B10">
            <v>137</v>
          </cell>
        </row>
        <row r="11">
          <cell r="A11" t="str">
            <v>POLIO OPV</v>
          </cell>
          <cell r="B11">
            <v>57</v>
          </cell>
        </row>
        <row r="12">
          <cell r="A12" t="str">
            <v>DT</v>
          </cell>
          <cell r="B12">
            <v>263</v>
          </cell>
        </row>
        <row r="13">
          <cell r="A13" t="str">
            <v>MENINGOCOCO</v>
          </cell>
          <cell r="B13">
            <v>0</v>
          </cell>
        </row>
        <row r="14">
          <cell r="A14" t="str">
            <v>NEUMOCOCO</v>
          </cell>
          <cell r="B14">
            <v>149</v>
          </cell>
        </row>
        <row r="15">
          <cell r="A15" t="str">
            <v>ROTAVIRUS</v>
          </cell>
          <cell r="B15">
            <v>98</v>
          </cell>
        </row>
        <row r="16">
          <cell r="A16" t="str">
            <v>INFLUENZA</v>
          </cell>
          <cell r="B16">
            <v>297</v>
          </cell>
        </row>
      </sheetData>
      <sheetData sheetId="29" refreshError="1"/>
      <sheetData sheetId="30" refreshError="1"/>
      <sheetData sheetId="31">
        <row r="3">
          <cell r="A3" t="str">
            <v xml:space="preserve">  NUMERO DE CONSULTAS DE I.T.S.</v>
          </cell>
          <cell r="B3">
            <v>17</v>
          </cell>
        </row>
        <row r="4">
          <cell r="A4" t="str">
            <v xml:space="preserve">  NUMERO DE CONSULTAS PRE-CONSEJERIA</v>
          </cell>
          <cell r="B4">
            <v>679</v>
          </cell>
        </row>
        <row r="5">
          <cell r="A5" t="str">
            <v xml:space="preserve">  NUMEROS DE CHARLAS IMPARTIDAS</v>
          </cell>
          <cell r="B5">
            <v>603</v>
          </cell>
        </row>
        <row r="6">
          <cell r="A6" t="str">
            <v xml:space="preserve">  PACIENTES  MEDICACION  ANTIRRETROVIRAL</v>
          </cell>
          <cell r="B6">
            <v>6</v>
          </cell>
        </row>
        <row r="7">
          <cell r="A7" t="str">
            <v xml:space="preserve">  PACIENTES INGRESADOS VIH- SIDA</v>
          </cell>
          <cell r="B7">
            <v>4</v>
          </cell>
        </row>
        <row r="8">
          <cell r="A8" t="str">
            <v xml:space="preserve">  TOTAL  DE PRUEBAS V.I.H.</v>
          </cell>
          <cell r="B8">
            <v>612</v>
          </cell>
        </row>
        <row r="9">
          <cell r="A9" t="str">
            <v xml:space="preserve">  TOTAL CONSULTA  DE PACIENTES</v>
          </cell>
          <cell r="B9">
            <v>525</v>
          </cell>
        </row>
        <row r="10">
          <cell r="A10" t="str">
            <v xml:space="preserve">  TOTAL DE PRUEBAS ( V.I.H) POSITIVA</v>
          </cell>
          <cell r="B10">
            <v>4</v>
          </cell>
        </row>
        <row r="11">
          <cell r="A11" t="str">
            <v xml:space="preserve"> CONSULTAS POST CONSEJERIA</v>
          </cell>
          <cell r="B11">
            <v>612</v>
          </cell>
        </row>
      </sheetData>
      <sheetData sheetId="32" refreshError="1"/>
      <sheetData sheetId="33">
        <row r="3">
          <cell r="A3" t="str">
            <v>ACION CIVICA / RETIRADOS</v>
          </cell>
          <cell r="B3">
            <v>335</v>
          </cell>
        </row>
        <row r="4">
          <cell r="A4" t="str">
            <v>ALISTADOS</v>
          </cell>
          <cell r="B4">
            <v>248</v>
          </cell>
        </row>
        <row r="5">
          <cell r="A5" t="str">
            <v>ASIMILADOS</v>
          </cell>
          <cell r="B5">
            <v>53</v>
          </cell>
        </row>
        <row r="6">
          <cell r="A6" t="str">
            <v xml:space="preserve">FAMILIA DE MILITAR </v>
          </cell>
          <cell r="B6">
            <v>489</v>
          </cell>
        </row>
        <row r="7">
          <cell r="A7" t="str">
            <v>IGUALADOS</v>
          </cell>
          <cell r="B7">
            <v>14</v>
          </cell>
        </row>
        <row r="8">
          <cell r="A8" t="str">
            <v>OFICIALES SUBALTERNOS</v>
          </cell>
          <cell r="B8">
            <v>129</v>
          </cell>
        </row>
        <row r="9">
          <cell r="A9" t="str">
            <v>OFICIALES SUPERIORES</v>
          </cell>
          <cell r="B9">
            <v>21</v>
          </cell>
        </row>
      </sheetData>
      <sheetData sheetId="34" refreshError="1"/>
      <sheetData sheetId="35">
        <row r="3">
          <cell r="A3" t="str">
            <v>PROCEDIMIENTOS GENERALES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LT"/>
      <sheetName val="GRAF CONS"/>
      <sheetName val="POR SEX"/>
      <sheetName val="RAF SEX"/>
      <sheetName val="ANA"/>
      <sheetName val="X CAT"/>
      <sheetName val="GRAF CAT"/>
      <sheetName val="EMERGENCIA"/>
      <sheetName val="GRAF EMER"/>
      <sheetName val="IN-EGR"/>
      <sheetName val="GRAF IN-EGR"/>
      <sheetName val="PARTOS"/>
      <sheetName val="GRAF PARTO"/>
      <sheetName val="GRUP EDA"/>
      <sheetName val="GRAF GRUP"/>
      <sheetName val="RAYOS X"/>
    </sheetNames>
    <sheetDataSet>
      <sheetData sheetId="0" refreshError="1"/>
      <sheetData sheetId="1">
        <row r="3">
          <cell r="A3" t="str">
            <v>CARDIOLOGIA</v>
          </cell>
          <cell r="B3">
            <v>1588</v>
          </cell>
        </row>
        <row r="4">
          <cell r="A4" t="str">
            <v>CHEQUEO NIÑOS SANOS</v>
          </cell>
          <cell r="B4">
            <v>51</v>
          </cell>
        </row>
        <row r="5">
          <cell r="A5" t="str">
            <v>CIRUGIA GENERAL</v>
          </cell>
          <cell r="B5">
            <v>1117</v>
          </cell>
        </row>
        <row r="6">
          <cell r="A6" t="str">
            <v>CIRUGIA PEDIATRICA</v>
          </cell>
          <cell r="B6">
            <v>141</v>
          </cell>
        </row>
        <row r="7">
          <cell r="A7" t="str">
            <v>CIRUGIA TORAXICA</v>
          </cell>
          <cell r="B7">
            <v>116</v>
          </cell>
        </row>
        <row r="8">
          <cell r="A8" t="str">
            <v>CIRUGIA VASCULAR</v>
          </cell>
          <cell r="B8">
            <v>770</v>
          </cell>
        </row>
        <row r="9">
          <cell r="A9" t="str">
            <v>DERMATOLOGIA</v>
          </cell>
          <cell r="B9">
            <v>934</v>
          </cell>
        </row>
        <row r="10">
          <cell r="A10" t="str">
            <v>DIABETOLOGIA</v>
          </cell>
          <cell r="B10">
            <v>520</v>
          </cell>
        </row>
        <row r="11">
          <cell r="A11" t="str">
            <v>ENDOCRINOLOGIA</v>
          </cell>
          <cell r="B11">
            <v>1160</v>
          </cell>
        </row>
        <row r="12">
          <cell r="A12" t="str">
            <v>FISIATRIA</v>
          </cell>
          <cell r="B12">
            <v>2592</v>
          </cell>
        </row>
        <row r="13">
          <cell r="A13" t="str">
            <v>GASTROENTEROLOGIA</v>
          </cell>
          <cell r="B13">
            <v>807</v>
          </cell>
        </row>
        <row r="14">
          <cell r="A14" t="str">
            <v>GERIATRIA</v>
          </cell>
          <cell r="B14">
            <v>132</v>
          </cell>
        </row>
        <row r="15">
          <cell r="A15" t="str">
            <v>GINECOLOGIA</v>
          </cell>
          <cell r="B15">
            <v>1218</v>
          </cell>
        </row>
        <row r="16">
          <cell r="A16" t="str">
            <v>HEMATOLOGIA</v>
          </cell>
          <cell r="B16">
            <v>266</v>
          </cell>
        </row>
        <row r="17">
          <cell r="A17" t="str">
            <v xml:space="preserve">INFECTOLOGIA </v>
          </cell>
          <cell r="B17">
            <v>231</v>
          </cell>
        </row>
        <row r="18">
          <cell r="A18" t="str">
            <v>MEDICINA FAMILIAR</v>
          </cell>
          <cell r="B18">
            <v>972</v>
          </cell>
        </row>
        <row r="19">
          <cell r="A19" t="str">
            <v>MEDICINA GENERAL</v>
          </cell>
          <cell r="B19">
            <v>794</v>
          </cell>
        </row>
        <row r="20">
          <cell r="A20" t="str">
            <v>MEDICINA INTERNA</v>
          </cell>
          <cell r="B20">
            <v>1377</v>
          </cell>
        </row>
        <row r="21">
          <cell r="A21" t="str">
            <v>NEFROLOGIA</v>
          </cell>
          <cell r="B21">
            <v>266</v>
          </cell>
        </row>
        <row r="22">
          <cell r="A22" t="str">
            <v xml:space="preserve">NEFROLOGIA </v>
          </cell>
          <cell r="B22">
            <v>93</v>
          </cell>
        </row>
        <row r="23">
          <cell r="A23" t="str">
            <v>NEUMOLOGIA</v>
          </cell>
          <cell r="B23">
            <v>356</v>
          </cell>
        </row>
        <row r="24">
          <cell r="A24" t="str">
            <v>NEUMOLOGIA PEDIATRICA</v>
          </cell>
          <cell r="B24">
            <v>508</v>
          </cell>
        </row>
        <row r="25">
          <cell r="A25" t="str">
            <v>NEUROCIRUGIA</v>
          </cell>
          <cell r="B25">
            <v>567</v>
          </cell>
        </row>
        <row r="26">
          <cell r="A26" t="str">
            <v>NEUROLOGIA</v>
          </cell>
          <cell r="B26">
            <v>326</v>
          </cell>
        </row>
        <row r="27">
          <cell r="A27" t="str">
            <v>NUTRICION</v>
          </cell>
          <cell r="B27">
            <v>182</v>
          </cell>
        </row>
        <row r="28">
          <cell r="A28" t="str">
            <v>OBSTETRICIA</v>
          </cell>
          <cell r="B28">
            <v>648</v>
          </cell>
        </row>
        <row r="29">
          <cell r="A29" t="str">
            <v>ODONTOLOGIA</v>
          </cell>
          <cell r="B29">
            <v>6309</v>
          </cell>
        </row>
        <row r="30">
          <cell r="A30" t="str">
            <v>OFTALMOLOGIA</v>
          </cell>
          <cell r="B30">
            <v>1228</v>
          </cell>
        </row>
        <row r="31">
          <cell r="A31" t="str">
            <v>ORTOPEDIA</v>
          </cell>
          <cell r="B31">
            <v>1592</v>
          </cell>
        </row>
        <row r="32">
          <cell r="A32" t="str">
            <v>OTORRINO</v>
          </cell>
          <cell r="B32">
            <v>359</v>
          </cell>
        </row>
        <row r="33">
          <cell r="A33" t="str">
            <v>PEDIATRIA</v>
          </cell>
          <cell r="B33">
            <v>3643</v>
          </cell>
        </row>
        <row r="34">
          <cell r="A34" t="str">
            <v>PSICOLOGIA</v>
          </cell>
          <cell r="B34">
            <v>1414</v>
          </cell>
        </row>
        <row r="35">
          <cell r="A35" t="str">
            <v>PSIQUIATRIA</v>
          </cell>
          <cell r="B35">
            <v>593</v>
          </cell>
        </row>
        <row r="36">
          <cell r="A36" t="str">
            <v>UROLOGIA</v>
          </cell>
          <cell r="B36">
            <v>507</v>
          </cell>
        </row>
      </sheetData>
      <sheetData sheetId="2" refreshError="1"/>
      <sheetData sheetId="3">
        <row r="2">
          <cell r="A2" t="str">
            <v>MASCULINO</v>
          </cell>
          <cell r="B2">
            <v>15043</v>
          </cell>
          <cell r="K2" t="str">
            <v>FEMENINO</v>
          </cell>
          <cell r="L2">
            <v>8</v>
          </cell>
        </row>
        <row r="3">
          <cell r="A3" t="str">
            <v>FEMENINO</v>
          </cell>
          <cell r="B3">
            <v>18334</v>
          </cell>
          <cell r="K3" t="str">
            <v>MASCULINO</v>
          </cell>
          <cell r="L3">
            <v>13</v>
          </cell>
        </row>
      </sheetData>
      <sheetData sheetId="4" refreshError="1"/>
      <sheetData sheetId="5" refreshError="1"/>
      <sheetData sheetId="6">
        <row r="3">
          <cell r="E3" t="str">
            <v>MILITARES</v>
          </cell>
          <cell r="F3">
            <v>3963</v>
          </cell>
        </row>
        <row r="4">
          <cell r="A4" t="str">
            <v>MILITAR</v>
          </cell>
          <cell r="B4">
            <v>323</v>
          </cell>
          <cell r="E4" t="str">
            <v>FAMILIAS DE MILITARES</v>
          </cell>
          <cell r="F4">
            <v>9538</v>
          </cell>
        </row>
        <row r="5">
          <cell r="A5" t="str">
            <v>MILITAR RETIRADO</v>
          </cell>
          <cell r="B5">
            <v>13</v>
          </cell>
          <cell r="E5" t="str">
            <v>CIVILES</v>
          </cell>
          <cell r="F5">
            <v>19876</v>
          </cell>
          <cell r="I5" t="str">
            <v>MILITAR</v>
          </cell>
          <cell r="J5">
            <v>1455</v>
          </cell>
        </row>
        <row r="6">
          <cell r="A6" t="str">
            <v>FAMILIAR DE MILITAR</v>
          </cell>
          <cell r="B6">
            <v>394</v>
          </cell>
          <cell r="I6" t="str">
            <v>MILITARES DE OTRA INSTITUCION</v>
          </cell>
          <cell r="J6">
            <v>359</v>
          </cell>
        </row>
        <row r="7">
          <cell r="A7" t="str">
            <v>CIVIL</v>
          </cell>
          <cell r="B7">
            <v>690</v>
          </cell>
          <cell r="I7" t="str">
            <v>MILITAR RETIRADO</v>
          </cell>
          <cell r="J7">
            <v>45</v>
          </cell>
        </row>
        <row r="8">
          <cell r="I8" t="str">
            <v>FAMILIAR DE MILITAR</v>
          </cell>
          <cell r="J8">
            <v>6167</v>
          </cell>
        </row>
        <row r="9">
          <cell r="I9" t="str">
            <v>ACCION CIVICA</v>
          </cell>
          <cell r="J9">
            <v>8013</v>
          </cell>
        </row>
      </sheetData>
      <sheetData sheetId="7" refreshError="1"/>
      <sheetData sheetId="8">
        <row r="3">
          <cell r="A3" t="str">
            <v>CIRUGIA</v>
          </cell>
          <cell r="B3">
            <v>2204</v>
          </cell>
        </row>
        <row r="4">
          <cell r="A4" t="str">
            <v>GINECOBSTETRICIA</v>
          </cell>
          <cell r="B4">
            <v>1828</v>
          </cell>
        </row>
        <row r="5">
          <cell r="A5" t="str">
            <v>MEDICINA INTERNA</v>
          </cell>
          <cell r="B5">
            <v>6853</v>
          </cell>
        </row>
        <row r="6">
          <cell r="A6" t="str">
            <v>PEDIATRIA</v>
          </cell>
          <cell r="B6">
            <v>5154</v>
          </cell>
        </row>
      </sheetData>
      <sheetData sheetId="9" refreshError="1"/>
      <sheetData sheetId="10">
        <row r="3">
          <cell r="C3" t="str">
            <v>CANT</v>
          </cell>
        </row>
        <row r="4">
          <cell r="B4" t="str">
            <v>CIRUGIA</v>
          </cell>
          <cell r="C4">
            <v>124</v>
          </cell>
          <cell r="E4" t="str">
            <v>CIRUGIA</v>
          </cell>
          <cell r="F4">
            <v>157</v>
          </cell>
        </row>
        <row r="5">
          <cell r="B5" t="str">
            <v>GINECOOBSTETRICIA</v>
          </cell>
          <cell r="C5">
            <v>108</v>
          </cell>
          <cell r="E5" t="str">
            <v>GINECO- OBSTETRICIA</v>
          </cell>
          <cell r="F5">
            <v>118</v>
          </cell>
        </row>
        <row r="6">
          <cell r="B6" t="str">
            <v>MEDICINA INTERNA</v>
          </cell>
          <cell r="C6">
            <v>703</v>
          </cell>
          <cell r="E6" t="str">
            <v>MEDICINA INTERNA</v>
          </cell>
          <cell r="F6">
            <v>671</v>
          </cell>
        </row>
        <row r="7">
          <cell r="B7" t="str">
            <v>PEDIATRIA</v>
          </cell>
          <cell r="C7">
            <v>485</v>
          </cell>
          <cell r="E7" t="str">
            <v>PEDIATRIA</v>
          </cell>
          <cell r="F7">
            <v>432</v>
          </cell>
        </row>
      </sheetData>
      <sheetData sheetId="11" refreshError="1"/>
      <sheetData sheetId="12">
        <row r="3">
          <cell r="A3" t="str">
            <v>NORMALES</v>
          </cell>
          <cell r="B3">
            <v>31</v>
          </cell>
        </row>
        <row r="4">
          <cell r="A4" t="str">
            <v>CESÁREAS</v>
          </cell>
          <cell r="B4">
            <v>88</v>
          </cell>
        </row>
      </sheetData>
      <sheetData sheetId="13" refreshError="1"/>
      <sheetData sheetId="14">
        <row r="4">
          <cell r="A4" t="str">
            <v>&gt;1 AÑO</v>
          </cell>
          <cell r="B4">
            <v>1</v>
          </cell>
          <cell r="I4" t="str">
            <v>15 - 19</v>
          </cell>
          <cell r="J4">
            <v>12</v>
          </cell>
          <cell r="P4" t="str">
            <v>0-1</v>
          </cell>
          <cell r="Q4">
            <v>1590</v>
          </cell>
        </row>
        <row r="5">
          <cell r="A5" t="str">
            <v>15-24 AÑOS</v>
          </cell>
          <cell r="B5">
            <v>2</v>
          </cell>
          <cell r="I5" t="str">
            <v>20 - 24</v>
          </cell>
          <cell r="J5">
            <v>34</v>
          </cell>
          <cell r="P5" t="str">
            <v>1_4</v>
          </cell>
          <cell r="Q5">
            <v>2142</v>
          </cell>
        </row>
        <row r="6">
          <cell r="A6" t="str">
            <v>25- 64 AÑOS</v>
          </cell>
          <cell r="B6">
            <v>14</v>
          </cell>
          <cell r="I6" t="str">
            <v>25 - 29</v>
          </cell>
          <cell r="J6">
            <v>35</v>
          </cell>
          <cell r="P6" t="str">
            <v>5_14</v>
          </cell>
          <cell r="Q6">
            <v>3904</v>
          </cell>
        </row>
        <row r="7">
          <cell r="A7" t="str">
            <v>65 Y + AÑOS</v>
          </cell>
          <cell r="B7">
            <v>40</v>
          </cell>
          <cell r="I7" t="str">
            <v xml:space="preserve">30 - 34 </v>
          </cell>
          <cell r="J7">
            <v>31</v>
          </cell>
          <cell r="P7" t="str">
            <v>15-64</v>
          </cell>
          <cell r="Q7">
            <v>21681</v>
          </cell>
        </row>
        <row r="8">
          <cell r="I8" t="str">
            <v>35 - 39</v>
          </cell>
          <cell r="J8">
            <v>6</v>
          </cell>
          <cell r="P8" t="str">
            <v>65 +</v>
          </cell>
          <cell r="Q8">
            <v>4060</v>
          </cell>
        </row>
        <row r="9">
          <cell r="I9" t="str">
            <v>40-44</v>
          </cell>
          <cell r="J9">
            <v>1</v>
          </cell>
        </row>
      </sheetData>
      <sheetData sheetId="15">
        <row r="4">
          <cell r="K4" t="str">
            <v>BRAZO</v>
          </cell>
          <cell r="L4">
            <v>458</v>
          </cell>
        </row>
        <row r="5">
          <cell r="K5" t="str">
            <v>HOMBROS</v>
          </cell>
          <cell r="L5">
            <v>392</v>
          </cell>
        </row>
        <row r="6">
          <cell r="K6" t="str">
            <v>MANO</v>
          </cell>
          <cell r="L6">
            <v>195</v>
          </cell>
        </row>
        <row r="7">
          <cell r="K7" t="str">
            <v>MUÑECA</v>
          </cell>
          <cell r="L7">
            <v>288</v>
          </cell>
        </row>
        <row r="8">
          <cell r="K8" t="str">
            <v>PELVIS</v>
          </cell>
          <cell r="L8">
            <v>51</v>
          </cell>
        </row>
        <row r="9">
          <cell r="K9" t="str">
            <v>SENOS PARANASALES</v>
          </cell>
          <cell r="L9">
            <v>406</v>
          </cell>
        </row>
        <row r="10">
          <cell r="K10" t="str">
            <v>TORAX</v>
          </cell>
          <cell r="L10">
            <v>682</v>
          </cell>
        </row>
        <row r="11">
          <cell r="K11" t="str">
            <v>UROGRAFIA</v>
          </cell>
          <cell r="L11">
            <v>0</v>
          </cell>
        </row>
        <row r="12">
          <cell r="K12" t="str">
            <v>CRÁNEO</v>
          </cell>
          <cell r="L12">
            <v>358</v>
          </cell>
        </row>
        <row r="13">
          <cell r="K13" t="str">
            <v>COL. LUMBAR</v>
          </cell>
          <cell r="L13">
            <v>377</v>
          </cell>
        </row>
        <row r="14">
          <cell r="K14" t="str">
            <v>FÉMUR</v>
          </cell>
          <cell r="L14">
            <v>81</v>
          </cell>
        </row>
        <row r="15">
          <cell r="K15" t="str">
            <v>COL. CERVICAL</v>
          </cell>
          <cell r="L15">
            <v>397</v>
          </cell>
        </row>
        <row r="16">
          <cell r="K16" t="str">
            <v>ANTE-BRAZOS</v>
          </cell>
          <cell r="L16">
            <v>207</v>
          </cell>
        </row>
        <row r="17">
          <cell r="K17" t="str">
            <v>COL. DOR.</v>
          </cell>
          <cell r="L17">
            <v>260</v>
          </cell>
        </row>
        <row r="18">
          <cell r="K18" t="str">
            <v>EXTREMI INFER</v>
          </cell>
          <cell r="L18">
            <v>139</v>
          </cell>
        </row>
        <row r="19">
          <cell r="K19" t="str">
            <v>COL, CER</v>
          </cell>
          <cell r="L19">
            <v>322</v>
          </cell>
        </row>
        <row r="20">
          <cell r="K20" t="str">
            <v>ABDOMEN</v>
          </cell>
          <cell r="L20">
            <v>207</v>
          </cell>
        </row>
        <row r="21">
          <cell r="K21" t="str">
            <v>COL. CER</v>
          </cell>
          <cell r="L21">
            <v>140</v>
          </cell>
        </row>
        <row r="22">
          <cell r="K22" t="str">
            <v>EXTREMI SUP</v>
          </cell>
          <cell r="L22">
            <v>171</v>
          </cell>
        </row>
        <row r="23">
          <cell r="K23" t="str">
            <v>MAMOGRAFIA</v>
          </cell>
          <cell r="L23">
            <v>157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EMER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ERGENCIAS"/>
      <sheetName val="GRAF EMER"/>
      <sheetName val="Hoja1"/>
      <sheetName val="CONSULTA"/>
      <sheetName val="Hoja2"/>
      <sheetName val="ODONTOLOGIA"/>
    </sheetNames>
    <sheetDataSet>
      <sheetData sheetId="0"/>
      <sheetData sheetId="1">
        <row r="2">
          <cell r="E2" t="str">
            <v>OF.  SUPERIORES</v>
          </cell>
          <cell r="F2">
            <v>81</v>
          </cell>
        </row>
        <row r="3">
          <cell r="A3" t="str">
            <v>FEMENINO</v>
          </cell>
          <cell r="B3">
            <v>1147</v>
          </cell>
          <cell r="E3" t="str">
            <v>OF.  SUBALTERNOS</v>
          </cell>
          <cell r="F3">
            <v>60</v>
          </cell>
        </row>
        <row r="4">
          <cell r="A4" t="str">
            <v>MASCULINO</v>
          </cell>
          <cell r="B4">
            <v>1034</v>
          </cell>
          <cell r="E4" t="str">
            <v>ALISTADOS</v>
          </cell>
          <cell r="F4">
            <v>315</v>
          </cell>
        </row>
        <row r="5">
          <cell r="E5" t="str">
            <v>FAMILIARES</v>
          </cell>
          <cell r="F5">
            <v>43</v>
          </cell>
        </row>
        <row r="6">
          <cell r="E6" t="str">
            <v>ACCION CIVICA</v>
          </cell>
          <cell r="F6">
            <v>703</v>
          </cell>
        </row>
        <row r="7">
          <cell r="E7" t="str">
            <v>CIVILES</v>
          </cell>
          <cell r="F7">
            <v>979</v>
          </cell>
        </row>
      </sheetData>
      <sheetData sheetId="2"/>
      <sheetData sheetId="3"/>
      <sheetData sheetId="4">
        <row r="1">
          <cell r="H1" t="str">
            <v>OF.GENERALES</v>
          </cell>
          <cell r="I1">
            <v>2</v>
          </cell>
        </row>
        <row r="2">
          <cell r="A2" t="str">
            <v>FEMENINO</v>
          </cell>
          <cell r="B2">
            <v>4300</v>
          </cell>
          <cell r="H2" t="str">
            <v>OF.  SUPERIORES</v>
          </cell>
          <cell r="I2">
            <v>384</v>
          </cell>
        </row>
        <row r="3">
          <cell r="A3" t="str">
            <v>MASCULINO</v>
          </cell>
          <cell r="B3">
            <v>4442</v>
          </cell>
          <cell r="H3" t="str">
            <v>OF.  SUBALTERNOS</v>
          </cell>
          <cell r="I3">
            <v>758</v>
          </cell>
        </row>
        <row r="4">
          <cell r="H4" t="str">
            <v>CADETE/GUARDIAMARINA</v>
          </cell>
          <cell r="I4">
            <v>16</v>
          </cell>
        </row>
        <row r="5">
          <cell r="H5" t="str">
            <v>ALISTADOS</v>
          </cell>
          <cell r="I5">
            <v>1564</v>
          </cell>
        </row>
        <row r="6">
          <cell r="H6" t="str">
            <v>A/M</v>
          </cell>
          <cell r="I6">
            <v>139</v>
          </cell>
        </row>
        <row r="7">
          <cell r="H7" t="str">
            <v>IGUALADOS</v>
          </cell>
          <cell r="I7">
            <v>27</v>
          </cell>
        </row>
        <row r="8">
          <cell r="H8" t="str">
            <v>INST.</v>
          </cell>
          <cell r="I8">
            <v>10</v>
          </cell>
        </row>
        <row r="9">
          <cell r="H9" t="str">
            <v>RETIRADOS</v>
          </cell>
          <cell r="I9">
            <v>33</v>
          </cell>
        </row>
        <row r="10">
          <cell r="H10" t="str">
            <v>FAMILIARES</v>
          </cell>
          <cell r="I10">
            <v>406</v>
          </cell>
        </row>
        <row r="11">
          <cell r="H11" t="str">
            <v>ACCION CIVICA</v>
          </cell>
          <cell r="I11">
            <v>5403</v>
          </cell>
        </row>
      </sheetData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RZA "/>
      <sheetName val="GRAF. FUER"/>
      <sheetName val="BAJAS"/>
      <sheetName val="GRAF BAJ"/>
      <sheetName val="OPERACIONES"/>
      <sheetName val="graf op"/>
      <sheetName val="PERS FUERA"/>
      <sheetName val="graf pers"/>
      <sheetName val="INGRESOS"/>
      <sheetName val="graf ing"/>
    </sheetNames>
    <sheetDataSet>
      <sheetData sheetId="0" refreshError="1"/>
      <sheetData sheetId="1">
        <row r="2">
          <cell r="I2" t="str">
            <v>MASCULINO</v>
          </cell>
          <cell r="J2">
            <v>13689</v>
          </cell>
        </row>
        <row r="3">
          <cell r="I3" t="str">
            <v>FEMENINO</v>
          </cell>
          <cell r="J3">
            <v>4665</v>
          </cell>
        </row>
      </sheetData>
      <sheetData sheetId="2" refreshError="1"/>
      <sheetData sheetId="3">
        <row r="2">
          <cell r="A2" t="str">
            <v>FALLECIDO POR QUEBRANTO DE SALUD</v>
          </cell>
          <cell r="B2">
            <v>2</v>
          </cell>
          <cell r="F2" t="str">
            <v>1ER. TENIENTE</v>
          </cell>
          <cell r="G2">
            <v>4</v>
          </cell>
        </row>
        <row r="3">
          <cell r="A3" t="str">
            <v>FALTA GRAVE DEBIDAMENTE COMPROBADA</v>
          </cell>
          <cell r="B3">
            <v>42</v>
          </cell>
          <cell r="F3" t="str">
            <v>2DO. TENIENTE</v>
          </cell>
          <cell r="G3">
            <v>4</v>
          </cell>
        </row>
        <row r="4">
          <cell r="A4" t="str">
            <v>RENUNCIA</v>
          </cell>
          <cell r="B4">
            <v>9</v>
          </cell>
          <cell r="F4" t="str">
            <v>CADETE</v>
          </cell>
          <cell r="G4">
            <v>1</v>
          </cell>
        </row>
        <row r="5">
          <cell r="A5" t="str">
            <v>RESCISION DE CONTRATO DE TRABAJO</v>
          </cell>
          <cell r="B5">
            <v>6</v>
          </cell>
          <cell r="F5" t="str">
            <v>SARGENTO MAYOR</v>
          </cell>
          <cell r="G5">
            <v>4</v>
          </cell>
        </row>
        <row r="6">
          <cell r="A6" t="str">
            <v>SEPARADO DE LAS FILAS</v>
          </cell>
          <cell r="B6">
            <v>1</v>
          </cell>
          <cell r="F6" t="str">
            <v>SARGENTO</v>
          </cell>
          <cell r="G6">
            <v>8</v>
          </cell>
        </row>
        <row r="7">
          <cell r="A7" t="str">
            <v>CANCELADO</v>
          </cell>
          <cell r="B7">
            <v>2</v>
          </cell>
          <cell r="F7" t="str">
            <v>CABO</v>
          </cell>
          <cell r="G7">
            <v>5</v>
          </cell>
        </row>
        <row r="8">
          <cell r="A8" t="str">
            <v>BAJO NIVEL DE DESEMPEÑO</v>
          </cell>
          <cell r="B8">
            <v>9</v>
          </cell>
          <cell r="F8" t="str">
            <v>RASO</v>
          </cell>
          <cell r="G8">
            <v>73</v>
          </cell>
        </row>
        <row r="9">
          <cell r="A9" t="str">
            <v xml:space="preserve">SOLICITUD ACEPTADA </v>
          </cell>
          <cell r="B9">
            <v>9</v>
          </cell>
          <cell r="F9" t="str">
            <v>CONSCRIPTO</v>
          </cell>
          <cell r="G9">
            <v>3</v>
          </cell>
        </row>
        <row r="10">
          <cell r="A10" t="str">
            <v xml:space="preserve">NO ADAPTARSE A LA VIDA MILITAR </v>
          </cell>
          <cell r="B10">
            <v>28</v>
          </cell>
          <cell r="F10" t="str">
            <v>ASIMILADO MILITAR</v>
          </cell>
          <cell r="G10">
            <v>3</v>
          </cell>
        </row>
        <row r="11">
          <cell r="A11" t="str">
            <v>FALTA GRAVE DEBIDAMENTE COMPROBAA</v>
          </cell>
          <cell r="B11">
            <v>5</v>
          </cell>
          <cell r="F11" t="str">
            <v>EMP. CONTR. TMP.</v>
          </cell>
          <cell r="G11">
            <v>8</v>
          </cell>
        </row>
      </sheetData>
      <sheetData sheetId="4" refreshError="1"/>
      <sheetData sheetId="5">
        <row r="2">
          <cell r="A2" t="str">
            <v>ESC. DE COMBATE</v>
          </cell>
          <cell r="B2">
            <v>243</v>
          </cell>
        </row>
        <row r="3">
          <cell r="A3" t="str">
            <v>ESC. DE RESCATE</v>
          </cell>
          <cell r="B3">
            <v>1223</v>
          </cell>
        </row>
        <row r="4">
          <cell r="A4" t="str">
            <v>ESC. DE TRANSP. AEREO</v>
          </cell>
          <cell r="B4">
            <v>273</v>
          </cell>
        </row>
      </sheetData>
      <sheetData sheetId="6" refreshError="1"/>
      <sheetData sheetId="7">
        <row r="2">
          <cell r="A2" t="str">
            <v>CUERPO DE SEGURIDAD PRESIDENCIAL -CUSEP-</v>
          </cell>
          <cell r="B2">
            <v>329</v>
          </cell>
        </row>
        <row r="3">
          <cell r="A3" t="str">
            <v xml:space="preserve">DPTO.NACIONAL DE INVEST.(DNI) </v>
          </cell>
          <cell r="B3">
            <v>64</v>
          </cell>
        </row>
        <row r="4">
          <cell r="A4" t="str">
            <v xml:space="preserve">DIREC.NAC.DE CONTROL DE DROGAS -DNCD  </v>
          </cell>
          <cell r="B4">
            <v>138</v>
          </cell>
        </row>
        <row r="5">
          <cell r="A5" t="str">
            <v xml:space="preserve">REGIMIENTO GUARDIA DE HONOR -MIDE-  </v>
          </cell>
          <cell r="B5">
            <v>59</v>
          </cell>
        </row>
        <row r="6">
          <cell r="A6" t="str">
            <v>CUERPO ESPECIALIZADO EN SEGURIDAD TURISTICA (CESTUR)</v>
          </cell>
          <cell r="B6">
            <v>137</v>
          </cell>
        </row>
        <row r="7">
          <cell r="A7" t="str">
            <v xml:space="preserve">CUERPO ESPECIALIZADO SEG. FRONTERIZA TERRESTRE -CESFRONT-  </v>
          </cell>
          <cell r="B7">
            <v>187</v>
          </cell>
        </row>
        <row r="8">
          <cell r="A8" t="str">
            <v>DIRECCION GRAL. DE TRANSITO Y TRANSP. TERRESTRES -DIGESETT-</v>
          </cell>
          <cell r="B8">
            <v>16</v>
          </cell>
        </row>
        <row r="9">
          <cell r="A9" t="str">
            <v>CUERPO ESPECIALIZADO DE SEGURIDAD DEL METRO</v>
          </cell>
          <cell r="B9">
            <v>173</v>
          </cell>
        </row>
        <row r="10">
          <cell r="A10" t="str">
            <v>SERVICIO NACIONAL DE PROTECCION AMBIENTAL -SENPA-</v>
          </cell>
          <cell r="B10">
            <v>64</v>
          </cell>
        </row>
        <row r="11">
          <cell r="A11" t="str">
            <v>CUERPO ESP. DE CONTROL DE LOS COMBUSTIBLES -CECCOM-</v>
          </cell>
          <cell r="B11">
            <v>41</v>
          </cell>
        </row>
        <row r="12">
          <cell r="A12" t="str">
            <v xml:space="preserve">CUERPO ESPECIALIZADO DE SEGURIDAD PORTUARIA </v>
          </cell>
          <cell r="B12">
            <v>30</v>
          </cell>
        </row>
        <row r="13">
          <cell r="A13" t="str">
            <v xml:space="preserve">FUERZA DE TAREA CONJUNTA CIUDAD TRANQUILA "CIUTRAN"  </v>
          </cell>
          <cell r="B13">
            <v>320</v>
          </cell>
        </row>
        <row r="14">
          <cell r="A14" t="str">
            <v>MINISTERIO DE OBRAS PUBLICAS Y COMUNICACIONES</v>
          </cell>
          <cell r="B14">
            <v>611</v>
          </cell>
        </row>
        <row r="15">
          <cell r="A15" t="str">
            <v xml:space="preserve">CUERPO ESPEC.EN SEGURIDAD AEROPORTUARIA (CESAC)  </v>
          </cell>
          <cell r="B15">
            <v>1023</v>
          </cell>
        </row>
        <row r="16">
          <cell r="A16" t="str">
            <v xml:space="preserve">1ER. REGIMIENTO DOMINICANO, GUARDIA PRESIDENCIAL, E.N.  </v>
          </cell>
          <cell r="B16">
            <v>10</v>
          </cell>
        </row>
      </sheetData>
      <sheetData sheetId="8" refreshError="1"/>
      <sheetData sheetId="9">
        <row r="2">
          <cell r="A2" t="str">
            <v>SARGENTO MAYOR</v>
          </cell>
          <cell r="B2">
            <v>1</v>
          </cell>
        </row>
        <row r="3">
          <cell r="A3" t="str">
            <v xml:space="preserve">SARGENTO </v>
          </cell>
          <cell r="B3">
            <v>1</v>
          </cell>
        </row>
        <row r="4">
          <cell r="A4" t="str">
            <v>CABO</v>
          </cell>
          <cell r="B4">
            <v>1</v>
          </cell>
        </row>
        <row r="5">
          <cell r="A5" t="str">
            <v>RASO</v>
          </cell>
          <cell r="B5">
            <v>76</v>
          </cell>
        </row>
        <row r="6">
          <cell r="A6" t="str">
            <v>EMP. DE CONT. TEMP.</v>
          </cell>
          <cell r="B6">
            <v>48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"/>
      <sheetName val="GRAF"/>
    </sheetNames>
    <sheetDataSet>
      <sheetData sheetId="0" refreshError="1"/>
      <sheetData sheetId="1">
        <row r="2">
          <cell r="B2" t="str">
            <v>ACCIDENTES DE USUARIOS EN LAS INSTALACIONES</v>
          </cell>
          <cell r="C2">
            <v>35</v>
          </cell>
        </row>
        <row r="3">
          <cell r="B3" t="str">
            <v>AGENTES DEL CESMET CON PROBLEMAS DE SALUD</v>
          </cell>
          <cell r="C3">
            <v>6</v>
          </cell>
        </row>
        <row r="4">
          <cell r="B4" t="str">
            <v>BILLETES FALSOS</v>
          </cell>
          <cell r="C4">
            <v>24</v>
          </cell>
        </row>
        <row r="5">
          <cell r="B5" t="str">
            <v>DETENCIONES POR AGRESIONES</v>
          </cell>
          <cell r="C5">
            <v>18</v>
          </cell>
        </row>
        <row r="6">
          <cell r="B6" t="str">
            <v>DETENCIONES POR DAÑOS AL PATRIMONIO</v>
          </cell>
          <cell r="C6">
            <v>3</v>
          </cell>
        </row>
        <row r="7">
          <cell r="B7" t="str">
            <v>FALLAS ELÉCTRICAS EN LAS INSTALACIONES</v>
          </cell>
          <cell r="C7">
            <v>11</v>
          </cell>
        </row>
        <row r="8">
          <cell r="B8" t="str">
            <v>INCIDENCIAS EN EL MSD</v>
          </cell>
          <cell r="C8">
            <v>36</v>
          </cell>
        </row>
        <row r="9">
          <cell r="B9" t="str">
            <v>INCIDENCIAS EN EL TSD</v>
          </cell>
          <cell r="C9">
            <v>5</v>
          </cell>
        </row>
        <row r="10">
          <cell r="B10" t="str">
            <v>RIÑAS ENTRE USUARIOS</v>
          </cell>
          <cell r="C10">
            <v>9</v>
          </cell>
        </row>
        <row r="11">
          <cell r="B11" t="str">
            <v>USUARIOS CON PROBLEMAS DE SALUD</v>
          </cell>
          <cell r="C11">
            <v>166</v>
          </cell>
        </row>
        <row r="12">
          <cell r="B12" t="str">
            <v>USUARIOS QUE HAN BAJADO A LAS VÍAS FÉRREAS</v>
          </cell>
          <cell r="C12">
            <v>3</v>
          </cell>
        </row>
        <row r="13">
          <cell r="B13" t="str">
            <v>PERSONAS U OBJETOS EXTRAVIADOS</v>
          </cell>
          <cell r="C13">
            <v>4</v>
          </cell>
        </row>
        <row r="14">
          <cell r="B14" t="str">
            <v>DETENCIONES POR ROBO</v>
          </cell>
          <cell r="C14">
            <v>10</v>
          </cell>
        </row>
        <row r="15">
          <cell r="B15" t="str">
            <v>OBJETOS CAÍDOS EN LAS VÍAS</v>
          </cell>
          <cell r="C15">
            <v>1</v>
          </cell>
        </row>
        <row r="16">
          <cell r="B16" t="str">
            <v>USUARIOS DESMONTADOS DE LOS TRENES</v>
          </cell>
          <cell r="C16">
            <v>1</v>
          </cell>
        </row>
        <row r="17">
          <cell r="B17" t="str">
            <v>USUARIOS QUE HAN BAJADO A LAS VÍAS</v>
          </cell>
          <cell r="C17">
            <v>2</v>
          </cell>
        </row>
        <row r="18">
          <cell r="B18" t="str">
            <v>RIÑAS ENTRE USUARIOS Y EMPLEADOS</v>
          </cell>
          <cell r="C18">
            <v>1</v>
          </cell>
        </row>
        <row r="19">
          <cell r="B19" t="str">
            <v>INCIDENCIAS EN EL TLA</v>
          </cell>
          <cell r="C19">
            <v>1</v>
          </cell>
        </row>
        <row r="20">
          <cell r="B20" t="str">
            <v xml:space="preserve">INGRESAR ILEGALMENTE AL SISTEMA </v>
          </cell>
          <cell r="C20">
            <v>4</v>
          </cell>
        </row>
        <row r="21">
          <cell r="B21" t="str">
            <v xml:space="preserve">DAÑOS AL PATRIMONIO </v>
          </cell>
          <cell r="C21">
            <v>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OCUMENTADOS"/>
      <sheetName val="GRAF IND"/>
      <sheetName val="INCAUTACIONES"/>
      <sheetName val="GRAF MER"/>
      <sheetName val="VEHICULOS"/>
      <sheetName val="GRAF VEH"/>
      <sheetName val="DROGAS Y ARMAS"/>
      <sheetName val="GRAF DRO"/>
      <sheetName val="ENT-SAL"/>
      <sheetName val="Hoja1"/>
    </sheetNames>
    <sheetDataSet>
      <sheetData sheetId="0" refreshError="1"/>
      <sheetData sheetId="1">
        <row r="2">
          <cell r="A2" t="str">
            <v>HAITIANO</v>
          </cell>
          <cell r="B2">
            <v>3548</v>
          </cell>
        </row>
        <row r="3">
          <cell r="A3" t="str">
            <v>ESTADOUNIDENSE</v>
          </cell>
          <cell r="B3">
            <v>2</v>
          </cell>
        </row>
        <row r="4">
          <cell r="A4" t="str">
            <v>FRANCESES</v>
          </cell>
          <cell r="B4">
            <v>2</v>
          </cell>
        </row>
        <row r="5">
          <cell r="A5" t="str">
            <v>CHINO</v>
          </cell>
          <cell r="B5">
            <v>2</v>
          </cell>
        </row>
        <row r="6">
          <cell r="A6" t="str">
            <v>Colombiano</v>
          </cell>
          <cell r="B6">
            <v>1</v>
          </cell>
        </row>
      </sheetData>
      <sheetData sheetId="2" refreshError="1"/>
      <sheetData sheetId="3">
        <row r="2">
          <cell r="A2" t="str">
            <v>PAQUETES DE SOPITA  (240 UNIDADES)</v>
          </cell>
          <cell r="B2">
            <v>470.7</v>
          </cell>
          <cell r="I2" t="str">
            <v>BEBIDAS ENERGIZANTES  (BOTELLAS DE 750 ML)</v>
          </cell>
          <cell r="J2">
            <v>870</v>
          </cell>
        </row>
        <row r="3">
          <cell r="A3" t="str">
            <v>SACOS DE AJO  (22 LIBRAS )</v>
          </cell>
          <cell r="B3">
            <v>158.32727272727271</v>
          </cell>
          <cell r="I3" t="str">
            <v>CERVEZAS PRESTIGE, HEINEKEN, BENEDICTA (LATAS 355 ML)</v>
          </cell>
          <cell r="J3">
            <v>1894</v>
          </cell>
        </row>
        <row r="4">
          <cell r="A4" t="str">
            <v>SACOS DE CACAO</v>
          </cell>
          <cell r="B4">
            <v>50</v>
          </cell>
          <cell r="I4" t="str">
            <v>CIGARRILLOS COMME IL FAUT (PAQUETES  DE 10 CAJETILLAS DE 10 UNIDADES)</v>
          </cell>
          <cell r="J4">
            <v>401</v>
          </cell>
        </row>
        <row r="5">
          <cell r="A5" t="str">
            <v>MANTEQUILLA</v>
          </cell>
          <cell r="B5">
            <v>10</v>
          </cell>
          <cell r="I5" t="str">
            <v>CIGARRILLOS COMME IL FAUT (PAQUETES  DE 10 CAJETILLAS DE 20 UNIDADES)</v>
          </cell>
          <cell r="J5">
            <v>117</v>
          </cell>
        </row>
        <row r="6">
          <cell r="A6" t="str">
            <v>ACEITE SOL DE ORO (MEDIO GALÓN)</v>
          </cell>
          <cell r="B6">
            <v>8</v>
          </cell>
          <cell r="I6" t="str">
            <v>CIGARRILLOS POINT (PAQUETES  DE 10 CAJETILLAS DE 20 UNIDADES)</v>
          </cell>
          <cell r="J6">
            <v>258</v>
          </cell>
        </row>
        <row r="7">
          <cell r="A7" t="str">
            <v>SACOS DE ARROZ (25 LIBRAS)</v>
          </cell>
          <cell r="B7">
            <v>68</v>
          </cell>
          <cell r="I7" t="str">
            <v>CLERÉN (GALONES)</v>
          </cell>
          <cell r="J7">
            <v>65</v>
          </cell>
        </row>
        <row r="8">
          <cell r="A8" t="str">
            <v>SACOS DE ARROZ (55 LIBRAS)</v>
          </cell>
          <cell r="B8">
            <v>437.10909090909092</v>
          </cell>
          <cell r="I8" t="str">
            <v>ELECTRODOMÉSTICOS</v>
          </cell>
          <cell r="J8">
            <v>677</v>
          </cell>
        </row>
        <row r="9">
          <cell r="A9" t="str">
            <v xml:space="preserve">SACOS DE MAIZ </v>
          </cell>
          <cell r="B9">
            <v>6</v>
          </cell>
          <cell r="I9" t="str">
            <v>MEDICAMENTOS</v>
          </cell>
          <cell r="J9">
            <v>39168.5</v>
          </cell>
        </row>
        <row r="10">
          <cell r="A10" t="str">
            <v>PAQUETES DE HARINA DE MAIZ</v>
          </cell>
          <cell r="B10">
            <v>21</v>
          </cell>
          <cell r="I10" t="str">
            <v>RON CHEVALIER  (BOTELLA DE 750ML)</v>
          </cell>
          <cell r="J10">
            <v>240</v>
          </cell>
        </row>
        <row r="11">
          <cell r="A11" t="str">
            <v>SACOS DE PAPA</v>
          </cell>
          <cell r="B11">
            <v>38</v>
          </cell>
          <cell r="I11" t="str">
            <v>VINO TINTO CAMPEÓN  (BOTELLAS DE 750 ML)</v>
          </cell>
          <cell r="J11">
            <v>76</v>
          </cell>
        </row>
        <row r="12">
          <cell r="A12" t="str">
            <v>SACOS DE POLLO</v>
          </cell>
          <cell r="B12">
            <v>7</v>
          </cell>
          <cell r="I12" t="str">
            <v>WHISKY 8 P.M. (BOTELLAS DE 750 ML)</v>
          </cell>
          <cell r="J12">
            <v>2460</v>
          </cell>
        </row>
        <row r="13">
          <cell r="A13" t="str">
            <v>PAQUETES DE CHOCOLATE</v>
          </cell>
          <cell r="B13">
            <v>24</v>
          </cell>
          <cell r="I13" t="str">
            <v>WHISKY BARBANCOURT (BOTELLAS DE 750 ML)</v>
          </cell>
          <cell r="J13">
            <v>236</v>
          </cell>
        </row>
        <row r="14">
          <cell r="A14" t="str">
            <v>PAQUETES DE GALLETAS</v>
          </cell>
          <cell r="B14">
            <v>558</v>
          </cell>
          <cell r="I14" t="str">
            <v>WHISKY BLACK STONE (BOTELLA DE 750ML)</v>
          </cell>
          <cell r="J14">
            <v>274</v>
          </cell>
        </row>
        <row r="15">
          <cell r="A15" t="str">
            <v>SACO DE GUINEOS</v>
          </cell>
          <cell r="B15">
            <v>0.5</v>
          </cell>
          <cell r="I15" t="str">
            <v>WHISKY GOLD  (BOTELLA DE 750 ML)</v>
          </cell>
          <cell r="J15">
            <v>1685</v>
          </cell>
        </row>
        <row r="16">
          <cell r="A16" t="str">
            <v>SACO DE LIMONES</v>
          </cell>
          <cell r="B16">
            <v>6</v>
          </cell>
          <cell r="I16" t="str">
            <v>WHISKY NAPOLEÓN (BOTELLAS DE 750 ML)</v>
          </cell>
          <cell r="J16">
            <v>81</v>
          </cell>
        </row>
        <row r="17">
          <cell r="A17" t="str">
            <v>SACOS DE HIELO</v>
          </cell>
          <cell r="B17">
            <v>9</v>
          </cell>
          <cell r="I17" t="str">
            <v>WHISKY OFICCE  (BOTELLA DE 750 ML)</v>
          </cell>
          <cell r="J17">
            <v>521</v>
          </cell>
        </row>
        <row r="18">
          <cell r="A18" t="str">
            <v>FRASCOS DE MAYONESA</v>
          </cell>
          <cell r="B18">
            <v>797</v>
          </cell>
          <cell r="I18" t="str">
            <v>CELULARES</v>
          </cell>
          <cell r="J18">
            <v>23</v>
          </cell>
        </row>
        <row r="19">
          <cell r="A19" t="str">
            <v>SACOS DE CEBOLLA (50 LIBRAS)</v>
          </cell>
          <cell r="B19">
            <v>230.5</v>
          </cell>
          <cell r="I19" t="str">
            <v>PRENDAS DE VESTIR</v>
          </cell>
          <cell r="J19">
            <v>398</v>
          </cell>
        </row>
        <row r="20">
          <cell r="A20" t="str">
            <v>SACOS DE AZUCAR  (50 LIBRAS)</v>
          </cell>
          <cell r="B20">
            <v>28.5</v>
          </cell>
          <cell r="I20" t="str">
            <v>REFRESCOS (20 ONZAS)</v>
          </cell>
          <cell r="J20">
            <v>147</v>
          </cell>
        </row>
        <row r="21">
          <cell r="A21" t="str">
            <v>SACOS DE HABICHUELA (50 LIBRAS)</v>
          </cell>
          <cell r="B21">
            <v>334.66666666666669</v>
          </cell>
          <cell r="I21" t="str">
            <v>JUGOS (20 ONZAS)</v>
          </cell>
          <cell r="J21">
            <v>12</v>
          </cell>
        </row>
        <row r="22">
          <cell r="A22" t="str">
            <v>LIBRAS DE HABICHUELA NEGRA</v>
          </cell>
          <cell r="B22">
            <v>8</v>
          </cell>
          <cell r="I22" t="str">
            <v>VODKA (BOTELLAS DE 750 ML)</v>
          </cell>
          <cell r="J22">
            <v>7</v>
          </cell>
        </row>
        <row r="23">
          <cell r="A23" t="str">
            <v>SACOS DE HARINA</v>
          </cell>
          <cell r="B23">
            <v>46.8</v>
          </cell>
          <cell r="I23" t="str">
            <v>RON LORD MATE (BOTELLAS DE 750 ML)</v>
          </cell>
          <cell r="J23">
            <v>53</v>
          </cell>
        </row>
        <row r="24">
          <cell r="A24" t="str">
            <v xml:space="preserve">LECHE EVAPORADA BONGU </v>
          </cell>
          <cell r="B24">
            <v>805</v>
          </cell>
          <cell r="I24" t="str">
            <v>CIGARRILLOS  CAPITAL  (PAQUETES  DE 10 CAJETILLAS DE 20 UNIDADES)</v>
          </cell>
          <cell r="J24">
            <v>2827.8</v>
          </cell>
        </row>
        <row r="25">
          <cell r="A25" t="str">
            <v>ACEITE MAZOLA  (GALONES)</v>
          </cell>
          <cell r="B25">
            <v>107</v>
          </cell>
          <cell r="I25" t="str">
            <v>MALTAS (20 ONZAS)</v>
          </cell>
          <cell r="J25">
            <v>170</v>
          </cell>
        </row>
        <row r="26">
          <cell r="A26" t="str">
            <v>ACEITE SOL DE ORO (GALONES)</v>
          </cell>
          <cell r="B26">
            <v>47</v>
          </cell>
          <cell r="I26" t="str">
            <v>PRODUCTOS HIGIENE PERSONAL</v>
          </cell>
          <cell r="J26">
            <v>806</v>
          </cell>
        </row>
        <row r="27">
          <cell r="A27" t="str">
            <v xml:space="preserve">SALSA BELLA </v>
          </cell>
          <cell r="B27">
            <v>902</v>
          </cell>
          <cell r="I27" t="str">
            <v>CIGARRILLOS  JAILSALMER  (PAQUETES  DE 10 CAJETILLAS DE 20 UNIDADES)</v>
          </cell>
          <cell r="J27">
            <v>226</v>
          </cell>
        </row>
        <row r="28">
          <cell r="A28" t="str">
            <v xml:space="preserve">SAZÓN LIQUIDO RANCHERO </v>
          </cell>
          <cell r="B28">
            <v>17655</v>
          </cell>
          <cell r="I28" t="str">
            <v>WHISKY GREEN   (BOTELLAS DE 750 ML)</v>
          </cell>
          <cell r="J28">
            <v>85</v>
          </cell>
        </row>
        <row r="29">
          <cell r="A29" t="str">
            <v xml:space="preserve">SAZÓN EN POLVO RANCHERO </v>
          </cell>
          <cell r="B29">
            <v>1406</v>
          </cell>
          <cell r="I29" t="str">
            <v>RON KING PRIDE  (BOTELLAS DE 750 ML)</v>
          </cell>
          <cell r="J29">
            <v>225</v>
          </cell>
        </row>
        <row r="30">
          <cell r="A30" t="str">
            <v xml:space="preserve">CATCHUP </v>
          </cell>
          <cell r="B30">
            <v>651</v>
          </cell>
          <cell r="I30" t="str">
            <v>RON BAKARA (BOTELLAS DE 750 ML)</v>
          </cell>
          <cell r="J30">
            <v>3</v>
          </cell>
        </row>
        <row r="31">
          <cell r="A31" t="str">
            <v>PAQUETES DE PASTA</v>
          </cell>
          <cell r="B31">
            <v>2724</v>
          </cell>
          <cell r="I31" t="str">
            <v>PACA DE ROPA USADA</v>
          </cell>
          <cell r="J31">
            <v>44</v>
          </cell>
        </row>
        <row r="32">
          <cell r="A32" t="str">
            <v>PAQUETES DE HOJUELAS DE MAIZ</v>
          </cell>
          <cell r="B32">
            <v>81</v>
          </cell>
          <cell r="I32" t="str">
            <v>ACCESORIOS DE CELULARES</v>
          </cell>
          <cell r="J32">
            <v>363</v>
          </cell>
        </row>
        <row r="33">
          <cell r="A33" t="str">
            <v>SARDINAS (UNIDADES</v>
          </cell>
          <cell r="B33">
            <v>145</v>
          </cell>
          <cell r="I33" t="str">
            <v>RON TASTADOU  (BOTELLAS DE 750 ML)</v>
          </cell>
          <cell r="J33">
            <v>58</v>
          </cell>
        </row>
        <row r="34">
          <cell r="A34" t="str">
            <v>SALAMI</v>
          </cell>
          <cell r="B34">
            <v>278</v>
          </cell>
          <cell r="I34" t="str">
            <v>RON FLAND  (BOTELLAS DE 750 ML)</v>
          </cell>
          <cell r="J34">
            <v>24</v>
          </cell>
        </row>
        <row r="35">
          <cell r="A35" t="str">
            <v>HUACALES DE TOMATES</v>
          </cell>
          <cell r="B35">
            <v>243</v>
          </cell>
          <cell r="I35" t="str">
            <v>RON DORADO  (BOTELLAS DE 750 ML)</v>
          </cell>
          <cell r="J35">
            <v>22</v>
          </cell>
        </row>
        <row r="36">
          <cell r="A36" t="str">
            <v>PAQUETES DE PAN</v>
          </cell>
          <cell r="B36">
            <v>1</v>
          </cell>
          <cell r="I36" t="str">
            <v>BULTOS DE ROPA NUEVA</v>
          </cell>
          <cell r="J36">
            <v>30</v>
          </cell>
        </row>
        <row r="37">
          <cell r="A37" t="str">
            <v>LATAS DE COCOA</v>
          </cell>
          <cell r="B37">
            <v>2</v>
          </cell>
          <cell r="I37" t="str">
            <v>PARES DE ZAPATOS</v>
          </cell>
          <cell r="J37">
            <v>96</v>
          </cell>
        </row>
        <row r="38">
          <cell r="A38" t="str">
            <v>PAQUETES DE JUGO EN POLVO</v>
          </cell>
          <cell r="B38">
            <v>67</v>
          </cell>
          <cell r="I38" t="str">
            <v>CAJA DE ZAPATOS</v>
          </cell>
          <cell r="J38">
            <v>1</v>
          </cell>
        </row>
        <row r="39">
          <cell r="A39" t="str">
            <v>SOBRES DE AVENA</v>
          </cell>
          <cell r="B39">
            <v>10</v>
          </cell>
          <cell r="I39" t="str">
            <v>PAQUETES DE PLATOS DESECHABLES</v>
          </cell>
          <cell r="J39">
            <v>20</v>
          </cell>
        </row>
        <row r="40">
          <cell r="A40" t="str">
            <v>PAQUETES DE SALCHICHA</v>
          </cell>
          <cell r="B40">
            <v>648</v>
          </cell>
          <cell r="I40" t="str">
            <v>CHAMPAGNE  (BOTELLAS DE 750 ML)</v>
          </cell>
          <cell r="J40">
            <v>12</v>
          </cell>
        </row>
        <row r="41">
          <cell r="A41" t="str">
            <v>SACO DE COCOS</v>
          </cell>
          <cell r="B41">
            <v>133</v>
          </cell>
          <cell r="I41" t="str">
            <v>RON LOISE  (BOTELLAS DE 750 ML)</v>
          </cell>
          <cell r="J41">
            <v>12</v>
          </cell>
        </row>
        <row r="42">
          <cell r="A42" t="str">
            <v>SACO DE REPOLLO</v>
          </cell>
          <cell r="B42">
            <v>20.5</v>
          </cell>
          <cell r="I42" t="str">
            <v>JUGOS (12 ONZAS)</v>
          </cell>
          <cell r="J42">
            <v>51</v>
          </cell>
        </row>
        <row r="43">
          <cell r="A43" t="str">
            <v>LATAS DE MAIZ</v>
          </cell>
          <cell r="B43">
            <v>2</v>
          </cell>
          <cell r="I43" t="str">
            <v>ALOE VERA (20 ONZAS)</v>
          </cell>
          <cell r="J43">
            <v>3</v>
          </cell>
        </row>
        <row r="44">
          <cell r="A44" t="str">
            <v>LATAS DE PETIT POIS</v>
          </cell>
          <cell r="B44">
            <v>2</v>
          </cell>
          <cell r="I44" t="str">
            <v>ANIES (BOTELLAS DE 750 ML)</v>
          </cell>
          <cell r="J44">
            <v>24</v>
          </cell>
        </row>
        <row r="45">
          <cell r="A45" t="str">
            <v>GALONES DE VINAGRE</v>
          </cell>
          <cell r="B45">
            <v>2</v>
          </cell>
          <cell r="I45" t="str">
            <v>AGUA(BOTELLAS DE 750 ML)</v>
          </cell>
          <cell r="J45">
            <v>12</v>
          </cell>
        </row>
        <row r="46">
          <cell r="I46" t="str">
            <v>GATORADE (BOTELLAS DE 750 ML)</v>
          </cell>
          <cell r="J46">
            <v>12</v>
          </cell>
        </row>
        <row r="47">
          <cell r="A47" t="str">
            <v>SACO DE AJIES</v>
          </cell>
          <cell r="B47">
            <v>172.5</v>
          </cell>
        </row>
        <row r="48">
          <cell r="A48" t="str">
            <v>FUNDAS DE LIMONES</v>
          </cell>
          <cell r="B48">
            <v>2</v>
          </cell>
        </row>
        <row r="49">
          <cell r="A49" t="str">
            <v>SACO DE SAZONES</v>
          </cell>
          <cell r="B49">
            <v>7</v>
          </cell>
        </row>
        <row r="50">
          <cell r="A50" t="str">
            <v>FUNDAS DE SAZONES</v>
          </cell>
          <cell r="B50">
            <v>1</v>
          </cell>
        </row>
        <row r="51">
          <cell r="A51" t="str">
            <v>SACOS DE PAQUETES DE BOLSAS PLASTICAS</v>
          </cell>
          <cell r="B51">
            <v>129</v>
          </cell>
        </row>
        <row r="52">
          <cell r="A52" t="str">
            <v>POLLOS</v>
          </cell>
          <cell r="B52">
            <v>10</v>
          </cell>
        </row>
        <row r="53">
          <cell r="A53" t="str">
            <v>PAQUETES DE FOSFOROS</v>
          </cell>
          <cell r="B53">
            <v>3</v>
          </cell>
        </row>
        <row r="54">
          <cell r="A54" t="str">
            <v>PAQUETES DE PALOMITAS DE MAIZ</v>
          </cell>
          <cell r="B54">
            <v>1</v>
          </cell>
        </row>
        <row r="55">
          <cell r="A55" t="str">
            <v>FRASCOS DE SAL</v>
          </cell>
          <cell r="B55">
            <v>1</v>
          </cell>
        </row>
        <row r="56">
          <cell r="A56" t="str">
            <v>CAJA DE MACARRONES</v>
          </cell>
          <cell r="B56">
            <v>1</v>
          </cell>
        </row>
        <row r="57">
          <cell r="A57" t="str">
            <v xml:space="preserve">HUEVOS </v>
          </cell>
          <cell r="B57">
            <v>322440</v>
          </cell>
        </row>
        <row r="58">
          <cell r="A58" t="str">
            <v>SOBRES DE CAFÉ</v>
          </cell>
          <cell r="B58">
            <v>5</v>
          </cell>
        </row>
        <row r="59">
          <cell r="A59" t="str">
            <v>FUNDA DE AJIES</v>
          </cell>
          <cell r="B59">
            <v>4</v>
          </cell>
        </row>
        <row r="60">
          <cell r="A60" t="str">
            <v>SACO DE BERENGENA</v>
          </cell>
          <cell r="B60">
            <v>2</v>
          </cell>
        </row>
        <row r="61">
          <cell r="A61" t="str">
            <v>PAQUETES DE DESECHABLES</v>
          </cell>
          <cell r="B61">
            <v>123</v>
          </cell>
        </row>
        <row r="62">
          <cell r="A62" t="str">
            <v>PAQUETE DE ARENQUE</v>
          </cell>
          <cell r="B62">
            <v>9</v>
          </cell>
        </row>
        <row r="63">
          <cell r="A63" t="str">
            <v>SACOS DE PEPINOS</v>
          </cell>
          <cell r="B63">
            <v>3</v>
          </cell>
        </row>
        <row r="64">
          <cell r="A64" t="str">
            <v>SACOS DE REMOLACHA</v>
          </cell>
          <cell r="B64">
            <v>4</v>
          </cell>
        </row>
        <row r="65">
          <cell r="A65" t="str">
            <v>SACOS DE PAN</v>
          </cell>
          <cell r="B65">
            <v>7</v>
          </cell>
        </row>
        <row r="66">
          <cell r="A66" t="str">
            <v>PAQUETES DE BOLONES</v>
          </cell>
          <cell r="B66">
            <v>2</v>
          </cell>
        </row>
        <row r="67">
          <cell r="A67" t="str">
            <v>SACO DE PLATANOS</v>
          </cell>
          <cell r="B67">
            <v>1</v>
          </cell>
        </row>
        <row r="68">
          <cell r="A68" t="str">
            <v>CUBETA DE PESCADO</v>
          </cell>
          <cell r="B68">
            <v>6</v>
          </cell>
        </row>
        <row r="69">
          <cell r="A69" t="str">
            <v>CAJAS DE ARENQUE</v>
          </cell>
          <cell r="B69">
            <v>12</v>
          </cell>
        </row>
        <row r="70">
          <cell r="A70" t="str">
            <v>SACOS DE COCO</v>
          </cell>
          <cell r="B70">
            <v>83</v>
          </cell>
        </row>
        <row r="71">
          <cell r="A71" t="str">
            <v>SACOS DE LANGOSTAS Y CENTOLLAS</v>
          </cell>
          <cell r="B71">
            <v>4</v>
          </cell>
        </row>
        <row r="72">
          <cell r="A72" t="str">
            <v>PAQUETES DE SOBRES  DE MAYONESA</v>
          </cell>
          <cell r="B72">
            <v>24</v>
          </cell>
        </row>
        <row r="73">
          <cell r="A73" t="str">
            <v>PAQUETES DE SAL</v>
          </cell>
          <cell r="B73">
            <v>52</v>
          </cell>
        </row>
        <row r="74">
          <cell r="A74" t="str">
            <v>CAJAS DE VINAGRE</v>
          </cell>
          <cell r="B74">
            <v>9</v>
          </cell>
        </row>
        <row r="75">
          <cell r="A75" t="str">
            <v>PAQUETES DE GELATINA</v>
          </cell>
          <cell r="B75">
            <v>6</v>
          </cell>
        </row>
        <row r="76">
          <cell r="A76" t="str">
            <v>PAQUETES DE BOLSAS PLASTICAS</v>
          </cell>
          <cell r="B76">
            <v>10</v>
          </cell>
        </row>
        <row r="77">
          <cell r="A77" t="str">
            <v>PAQUETES DE APIO</v>
          </cell>
          <cell r="B77">
            <v>1</v>
          </cell>
        </row>
        <row r="78">
          <cell r="A78" t="str">
            <v>UNIDADES DE GUINEOS</v>
          </cell>
          <cell r="B78">
            <v>326</v>
          </cell>
        </row>
        <row r="79">
          <cell r="A79" t="str">
            <v>UNIDADES DE PLATANOS</v>
          </cell>
          <cell r="B79">
            <v>9</v>
          </cell>
        </row>
        <row r="80">
          <cell r="A80" t="str">
            <v>UNIDADES DE TAYOTA</v>
          </cell>
          <cell r="B80">
            <v>50</v>
          </cell>
        </row>
        <row r="81">
          <cell r="A81" t="str">
            <v>LIBRAS DE CARNE DE RES</v>
          </cell>
          <cell r="B81">
            <v>2</v>
          </cell>
        </row>
        <row r="82">
          <cell r="A82" t="str">
            <v>LIMONES</v>
          </cell>
          <cell r="B82">
            <v>135</v>
          </cell>
        </row>
        <row r="83">
          <cell r="A83" t="str">
            <v>NARANJAS AGRIAS</v>
          </cell>
          <cell r="B83">
            <v>5</v>
          </cell>
        </row>
        <row r="84">
          <cell r="A84" t="str">
            <v>BERENGENAS</v>
          </cell>
          <cell r="B84">
            <v>30</v>
          </cell>
        </row>
        <row r="85">
          <cell r="A85" t="str">
            <v>CAJA BACALAO</v>
          </cell>
          <cell r="B85">
            <v>1</v>
          </cell>
        </row>
        <row r="86">
          <cell r="A86" t="str">
            <v>SACOS DE PUNTILLA (125 LIBRAS)</v>
          </cell>
          <cell r="B86">
            <v>282</v>
          </cell>
        </row>
        <row r="87">
          <cell r="A87" t="str">
            <v>BACALAO (LIBRAS)</v>
          </cell>
          <cell r="B87">
            <v>18</v>
          </cell>
        </row>
        <row r="88">
          <cell r="A88" t="str">
            <v>SACOS DE ARROZ (125 LIBRAS)</v>
          </cell>
          <cell r="B88">
            <v>260</v>
          </cell>
        </row>
        <row r="89">
          <cell r="A89" t="str">
            <v>SACOS DE ARROZ (100 LIBRAS)</v>
          </cell>
          <cell r="B89">
            <v>4</v>
          </cell>
        </row>
        <row r="90">
          <cell r="A90" t="str">
            <v>SACOS DE PLÁTANOS</v>
          </cell>
          <cell r="B90">
            <v>31</v>
          </cell>
        </row>
        <row r="91">
          <cell r="A91" t="str">
            <v>RACIMOS DE PLÁTANOS</v>
          </cell>
          <cell r="B91">
            <v>558</v>
          </cell>
        </row>
        <row r="92">
          <cell r="A92" t="str">
            <v>SALCHICAS (UNIDADES)</v>
          </cell>
          <cell r="B92">
            <v>160</v>
          </cell>
        </row>
      </sheetData>
      <sheetData sheetId="4" refreshError="1"/>
      <sheetData sheetId="5">
        <row r="2">
          <cell r="A2" t="str">
            <v>AUTOBUS</v>
          </cell>
          <cell r="B2">
            <v>1</v>
          </cell>
        </row>
        <row r="3">
          <cell r="A3" t="str">
            <v>CAMION</v>
          </cell>
          <cell r="B3">
            <v>10</v>
          </cell>
        </row>
        <row r="4">
          <cell r="A4" t="str">
            <v>CAMIONETA</v>
          </cell>
          <cell r="B4">
            <v>2</v>
          </cell>
        </row>
        <row r="5">
          <cell r="A5" t="str">
            <v>CARRO</v>
          </cell>
          <cell r="B5">
            <v>7</v>
          </cell>
        </row>
        <row r="6">
          <cell r="A6" t="str">
            <v>JEEPETA</v>
          </cell>
          <cell r="B6">
            <v>5</v>
          </cell>
        </row>
        <row r="7">
          <cell r="A7" t="str">
            <v>MOTOCICLETA</v>
          </cell>
          <cell r="B7">
            <v>79</v>
          </cell>
        </row>
        <row r="8">
          <cell r="A8" t="str">
            <v xml:space="preserve">CAMION </v>
          </cell>
          <cell r="B8">
            <v>5</v>
          </cell>
        </row>
      </sheetData>
      <sheetData sheetId="6" refreshError="1"/>
      <sheetData sheetId="7">
        <row r="2">
          <cell r="A2" t="str">
            <v>ARMAS BLANCAS</v>
          </cell>
          <cell r="B2">
            <v>153</v>
          </cell>
        </row>
        <row r="3">
          <cell r="A3" t="str">
            <v>GRAMOS DE CRACK</v>
          </cell>
          <cell r="B3">
            <v>1</v>
          </cell>
        </row>
        <row r="4">
          <cell r="A4" t="str">
            <v>GALONES DE GASOLINA</v>
          </cell>
          <cell r="B4">
            <v>265</v>
          </cell>
        </row>
        <row r="5">
          <cell r="A5" t="str">
            <v>GALONES DE GASOIL</v>
          </cell>
          <cell r="B5">
            <v>69</v>
          </cell>
        </row>
        <row r="6">
          <cell r="A6" t="str">
            <v>LIBRAS DE MARIHUANA</v>
          </cell>
          <cell r="B6">
            <v>894.69</v>
          </cell>
        </row>
        <row r="7">
          <cell r="A7" t="str">
            <v>MUNICIONES</v>
          </cell>
          <cell r="B7">
            <v>1850</v>
          </cell>
        </row>
        <row r="8">
          <cell r="A8" t="str">
            <v>CHILENAS</v>
          </cell>
          <cell r="B8">
            <v>2</v>
          </cell>
        </row>
        <row r="9">
          <cell r="A9" t="str">
            <v>LIBRAS DE COCAINA</v>
          </cell>
          <cell r="B9">
            <v>2.2999999999999998</v>
          </cell>
        </row>
        <row r="10">
          <cell r="A10" t="str">
            <v>CHAGÓN</v>
          </cell>
          <cell r="B10">
            <v>2</v>
          </cell>
        </row>
      </sheetData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RIES"/>
      <sheetName val="GRAF. FERRIES"/>
      <sheetName val="ENTRADA DE BUQUES DE CRUCERO"/>
      <sheetName val="ENROLOS Y DESENROLOS"/>
      <sheetName val="PATRULLAS ACUATICAS"/>
      <sheetName val="PATRUL. MOT"/>
      <sheetName val="SALIDAD E BUQUES HACIA EEU"/>
      <sheetName val="GRAF EEUU"/>
      <sheetName val="DOLARES"/>
      <sheetName val="DROGA"/>
      <sheetName val="SUST. QUI, RET"/>
      <sheetName val="SALIDA BUQUES"/>
      <sheetName val="GRA SAL"/>
      <sheetName val="LLEGADA"/>
      <sheetName val="GRAF LLEGADA"/>
      <sheetName val="ARMAS"/>
      <sheetName val="GRAF ARM"/>
      <sheetName val="BUQ, REQUIZADOS"/>
      <sheetName val="DETENIDOS"/>
      <sheetName val="POLIZONES"/>
      <sheetName val="GRAF. POL"/>
      <sheetName val="SHIP CHANDLERS"/>
      <sheetName val="PERSONAL POR SEX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">
          <cell r="A2" t="str">
            <v>Amber Cove</v>
          </cell>
          <cell r="B2">
            <v>38</v>
          </cell>
        </row>
        <row r="3">
          <cell r="A3" t="str">
            <v>Azua</v>
          </cell>
          <cell r="B3">
            <v>1</v>
          </cell>
        </row>
        <row r="4">
          <cell r="A4" t="str">
            <v>Barahona</v>
          </cell>
          <cell r="B4">
            <v>3</v>
          </cell>
        </row>
        <row r="5">
          <cell r="A5" t="str">
            <v>Caucedo</v>
          </cell>
          <cell r="B5">
            <v>48</v>
          </cell>
        </row>
        <row r="6">
          <cell r="A6" t="str">
            <v>Manzanillo</v>
          </cell>
          <cell r="B6">
            <v>2</v>
          </cell>
        </row>
        <row r="7">
          <cell r="A7" t="str">
            <v>Puerto Plata</v>
          </cell>
          <cell r="B7">
            <v>47</v>
          </cell>
        </row>
        <row r="8">
          <cell r="A8" t="str">
            <v>Punta Catalina</v>
          </cell>
          <cell r="B8">
            <v>1</v>
          </cell>
        </row>
        <row r="9">
          <cell r="A9" t="str">
            <v>San Pedro de Macorís</v>
          </cell>
          <cell r="B9">
            <v>1</v>
          </cell>
        </row>
        <row r="10">
          <cell r="A10" t="str">
            <v>Santo Domingo</v>
          </cell>
          <cell r="B10">
            <v>42</v>
          </cell>
        </row>
        <row r="11">
          <cell r="A11" t="str">
            <v>Haina Oriental</v>
          </cell>
          <cell r="B11">
            <v>110</v>
          </cell>
        </row>
        <row r="12">
          <cell r="A12" t="str">
            <v>Haina Occidental</v>
          </cell>
          <cell r="B12">
            <v>15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>
        <row r="2">
          <cell r="A2" t="str">
            <v>Azua</v>
          </cell>
          <cell r="B2">
            <v>38</v>
          </cell>
        </row>
        <row r="3">
          <cell r="A3" t="str">
            <v>Barahona</v>
          </cell>
          <cell r="B3">
            <v>11</v>
          </cell>
        </row>
        <row r="4">
          <cell r="A4" t="str">
            <v>Boca Chica</v>
          </cell>
          <cell r="B4">
            <v>15</v>
          </cell>
        </row>
        <row r="5">
          <cell r="A5" t="str">
            <v>Caucedo</v>
          </cell>
          <cell r="B5">
            <v>282</v>
          </cell>
        </row>
        <row r="6">
          <cell r="A6" t="str">
            <v>La Romana</v>
          </cell>
          <cell r="B6">
            <v>4</v>
          </cell>
        </row>
        <row r="7">
          <cell r="A7" t="str">
            <v>Manzanillo</v>
          </cell>
          <cell r="B7">
            <v>25</v>
          </cell>
        </row>
        <row r="8">
          <cell r="A8" t="str">
            <v>Puerto Plata</v>
          </cell>
          <cell r="B8">
            <v>108</v>
          </cell>
        </row>
        <row r="9">
          <cell r="A9" t="str">
            <v>Punta Catalina</v>
          </cell>
          <cell r="B9">
            <v>10</v>
          </cell>
        </row>
        <row r="10">
          <cell r="A10" t="str">
            <v>San Pedro de Macorís</v>
          </cell>
          <cell r="B10">
            <v>20</v>
          </cell>
        </row>
        <row r="11">
          <cell r="A11" t="str">
            <v>Santo Domingo</v>
          </cell>
          <cell r="B11">
            <v>72</v>
          </cell>
        </row>
        <row r="12">
          <cell r="A12" t="str">
            <v>Haina Oriental</v>
          </cell>
          <cell r="B12">
            <v>182</v>
          </cell>
        </row>
        <row r="13">
          <cell r="A13" t="str">
            <v>Haina Occidental</v>
          </cell>
          <cell r="B13">
            <v>107</v>
          </cell>
        </row>
        <row r="14">
          <cell r="A14" t="str">
            <v>La Cana</v>
          </cell>
          <cell r="B14">
            <v>63</v>
          </cell>
        </row>
        <row r="15">
          <cell r="A15" t="str">
            <v>Duarte, Arroyo Barril</v>
          </cell>
          <cell r="B15">
            <v>1</v>
          </cell>
        </row>
        <row r="16">
          <cell r="A16" t="str">
            <v>Amber Cove</v>
          </cell>
          <cell r="B16">
            <v>13</v>
          </cell>
        </row>
      </sheetData>
      <sheetData sheetId="13" refreshError="1"/>
      <sheetData sheetId="14">
        <row r="2">
          <cell r="A2" t="str">
            <v>Azua</v>
          </cell>
          <cell r="B2">
            <v>40</v>
          </cell>
        </row>
        <row r="3">
          <cell r="A3" t="str">
            <v>Barahona</v>
          </cell>
          <cell r="B3">
            <v>8</v>
          </cell>
        </row>
        <row r="4">
          <cell r="A4" t="str">
            <v>Boca Chica</v>
          </cell>
          <cell r="B4">
            <v>12</v>
          </cell>
        </row>
        <row r="5">
          <cell r="A5" t="str">
            <v>Caucedo</v>
          </cell>
          <cell r="B5">
            <v>282</v>
          </cell>
        </row>
        <row r="6">
          <cell r="A6" t="str">
            <v>La Cana</v>
          </cell>
          <cell r="B6">
            <v>63</v>
          </cell>
        </row>
        <row r="7">
          <cell r="A7" t="str">
            <v>La Romana</v>
          </cell>
          <cell r="B7">
            <v>4</v>
          </cell>
        </row>
        <row r="8">
          <cell r="A8" t="str">
            <v>Manzanillo</v>
          </cell>
          <cell r="B8">
            <v>26</v>
          </cell>
        </row>
        <row r="9">
          <cell r="A9" t="str">
            <v>Puerto Plata</v>
          </cell>
          <cell r="B9">
            <v>108</v>
          </cell>
        </row>
        <row r="10">
          <cell r="A10" t="str">
            <v>Punta Catalina</v>
          </cell>
          <cell r="B10">
            <v>10</v>
          </cell>
        </row>
        <row r="11">
          <cell r="A11" t="str">
            <v>San Pedro de Macorís</v>
          </cell>
          <cell r="B11">
            <v>21</v>
          </cell>
        </row>
        <row r="12">
          <cell r="A12" t="str">
            <v>Santo Domingo</v>
          </cell>
          <cell r="B12">
            <v>75</v>
          </cell>
        </row>
        <row r="13">
          <cell r="A13" t="str">
            <v>Haina Oriental</v>
          </cell>
          <cell r="B13">
            <v>292</v>
          </cell>
        </row>
        <row r="14">
          <cell r="A14" t="str">
            <v>Haina Occidental</v>
          </cell>
          <cell r="B14">
            <v>104</v>
          </cell>
        </row>
        <row r="15">
          <cell r="A15" t="str">
            <v>Duarte, Arroyo Barril</v>
          </cell>
          <cell r="B15">
            <v>4</v>
          </cell>
        </row>
        <row r="16">
          <cell r="A16" t="str">
            <v xml:space="preserve">Amber Cove </v>
          </cell>
          <cell r="B16">
            <v>29</v>
          </cell>
        </row>
      </sheetData>
      <sheetData sheetId="15" refreshError="1"/>
      <sheetData sheetId="16">
        <row r="2">
          <cell r="A2" t="str">
            <v>ARMAS DEPORTIVAS</v>
          </cell>
          <cell r="B2">
            <v>12</v>
          </cell>
        </row>
        <row r="3">
          <cell r="A3" t="str">
            <v>MUNICIONES 22MM</v>
          </cell>
          <cell r="B3">
            <v>3404</v>
          </cell>
        </row>
        <row r="4">
          <cell r="A4" t="str">
            <v>MUNICIONES 38MM</v>
          </cell>
          <cell r="B4">
            <v>4315</v>
          </cell>
        </row>
        <row r="5">
          <cell r="A5" t="str">
            <v>MUNICIONES 9MM</v>
          </cell>
          <cell r="B5">
            <v>8889</v>
          </cell>
        </row>
        <row r="6">
          <cell r="A6" t="str">
            <v>MUNICIONES 40MM</v>
          </cell>
          <cell r="B6">
            <v>5297</v>
          </cell>
        </row>
        <row r="7">
          <cell r="A7" t="str">
            <v>MUNICIONES 45MM</v>
          </cell>
          <cell r="B7">
            <v>2669</v>
          </cell>
        </row>
        <row r="8">
          <cell r="A8" t="str">
            <v xml:space="preserve"> CARTUCHOS 12MM</v>
          </cell>
          <cell r="B8">
            <v>10081</v>
          </cell>
        </row>
        <row r="9">
          <cell r="A9" t="str">
            <v xml:space="preserve">PERDIGON </v>
          </cell>
          <cell r="B9">
            <v>3182</v>
          </cell>
        </row>
        <row r="10">
          <cell r="A10" t="str">
            <v>RIFLE PERDIGON</v>
          </cell>
          <cell r="B10">
            <v>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V "/>
    </sheetNames>
    <sheetDataSet>
      <sheetData sheetId="0" refreshError="1"/>
      <sheetData sheetId="1">
        <row r="2">
          <cell r="A2" t="str">
            <v>ARMAS DE FUEGO ILEGALES</v>
          </cell>
          <cell r="B2">
            <v>69364</v>
          </cell>
          <cell r="H2" t="str">
            <v xml:space="preserve"> DEPORTADOS, NO ADMITIDOS, DEVUELTOS, EXTRADITADOS,  INTENTOS DE SALIDA ILEGAL Y REPATRIADOS</v>
          </cell>
          <cell r="I2">
            <v>741</v>
          </cell>
          <cell r="M2" t="str">
            <v xml:space="preserve"> AEROPUERTO INTERNACIONAL DOCTOR JOAQUIN BALAGUER </v>
          </cell>
          <cell r="N2">
            <v>42</v>
          </cell>
        </row>
        <row r="3">
          <cell r="A3" t="str">
            <v>ARMAS DE FUEGO LEGALES</v>
          </cell>
          <cell r="B3">
            <v>71935</v>
          </cell>
          <cell r="H3" t="str">
            <v>ARMAS DE FUEGO ILEGALES</v>
          </cell>
          <cell r="I3">
            <v>69364</v>
          </cell>
          <cell r="M3" t="str">
            <v xml:space="preserve"> AEROPUERTO INTERNACIONALDE  LA ROMANA</v>
          </cell>
          <cell r="N3">
            <v>15</v>
          </cell>
        </row>
        <row r="4">
          <cell r="A4" t="str">
            <v>ARMAS BLANCAS ILEGALES</v>
          </cell>
          <cell r="B4">
            <v>56</v>
          </cell>
          <cell r="H4" t="str">
            <v>ARMAS DE FUEGO LEGALES</v>
          </cell>
          <cell r="I4">
            <v>71935</v>
          </cell>
          <cell r="M4" t="str">
            <v xml:space="preserve"> AEROPUERTO INTERNACIONAL DE PUNTA CANA</v>
          </cell>
          <cell r="N4">
            <v>5489</v>
          </cell>
        </row>
        <row r="5">
          <cell r="A5" t="str">
            <v>CASOS DE DROGAS</v>
          </cell>
          <cell r="B5">
            <v>24</v>
          </cell>
          <cell r="H5" t="str">
            <v>CASOS DE DROGAS, ROBO, DINERO INCAUTADOS, PASAJEROS PERTURBADOR Y ARMAS BLANCAS</v>
          </cell>
          <cell r="I5">
            <v>99</v>
          </cell>
          <cell r="M5" t="str">
            <v xml:space="preserve"> AEROPUERTO INTERNACIONAL GREGORIO LUPERÓN</v>
          </cell>
          <cell r="N5">
            <v>218</v>
          </cell>
        </row>
        <row r="6">
          <cell r="A6" t="str">
            <v xml:space="preserve">DEPORTADOS </v>
          </cell>
          <cell r="B6">
            <v>629</v>
          </cell>
          <cell r="M6" t="str">
            <v xml:space="preserve"> AEROPUERTO INTERNACIONAL JOSÉ FRANCISCO PEÑA GÓMEZ </v>
          </cell>
          <cell r="N6">
            <v>129073</v>
          </cell>
        </row>
        <row r="7">
          <cell r="A7" t="str">
            <v>DEVUELTOS</v>
          </cell>
          <cell r="B7">
            <v>17</v>
          </cell>
          <cell r="M7" t="str">
            <v xml:space="preserve"> AEROPUERTO INTERNACIONAL CIBAO</v>
          </cell>
          <cell r="N7">
            <v>7302</v>
          </cell>
        </row>
        <row r="8">
          <cell r="A8" t="str">
            <v>DINERO INCAUTADO</v>
          </cell>
          <cell r="B8">
            <v>5</v>
          </cell>
        </row>
        <row r="9">
          <cell r="A9" t="str">
            <v>EXTRADITADOS</v>
          </cell>
          <cell r="B9">
            <v>9</v>
          </cell>
        </row>
        <row r="10">
          <cell r="A10" t="str">
            <v>INTENTO DE SALIDA ILEGAL</v>
          </cell>
          <cell r="B10">
            <v>11</v>
          </cell>
        </row>
        <row r="11">
          <cell r="A11" t="str">
            <v>NO AMITIDOS</v>
          </cell>
          <cell r="B11">
            <v>75</v>
          </cell>
        </row>
        <row r="12">
          <cell r="A12" t="str">
            <v>PASAJERO PERTURBADOR</v>
          </cell>
          <cell r="B12">
            <v>14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 DE OPERA"/>
      <sheetName val="GRAF. TIP-OP"/>
      <sheetName val="TIPO DE DELITO "/>
      <sheetName val="GRAF. TIP.DEL"/>
      <sheetName val="TIPO DE COM "/>
      <sheetName val="GRAF. TIP.COM"/>
      <sheetName val="MERCANCIAS RETENIDAS"/>
      <sheetName val="GRAF MER"/>
      <sheetName val="PERSONAL X SEXO"/>
    </sheetNames>
    <sheetDataSet>
      <sheetData sheetId="0" refreshError="1"/>
      <sheetData sheetId="1">
        <row r="3">
          <cell r="A3" t="str">
            <v>PATRULLAS</v>
          </cell>
          <cell r="B3">
            <v>1584</v>
          </cell>
        </row>
        <row r="4">
          <cell r="A4" t="str">
            <v>OPERATIVOS EN COMISIÓN MIXTA INTERINSTITUCIONAL</v>
          </cell>
          <cell r="B4">
            <v>30</v>
          </cell>
        </row>
        <row r="5">
          <cell r="A5" t="str">
            <v xml:space="preserve">OPERATIVOS EN APOYO A LA DIRECCIÓN DE SUPERVISIÓN Y CONTROL DE ESTACIONES DE EXPENDIO DE COMBUSTIBLES (CIERRE DE ESTACIONES DE COMBUSTIBLE)
</v>
          </cell>
          <cell r="B5">
            <v>80</v>
          </cell>
        </row>
        <row r="6">
          <cell r="A6" t="str">
            <v xml:space="preserve">ALLANAMIENTOS </v>
          </cell>
          <cell r="B6">
            <v>42</v>
          </cell>
        </row>
        <row r="7">
          <cell r="A7" t="str">
            <v xml:space="preserve">VIGILANCIA A PUNTOS DE INTERES </v>
          </cell>
          <cell r="B7">
            <v>95</v>
          </cell>
        </row>
        <row r="8">
          <cell r="A8" t="str">
            <v>INSPECCIÓN CAMIONES DE TRANSPORTAN DE COMBUSTIBLES Y MERCANCÍAS</v>
          </cell>
          <cell r="B8">
            <v>274</v>
          </cell>
        </row>
        <row r="9">
          <cell r="A9" t="str">
            <v>INSPECCIÓN CAMIONES DE DESECHOS OLEOSOS, SLOP, SLUDGE, Y AGUAS DE SENTINA EN LAS INSTALACIONES PORTUARIAS</v>
          </cell>
          <cell r="B9">
            <v>275</v>
          </cell>
        </row>
      </sheetData>
      <sheetData sheetId="2" refreshError="1"/>
      <sheetData sheetId="3">
        <row r="3">
          <cell r="A3" t="str">
            <v>TRANSITAR CON STICKER VENCIDO</v>
          </cell>
          <cell r="B3">
            <v>6</v>
          </cell>
        </row>
        <row r="4">
          <cell r="A4" t="str">
            <v>TRANSITAR SIN STICKER</v>
          </cell>
          <cell r="B4">
            <v>2</v>
          </cell>
        </row>
        <row r="5">
          <cell r="A5" t="str">
            <v xml:space="preserve">TRASIEGO ILEGAL DE COMBUSTIBLES </v>
          </cell>
          <cell r="B5">
            <v>1</v>
          </cell>
        </row>
        <row r="6">
          <cell r="A6" t="str">
            <v xml:space="preserve">VENTA ILEGAL DE COMBUSTIBLES / MERCANCIAS </v>
          </cell>
          <cell r="B6">
            <v>8</v>
          </cell>
        </row>
      </sheetData>
      <sheetData sheetId="4" refreshError="1"/>
      <sheetData sheetId="5">
        <row r="3">
          <cell r="A3" t="str">
            <v>GLP</v>
          </cell>
          <cell r="B3">
            <v>3204</v>
          </cell>
        </row>
        <row r="4">
          <cell r="A4" t="str">
            <v>GASOIL</v>
          </cell>
          <cell r="B4">
            <v>7085</v>
          </cell>
        </row>
      </sheetData>
      <sheetData sheetId="6" refreshError="1"/>
      <sheetData sheetId="7">
        <row r="1">
          <cell r="B1" t="str">
            <v>CANT</v>
          </cell>
        </row>
        <row r="2">
          <cell r="A2" t="str">
            <v>MEDICAMENTOS Y DERIVADOS (UNIDAD)</v>
          </cell>
          <cell r="B2">
            <v>4188268</v>
          </cell>
        </row>
        <row r="3">
          <cell r="A3" t="str">
            <v>TABACO Y DERIVADOS (UNIDAD)</v>
          </cell>
          <cell r="B3">
            <v>10579907</v>
          </cell>
        </row>
        <row r="4">
          <cell r="A4" t="str">
            <v>ALCOHOL Y DERIVADOS (BOTELLAS)</v>
          </cell>
          <cell r="B4">
            <v>86888</v>
          </cell>
        </row>
        <row r="5">
          <cell r="A5" t="str">
            <v xml:space="preserve">ESTIMULANTE SEXUAL (UNIDAD / FRASCO) </v>
          </cell>
          <cell r="B5">
            <v>17822</v>
          </cell>
        </row>
      </sheetData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</sheetNames>
    <sheetDataSet>
      <sheetData sheetId="0">
        <row r="3">
          <cell r="I3" t="str">
            <v>ACCIDENTE</v>
          </cell>
          <cell r="J3">
            <v>1387</v>
          </cell>
        </row>
        <row r="4">
          <cell r="I4" t="str">
            <v>AMBULACIA</v>
          </cell>
          <cell r="J4">
            <v>845</v>
          </cell>
        </row>
        <row r="5">
          <cell r="I5" t="str">
            <v>ATROPELLAMIENTO</v>
          </cell>
          <cell r="J5">
            <v>68</v>
          </cell>
        </row>
        <row r="6">
          <cell r="I6" t="str">
            <v xml:space="preserve">CALENTAMIENTO </v>
          </cell>
          <cell r="J6">
            <v>1461</v>
          </cell>
        </row>
        <row r="7">
          <cell r="I7" t="str">
            <v>CAM. RESCATE</v>
          </cell>
          <cell r="J7">
            <v>36</v>
          </cell>
        </row>
        <row r="8">
          <cell r="I8" t="str">
            <v>CHOQUE</v>
          </cell>
          <cell r="J8">
            <v>664</v>
          </cell>
        </row>
        <row r="9">
          <cell r="I9" t="str">
            <v>COMBUSTIBLE</v>
          </cell>
          <cell r="J9">
            <v>3898</v>
          </cell>
        </row>
        <row r="10">
          <cell r="I10" t="str">
            <v>ELÉCTRICA</v>
          </cell>
          <cell r="J10">
            <v>714</v>
          </cell>
        </row>
        <row r="11">
          <cell r="I11" t="str">
            <v>FALLECIDOS</v>
          </cell>
          <cell r="J11">
            <v>44</v>
          </cell>
        </row>
        <row r="12">
          <cell r="I12" t="str">
            <v>GRÚAS</v>
          </cell>
          <cell r="J12">
            <v>488</v>
          </cell>
        </row>
        <row r="13">
          <cell r="I13" t="str">
            <v>HERIDOS</v>
          </cell>
          <cell r="J13">
            <v>229</v>
          </cell>
        </row>
        <row r="14">
          <cell r="I14" t="str">
            <v>MECANICA</v>
          </cell>
          <cell r="J14">
            <v>17014</v>
          </cell>
        </row>
        <row r="15">
          <cell r="I15" t="str">
            <v>SEGURIDAD</v>
          </cell>
          <cell r="J15">
            <v>21783</v>
          </cell>
        </row>
        <row r="16">
          <cell r="I16" t="str">
            <v>TALLERES</v>
          </cell>
          <cell r="J16">
            <v>358</v>
          </cell>
        </row>
        <row r="17">
          <cell r="I17" t="str">
            <v>VOLCADURA</v>
          </cell>
          <cell r="J17">
            <v>61</v>
          </cell>
        </row>
        <row r="18">
          <cell r="I18" t="str">
            <v>DESLIZAMIENTO</v>
          </cell>
          <cell r="J18">
            <v>594</v>
          </cell>
        </row>
        <row r="19">
          <cell r="I19" t="str">
            <v>NEUMÁTICO</v>
          </cell>
          <cell r="J19">
            <v>17001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direc.nac.de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0:R298"/>
  <sheetViews>
    <sheetView topLeftCell="A247" zoomScale="55" zoomScaleNormal="55" workbookViewId="0">
      <selection activeCell="H271" sqref="H271:I292"/>
    </sheetView>
  </sheetViews>
  <sheetFormatPr baseColWidth="10" defaultColWidth="9.109375" defaultRowHeight="14.4" x14ac:dyDescent="0.3"/>
  <cols>
    <col min="2" max="2" width="60.109375" bestFit="1" customWidth="1"/>
    <col min="3" max="3" width="9.109375" customWidth="1"/>
    <col min="7" max="7" width="11.6640625" bestFit="1" customWidth="1"/>
    <col min="8" max="8" width="21.44140625" customWidth="1"/>
    <col min="9" max="9" width="9.77734375" bestFit="1" customWidth="1"/>
  </cols>
  <sheetData>
    <row r="50" spans="2:8" ht="15" thickBot="1" x14ac:dyDescent="0.35"/>
    <row r="51" spans="2:8" ht="31.8" thickBot="1" x14ac:dyDescent="0.35">
      <c r="B51" s="4" t="s">
        <v>0</v>
      </c>
      <c r="C51" s="4" t="s">
        <v>819</v>
      </c>
      <c r="D51" s="4" t="s">
        <v>820</v>
      </c>
      <c r="E51" s="4" t="s">
        <v>821</v>
      </c>
    </row>
    <row r="52" spans="2:8" ht="16.2" thickBot="1" x14ac:dyDescent="0.35">
      <c r="B52" s="5" t="s">
        <v>1</v>
      </c>
      <c r="C52" s="5">
        <v>1</v>
      </c>
      <c r="D52" s="5">
        <v>1</v>
      </c>
      <c r="E52" s="92">
        <v>1</v>
      </c>
      <c r="G52" t="s">
        <v>24</v>
      </c>
      <c r="H52" s="1">
        <v>25908</v>
      </c>
    </row>
    <row r="53" spans="2:8" ht="16.2" thickBot="1" x14ac:dyDescent="0.35">
      <c r="B53" s="5" t="s">
        <v>2</v>
      </c>
      <c r="C53" s="5">
        <v>13</v>
      </c>
      <c r="D53" s="5">
        <v>13</v>
      </c>
      <c r="E53" s="92">
        <v>13</v>
      </c>
      <c r="G53" t="s">
        <v>25</v>
      </c>
      <c r="H53" s="1">
        <v>4105</v>
      </c>
    </row>
    <row r="54" spans="2:8" ht="16.2" thickBot="1" x14ac:dyDescent="0.35">
      <c r="B54" s="5" t="s">
        <v>3</v>
      </c>
      <c r="C54" s="5">
        <v>38</v>
      </c>
      <c r="D54" s="5">
        <v>38</v>
      </c>
      <c r="E54" s="92">
        <v>38</v>
      </c>
      <c r="H54" s="1">
        <f>SUM(H52:H53)</f>
        <v>30013</v>
      </c>
    </row>
    <row r="55" spans="2:8" ht="16.2" thickBot="1" x14ac:dyDescent="0.35">
      <c r="B55" s="5" t="s">
        <v>4</v>
      </c>
      <c r="C55" s="5">
        <v>629</v>
      </c>
      <c r="D55" s="5">
        <v>629</v>
      </c>
      <c r="E55" s="92">
        <v>629</v>
      </c>
      <c r="H55" s="1"/>
    </row>
    <row r="56" spans="2:8" ht="16.2" thickBot="1" x14ac:dyDescent="0.35">
      <c r="B56" s="5" t="s">
        <v>5</v>
      </c>
      <c r="C56" s="5">
        <v>850</v>
      </c>
      <c r="D56" s="5">
        <v>850</v>
      </c>
      <c r="E56" s="92">
        <v>848</v>
      </c>
      <c r="H56" s="1"/>
    </row>
    <row r="57" spans="2:8" ht="16.2" thickBot="1" x14ac:dyDescent="0.35">
      <c r="B57" s="5" t="s">
        <v>6</v>
      </c>
      <c r="C57" s="7">
        <v>1288</v>
      </c>
      <c r="D57" s="7">
        <v>1286</v>
      </c>
      <c r="E57" s="93">
        <v>1285</v>
      </c>
      <c r="H57" s="1"/>
    </row>
    <row r="58" spans="2:8" ht="16.2" thickBot="1" x14ac:dyDescent="0.35">
      <c r="B58" s="5" t="s">
        <v>7</v>
      </c>
      <c r="C58" s="7">
        <v>1692</v>
      </c>
      <c r="D58" s="7">
        <v>1690</v>
      </c>
      <c r="E58" s="93">
        <v>1682</v>
      </c>
      <c r="H58" s="1"/>
    </row>
    <row r="59" spans="2:8" ht="16.2" thickBot="1" x14ac:dyDescent="0.35">
      <c r="B59" s="5" t="s">
        <v>8</v>
      </c>
      <c r="C59" s="7">
        <v>2168</v>
      </c>
      <c r="D59" s="7">
        <v>2167</v>
      </c>
      <c r="E59" s="93">
        <v>2160</v>
      </c>
      <c r="H59" s="1"/>
    </row>
    <row r="60" spans="2:8" ht="16.2" thickBot="1" x14ac:dyDescent="0.35">
      <c r="B60" s="5" t="s">
        <v>9</v>
      </c>
      <c r="C60" s="7">
        <v>3432</v>
      </c>
      <c r="D60" s="7">
        <v>3484</v>
      </c>
      <c r="E60" s="93">
        <v>3478</v>
      </c>
      <c r="H60" s="1"/>
    </row>
    <row r="61" spans="2:8" ht="16.2" thickBot="1" x14ac:dyDescent="0.35">
      <c r="B61" s="5" t="s">
        <v>10</v>
      </c>
      <c r="C61" s="5">
        <v>57</v>
      </c>
      <c r="D61" s="5">
        <v>49</v>
      </c>
      <c r="E61" s="92">
        <v>48</v>
      </c>
      <c r="H61" s="1"/>
    </row>
    <row r="62" spans="2:8" ht="16.2" thickBot="1" x14ac:dyDescent="0.35">
      <c r="B62" s="5" t="s">
        <v>11</v>
      </c>
      <c r="C62" s="5">
        <v>50</v>
      </c>
      <c r="D62" s="5">
        <v>63</v>
      </c>
      <c r="E62" s="92">
        <v>61</v>
      </c>
      <c r="H62" s="1"/>
    </row>
    <row r="63" spans="2:8" ht="16.2" thickBot="1" x14ac:dyDescent="0.35">
      <c r="B63" s="5" t="s">
        <v>12</v>
      </c>
      <c r="C63" s="5">
        <v>62</v>
      </c>
      <c r="D63" s="5">
        <v>78</v>
      </c>
      <c r="E63" s="92">
        <v>59</v>
      </c>
      <c r="H63" s="1"/>
    </row>
    <row r="64" spans="2:8" ht="16.2" thickBot="1" x14ac:dyDescent="0.35">
      <c r="B64" s="5" t="s">
        <v>13</v>
      </c>
      <c r="C64" s="5">
        <v>80</v>
      </c>
      <c r="D64" s="5">
        <v>0</v>
      </c>
      <c r="E64" s="92">
        <v>0</v>
      </c>
      <c r="H64" s="1"/>
    </row>
    <row r="65" spans="2:8" ht="16.2" thickBot="1" x14ac:dyDescent="0.35">
      <c r="B65" s="5" t="s">
        <v>14</v>
      </c>
      <c r="C65" s="5">
        <v>0</v>
      </c>
      <c r="D65" s="5">
        <v>3</v>
      </c>
      <c r="E65" s="92">
        <v>3</v>
      </c>
      <c r="H65" s="1"/>
    </row>
    <row r="66" spans="2:8" ht="16.2" thickBot="1" x14ac:dyDescent="0.35">
      <c r="B66" s="5" t="s">
        <v>15</v>
      </c>
      <c r="C66" s="5">
        <v>0</v>
      </c>
      <c r="D66" s="5">
        <v>0</v>
      </c>
      <c r="E66" s="92">
        <v>0</v>
      </c>
      <c r="H66" s="1"/>
    </row>
    <row r="67" spans="2:8" ht="16.2" thickBot="1" x14ac:dyDescent="0.35">
      <c r="B67" s="5" t="s">
        <v>16</v>
      </c>
      <c r="C67" s="8">
        <v>11</v>
      </c>
      <c r="D67" s="5">
        <v>0</v>
      </c>
      <c r="E67" s="92">
        <v>0</v>
      </c>
      <c r="H67" s="1"/>
    </row>
    <row r="68" spans="2:8" ht="16.2" thickBot="1" x14ac:dyDescent="0.35">
      <c r="B68" s="5" t="s">
        <v>17</v>
      </c>
      <c r="C68" s="5">
        <v>3013</v>
      </c>
      <c r="D68" s="5">
        <v>11</v>
      </c>
      <c r="E68" s="92">
        <v>11</v>
      </c>
      <c r="H68" s="1"/>
    </row>
    <row r="69" spans="2:8" ht="16.2" thickBot="1" x14ac:dyDescent="0.35">
      <c r="B69" s="5" t="s">
        <v>18</v>
      </c>
      <c r="C69" s="5">
        <v>0</v>
      </c>
      <c r="D69" s="7">
        <v>3011</v>
      </c>
      <c r="E69" s="93">
        <v>2987</v>
      </c>
      <c r="H69" s="1"/>
    </row>
    <row r="70" spans="2:8" ht="16.2" thickBot="1" x14ac:dyDescent="0.35">
      <c r="B70" s="5" t="s">
        <v>19</v>
      </c>
      <c r="C70" s="7">
        <v>4531</v>
      </c>
      <c r="D70" s="7">
        <v>4528</v>
      </c>
      <c r="E70" s="93">
        <v>4524</v>
      </c>
      <c r="H70" s="1"/>
    </row>
    <row r="71" spans="2:8" ht="16.2" thickBot="1" x14ac:dyDescent="0.35">
      <c r="B71" s="5" t="s">
        <v>20</v>
      </c>
      <c r="C71" s="7">
        <v>4457</v>
      </c>
      <c r="D71" s="7">
        <v>4451</v>
      </c>
      <c r="E71" s="93">
        <v>4442</v>
      </c>
      <c r="H71" s="1"/>
    </row>
    <row r="72" spans="2:8" ht="16.2" thickBot="1" x14ac:dyDescent="0.35">
      <c r="B72" s="5" t="s">
        <v>21</v>
      </c>
      <c r="C72" s="7">
        <v>6585</v>
      </c>
      <c r="D72" s="7">
        <v>6570</v>
      </c>
      <c r="E72" s="93">
        <v>6539</v>
      </c>
      <c r="H72" s="1"/>
    </row>
    <row r="73" spans="2:8" ht="16.2" thickBot="1" x14ac:dyDescent="0.35">
      <c r="B73" s="5" t="s">
        <v>22</v>
      </c>
      <c r="C73" s="5">
        <v>509</v>
      </c>
      <c r="D73" s="5">
        <v>509</v>
      </c>
      <c r="E73" s="92">
        <v>503</v>
      </c>
      <c r="H73" s="1"/>
    </row>
    <row r="74" spans="2:8" ht="16.2" thickBot="1" x14ac:dyDescent="0.35">
      <c r="B74" s="5" t="s">
        <v>721</v>
      </c>
      <c r="C74" s="5">
        <v>121</v>
      </c>
      <c r="D74" s="5">
        <v>120</v>
      </c>
      <c r="E74" s="92">
        <v>118</v>
      </c>
      <c r="H74" s="1"/>
    </row>
    <row r="75" spans="2:8" ht="16.2" thickBot="1" x14ac:dyDescent="0.35">
      <c r="B75" s="5" t="s">
        <v>722</v>
      </c>
      <c r="C75" s="6">
        <v>8</v>
      </c>
      <c r="D75" s="6">
        <v>8</v>
      </c>
      <c r="E75" s="92">
        <v>8</v>
      </c>
      <c r="H75" s="1"/>
    </row>
    <row r="76" spans="2:8" ht="16.2" thickBot="1" x14ac:dyDescent="0.35">
      <c r="B76" s="5" t="s">
        <v>723</v>
      </c>
      <c r="C76" s="6">
        <v>1</v>
      </c>
      <c r="D76" s="6">
        <v>1</v>
      </c>
      <c r="E76" s="92">
        <v>1</v>
      </c>
      <c r="H76" s="1"/>
    </row>
    <row r="77" spans="2:8" ht="16.2" thickBot="1" x14ac:dyDescent="0.35">
      <c r="B77" s="5" t="s">
        <v>724</v>
      </c>
      <c r="C77" s="6">
        <v>106</v>
      </c>
      <c r="D77" s="6">
        <v>107</v>
      </c>
      <c r="E77" s="92">
        <v>107</v>
      </c>
      <c r="H77" s="1"/>
    </row>
    <row r="78" spans="2:8" ht="16.2" thickBot="1" x14ac:dyDescent="0.35">
      <c r="B78" s="5" t="s">
        <v>725</v>
      </c>
      <c r="C78" s="6">
        <v>4</v>
      </c>
      <c r="D78" s="6">
        <v>4</v>
      </c>
      <c r="E78" s="92">
        <v>5</v>
      </c>
      <c r="H78" s="1"/>
    </row>
    <row r="79" spans="2:8" ht="16.2" thickBot="1" x14ac:dyDescent="0.35">
      <c r="B79" s="5" t="s">
        <v>726</v>
      </c>
      <c r="C79" s="6">
        <v>11</v>
      </c>
      <c r="D79" s="6">
        <v>12</v>
      </c>
      <c r="E79" s="92">
        <v>12</v>
      </c>
      <c r="H79" s="1"/>
    </row>
    <row r="80" spans="2:8" ht="16.2" thickBot="1" x14ac:dyDescent="0.35">
      <c r="B80" s="5" t="s">
        <v>727</v>
      </c>
      <c r="C80" s="6">
        <v>124</v>
      </c>
      <c r="D80" s="6">
        <v>123</v>
      </c>
      <c r="E80" s="92">
        <v>122</v>
      </c>
      <c r="H80" s="1"/>
    </row>
    <row r="81" spans="2:8" ht="16.2" thickBot="1" x14ac:dyDescent="0.35">
      <c r="B81" s="5" t="s">
        <v>728</v>
      </c>
      <c r="C81" s="6">
        <v>324</v>
      </c>
      <c r="D81" s="6">
        <v>328</v>
      </c>
      <c r="E81" s="94">
        <v>329</v>
      </c>
      <c r="H81" s="1"/>
    </row>
    <row r="82" spans="2:8" ht="16.2" thickBot="1" x14ac:dyDescent="0.35">
      <c r="B82" s="4"/>
      <c r="C82" s="9">
        <f>SUM(C52:C81)</f>
        <v>30165</v>
      </c>
      <c r="D82" s="9">
        <f>SUM(D52:D81)</f>
        <v>30134</v>
      </c>
      <c r="E82" s="9">
        <f>SUM(E52:E81)</f>
        <v>30013</v>
      </c>
      <c r="H82" s="1"/>
    </row>
    <row r="83" spans="2:8" ht="15.6" x14ac:dyDescent="0.3">
      <c r="B83" s="10"/>
      <c r="C83" s="10"/>
      <c r="D83" s="10"/>
      <c r="E83" s="10"/>
      <c r="H83" s="1"/>
    </row>
    <row r="84" spans="2:8" ht="15.6" x14ac:dyDescent="0.3">
      <c r="B84" s="10" t="s">
        <v>508</v>
      </c>
      <c r="C84" s="10"/>
      <c r="D84" s="10"/>
      <c r="E84" s="10"/>
      <c r="H84" s="1"/>
    </row>
    <row r="85" spans="2:8" ht="15.6" x14ac:dyDescent="0.3">
      <c r="B85" s="10"/>
      <c r="C85" s="10"/>
      <c r="D85" s="10"/>
      <c r="E85" s="10"/>
      <c r="H85" s="1"/>
    </row>
    <row r="86" spans="2:8" x14ac:dyDescent="0.3">
      <c r="B86" t="s">
        <v>0</v>
      </c>
      <c r="C86" t="s">
        <v>26</v>
      </c>
    </row>
    <row r="87" spans="2:8" x14ac:dyDescent="0.3">
      <c r="B87" s="2" t="s">
        <v>6</v>
      </c>
      <c r="C87" s="3">
        <v>1</v>
      </c>
    </row>
    <row r="88" spans="2:8" x14ac:dyDescent="0.3">
      <c r="B88" s="2" t="s">
        <v>822</v>
      </c>
      <c r="C88" s="3">
        <v>1</v>
      </c>
    </row>
    <row r="89" spans="2:8" x14ac:dyDescent="0.3">
      <c r="B89" s="2" t="s">
        <v>18</v>
      </c>
      <c r="C89" s="3">
        <v>1</v>
      </c>
    </row>
    <row r="90" spans="2:8" x14ac:dyDescent="0.3">
      <c r="B90" s="2" t="s">
        <v>93</v>
      </c>
      <c r="C90" s="3">
        <v>1</v>
      </c>
    </row>
    <row r="91" spans="2:8" x14ac:dyDescent="0.3">
      <c r="B91" s="2" t="s">
        <v>21</v>
      </c>
      <c r="C91" s="3">
        <v>40</v>
      </c>
    </row>
    <row r="92" spans="2:8" x14ac:dyDescent="0.3">
      <c r="B92" s="2" t="s">
        <v>728</v>
      </c>
      <c r="C92" s="3">
        <v>6</v>
      </c>
    </row>
    <row r="93" spans="2:8" x14ac:dyDescent="0.3">
      <c r="B93" s="2" t="s">
        <v>726</v>
      </c>
      <c r="C93" s="3">
        <v>2</v>
      </c>
    </row>
    <row r="94" spans="2:8" x14ac:dyDescent="0.3">
      <c r="B94" s="2" t="s">
        <v>724</v>
      </c>
      <c r="C94" s="3">
        <v>2</v>
      </c>
    </row>
    <row r="95" spans="2:8" x14ac:dyDescent="0.3">
      <c r="B95" s="2" t="s">
        <v>207</v>
      </c>
      <c r="C95" s="3">
        <f>SUM(C87:C94)</f>
        <v>54</v>
      </c>
    </row>
    <row r="98" spans="2:7" x14ac:dyDescent="0.3">
      <c r="B98" s="2"/>
      <c r="C98" s="3"/>
    </row>
    <row r="101" spans="2:7" x14ac:dyDescent="0.3">
      <c r="B101" t="s">
        <v>30</v>
      </c>
      <c r="C101" t="s">
        <v>26</v>
      </c>
      <c r="F101" t="s">
        <v>30</v>
      </c>
      <c r="G101" t="s">
        <v>26</v>
      </c>
    </row>
    <row r="102" spans="2:7" x14ac:dyDescent="0.3">
      <c r="B102" s="2" t="s">
        <v>31</v>
      </c>
      <c r="C102" s="3">
        <v>11</v>
      </c>
    </row>
    <row r="103" spans="2:7" x14ac:dyDescent="0.3">
      <c r="B103" s="2" t="s">
        <v>32</v>
      </c>
      <c r="C103" s="3">
        <v>23</v>
      </c>
      <c r="F103" s="2" t="s">
        <v>76</v>
      </c>
      <c r="G103" s="3">
        <v>4</v>
      </c>
    </row>
    <row r="104" spans="2:7" x14ac:dyDescent="0.3">
      <c r="B104" s="2" t="s">
        <v>33</v>
      </c>
      <c r="C104" s="3">
        <v>56</v>
      </c>
      <c r="F104" s="2" t="s">
        <v>6</v>
      </c>
      <c r="G104" s="3">
        <v>3</v>
      </c>
    </row>
    <row r="105" spans="2:7" x14ac:dyDescent="0.3">
      <c r="B105" s="2" t="s">
        <v>34</v>
      </c>
      <c r="C105" s="3">
        <v>18</v>
      </c>
      <c r="F105" s="2" t="s">
        <v>7</v>
      </c>
      <c r="G105" s="3">
        <v>12</v>
      </c>
    </row>
    <row r="106" spans="2:7" x14ac:dyDescent="0.3">
      <c r="B106" s="2" t="s">
        <v>35</v>
      </c>
      <c r="C106" s="3">
        <v>5</v>
      </c>
      <c r="F106" s="2" t="s">
        <v>8</v>
      </c>
      <c r="G106" s="3">
        <v>11</v>
      </c>
    </row>
    <row r="107" spans="2:7" x14ac:dyDescent="0.3">
      <c r="B107" s="2" t="s">
        <v>36</v>
      </c>
      <c r="C107" s="3">
        <v>8</v>
      </c>
      <c r="F107" s="2" t="s">
        <v>9</v>
      </c>
      <c r="G107" s="3">
        <v>14</v>
      </c>
    </row>
    <row r="108" spans="2:7" x14ac:dyDescent="0.3">
      <c r="B108" s="2" t="s">
        <v>37</v>
      </c>
      <c r="C108" s="3">
        <v>41</v>
      </c>
      <c r="F108" s="2" t="s">
        <v>828</v>
      </c>
      <c r="G108" s="3">
        <v>22</v>
      </c>
    </row>
    <row r="109" spans="2:7" x14ac:dyDescent="0.3">
      <c r="B109" s="2" t="s">
        <v>38</v>
      </c>
      <c r="C109" s="3">
        <v>1</v>
      </c>
      <c r="F109" s="2" t="s">
        <v>829</v>
      </c>
      <c r="G109" s="3">
        <v>1</v>
      </c>
    </row>
    <row r="110" spans="2:7" x14ac:dyDescent="0.3">
      <c r="B110" s="2" t="s">
        <v>39</v>
      </c>
      <c r="C110" s="3">
        <v>17</v>
      </c>
      <c r="F110" s="2" t="s">
        <v>18</v>
      </c>
      <c r="G110" s="3">
        <v>34</v>
      </c>
    </row>
    <row r="111" spans="2:7" x14ac:dyDescent="0.3">
      <c r="B111" s="2" t="s">
        <v>823</v>
      </c>
      <c r="C111" s="3">
        <v>8</v>
      </c>
      <c r="F111" s="2" t="s">
        <v>45</v>
      </c>
      <c r="G111" s="3">
        <v>16</v>
      </c>
    </row>
    <row r="112" spans="2:7" x14ac:dyDescent="0.3">
      <c r="B112" s="2" t="s">
        <v>40</v>
      </c>
      <c r="C112" s="3">
        <v>24</v>
      </c>
      <c r="F112" s="2" t="s">
        <v>27</v>
      </c>
      <c r="G112" s="3">
        <v>24</v>
      </c>
    </row>
    <row r="113" spans="2:9" x14ac:dyDescent="0.3">
      <c r="B113" s="2" t="s">
        <v>41</v>
      </c>
      <c r="C113" s="3">
        <v>7</v>
      </c>
      <c r="F113" s="2" t="s">
        <v>21</v>
      </c>
      <c r="G113" s="3">
        <v>89</v>
      </c>
    </row>
    <row r="114" spans="2:9" x14ac:dyDescent="0.3">
      <c r="B114" s="2" t="s">
        <v>42</v>
      </c>
      <c r="C114" s="3">
        <v>2</v>
      </c>
      <c r="F114" s="2" t="s">
        <v>22</v>
      </c>
      <c r="G114" s="3">
        <v>13</v>
      </c>
    </row>
    <row r="115" spans="2:9" x14ac:dyDescent="0.3">
      <c r="B115" s="2" t="s">
        <v>824</v>
      </c>
      <c r="C115" s="3">
        <v>2</v>
      </c>
      <c r="F115" s="2" t="s">
        <v>23</v>
      </c>
      <c r="G115" s="3">
        <v>8</v>
      </c>
      <c r="I115" s="2"/>
    </row>
    <row r="116" spans="2:9" x14ac:dyDescent="0.3">
      <c r="B116" s="2" t="s">
        <v>825</v>
      </c>
      <c r="C116" s="3">
        <v>8</v>
      </c>
      <c r="G116">
        <f>SUM(G103:G115)</f>
        <v>251</v>
      </c>
    </row>
    <row r="117" spans="2:9" x14ac:dyDescent="0.3">
      <c r="B117" s="2" t="s">
        <v>826</v>
      </c>
      <c r="C117" s="3">
        <v>1</v>
      </c>
    </row>
    <row r="118" spans="2:9" x14ac:dyDescent="0.3">
      <c r="B118" s="2" t="s">
        <v>827</v>
      </c>
      <c r="C118" s="3">
        <v>19</v>
      </c>
    </row>
    <row r="119" spans="2:9" x14ac:dyDescent="0.3">
      <c r="C119">
        <f>SUM(C102:C118)</f>
        <v>251</v>
      </c>
    </row>
    <row r="138" spans="2:10" x14ac:dyDescent="0.3">
      <c r="B138" s="163" t="s">
        <v>729</v>
      </c>
      <c r="C138" s="163"/>
      <c r="D138" s="163"/>
    </row>
    <row r="140" spans="2:10" x14ac:dyDescent="0.3">
      <c r="B140" s="2"/>
      <c r="C140" s="2"/>
    </row>
    <row r="141" spans="2:10" x14ac:dyDescent="0.3">
      <c r="B141" s="2"/>
      <c r="C141" s="2"/>
    </row>
    <row r="142" spans="2:10" x14ac:dyDescent="0.3">
      <c r="B142" t="s">
        <v>43</v>
      </c>
      <c r="H142" t="s">
        <v>44</v>
      </c>
    </row>
    <row r="143" spans="2:10" x14ac:dyDescent="0.3">
      <c r="B143" s="2" t="s">
        <v>76</v>
      </c>
      <c r="C143" s="3">
        <v>2</v>
      </c>
      <c r="D143" t="str">
        <f>+UPPER(B143)</f>
        <v>TTE. CORONEL</v>
      </c>
      <c r="H143" s="2" t="s">
        <v>7</v>
      </c>
      <c r="I143" s="3">
        <v>2</v>
      </c>
      <c r="J143" t="str">
        <f>+UPPER(H143)</f>
        <v>CAPITÁN</v>
      </c>
    </row>
    <row r="144" spans="2:10" x14ac:dyDescent="0.3">
      <c r="B144" s="2" t="s">
        <v>830</v>
      </c>
      <c r="C144" s="3">
        <v>1</v>
      </c>
      <c r="D144" t="str">
        <f t="shared" ref="D144:D152" si="0">+UPPER(B144)</f>
        <v xml:space="preserve">MAYOR </v>
      </c>
      <c r="H144" s="2" t="s">
        <v>8</v>
      </c>
      <c r="I144" s="3">
        <v>1</v>
      </c>
      <c r="J144" t="str">
        <f t="shared" ref="J144:J153" si="1">+UPPER(H144)</f>
        <v>1ER. TTE.</v>
      </c>
    </row>
    <row r="145" spans="2:15" x14ac:dyDescent="0.3">
      <c r="B145" s="2" t="s">
        <v>7</v>
      </c>
      <c r="C145" s="3">
        <v>2</v>
      </c>
      <c r="D145" t="str">
        <f t="shared" si="0"/>
        <v>CAPITÁN</v>
      </c>
      <c r="H145" s="2" t="s">
        <v>9</v>
      </c>
      <c r="I145" s="3">
        <v>3</v>
      </c>
      <c r="J145" t="str">
        <f t="shared" si="1"/>
        <v>2DO. TTE.</v>
      </c>
    </row>
    <row r="146" spans="2:15" x14ac:dyDescent="0.3">
      <c r="B146" s="2" t="s">
        <v>8</v>
      </c>
      <c r="C146" s="3">
        <v>4</v>
      </c>
      <c r="D146" t="str">
        <f t="shared" si="0"/>
        <v>1ER. TTE.</v>
      </c>
      <c r="H146" s="2" t="s">
        <v>18</v>
      </c>
      <c r="I146" s="3">
        <v>4</v>
      </c>
      <c r="J146" t="str">
        <f t="shared" si="1"/>
        <v>SGTO. MAYOR</v>
      </c>
      <c r="M146" s="2"/>
    </row>
    <row r="147" spans="2:15" x14ac:dyDescent="0.3">
      <c r="B147" s="2" t="s">
        <v>9</v>
      </c>
      <c r="C147" s="3">
        <v>3</v>
      </c>
      <c r="D147" t="str">
        <f t="shared" si="0"/>
        <v>2DO. TTE.</v>
      </c>
      <c r="H147" s="2" t="s">
        <v>45</v>
      </c>
      <c r="I147" s="3">
        <v>9</v>
      </c>
      <c r="J147" t="str">
        <f t="shared" si="1"/>
        <v>SGTO.</v>
      </c>
      <c r="M147" s="2"/>
    </row>
    <row r="148" spans="2:15" x14ac:dyDescent="0.3">
      <c r="B148" s="2" t="s">
        <v>18</v>
      </c>
      <c r="C148" s="3">
        <v>4</v>
      </c>
      <c r="D148" t="str">
        <f t="shared" si="0"/>
        <v>SGTO. MAYOR</v>
      </c>
      <c r="H148" s="2" t="s">
        <v>27</v>
      </c>
      <c r="I148" s="3">
        <v>7</v>
      </c>
      <c r="J148" t="str">
        <f t="shared" si="1"/>
        <v>CABO</v>
      </c>
      <c r="M148" s="2"/>
    </row>
    <row r="149" spans="2:15" x14ac:dyDescent="0.3">
      <c r="B149" s="2" t="s">
        <v>93</v>
      </c>
      <c r="C149" s="3">
        <v>7</v>
      </c>
      <c r="D149" t="str">
        <f t="shared" si="0"/>
        <v>SARGENTO</v>
      </c>
      <c r="H149" s="2" t="s">
        <v>21</v>
      </c>
      <c r="I149" s="3">
        <v>60</v>
      </c>
      <c r="J149" t="str">
        <f t="shared" si="1"/>
        <v>RASO</v>
      </c>
      <c r="M149" s="2"/>
    </row>
    <row r="150" spans="2:15" x14ac:dyDescent="0.3">
      <c r="B150" s="2" t="s">
        <v>27</v>
      </c>
      <c r="C150" s="3">
        <v>13</v>
      </c>
      <c r="D150" t="str">
        <f t="shared" si="0"/>
        <v>CABO</v>
      </c>
      <c r="H150" s="2" t="s">
        <v>22</v>
      </c>
      <c r="I150" s="3">
        <v>2</v>
      </c>
      <c r="J150" t="str">
        <f t="shared" si="1"/>
        <v>CONSCRIPTO</v>
      </c>
      <c r="M150" s="2"/>
    </row>
    <row r="151" spans="2:15" x14ac:dyDescent="0.3">
      <c r="B151" s="2" t="s">
        <v>651</v>
      </c>
      <c r="C151" s="3">
        <v>25</v>
      </c>
      <c r="D151" t="str">
        <f t="shared" si="0"/>
        <v xml:space="preserve">RASO </v>
      </c>
      <c r="I151">
        <f>SUM(I143:I150)</f>
        <v>88</v>
      </c>
      <c r="J151" t="str">
        <f t="shared" si="1"/>
        <v/>
      </c>
      <c r="L151" s="2"/>
      <c r="M151" s="2"/>
    </row>
    <row r="152" spans="2:15" x14ac:dyDescent="0.3">
      <c r="B152" s="2" t="s">
        <v>22</v>
      </c>
      <c r="C152" s="3">
        <v>1</v>
      </c>
      <c r="D152" t="str">
        <f t="shared" si="0"/>
        <v>CONSCRIPTO</v>
      </c>
      <c r="H152" s="2"/>
      <c r="I152" s="3"/>
      <c r="J152" t="str">
        <f>+UPPER(H152)</f>
        <v/>
      </c>
      <c r="M152" s="2"/>
    </row>
    <row r="153" spans="2:15" x14ac:dyDescent="0.3">
      <c r="C153">
        <f>SUM(C143:C152)</f>
        <v>62</v>
      </c>
      <c r="H153" s="2"/>
      <c r="I153" s="3"/>
      <c r="J153" t="str">
        <f t="shared" si="1"/>
        <v/>
      </c>
      <c r="M153" s="2"/>
    </row>
    <row r="154" spans="2:15" x14ac:dyDescent="0.3">
      <c r="M154" s="2"/>
    </row>
    <row r="155" spans="2:15" x14ac:dyDescent="0.3">
      <c r="M155" s="2"/>
      <c r="N155" s="2"/>
      <c r="O155" s="3"/>
    </row>
    <row r="156" spans="2:15" x14ac:dyDescent="0.3">
      <c r="N156" s="2"/>
      <c r="O156" s="3"/>
    </row>
    <row r="157" spans="2:15" x14ac:dyDescent="0.3">
      <c r="N157" s="2"/>
      <c r="O157" s="3"/>
    </row>
    <row r="158" spans="2:15" x14ac:dyDescent="0.3">
      <c r="N158" s="2"/>
      <c r="O158" s="3"/>
    </row>
    <row r="159" spans="2:15" x14ac:dyDescent="0.3">
      <c r="N159" s="2"/>
      <c r="O159" s="3"/>
    </row>
    <row r="160" spans="2:15" x14ac:dyDescent="0.3">
      <c r="N160" s="2"/>
      <c r="O160" s="3"/>
    </row>
    <row r="161" spans="14:15" x14ac:dyDescent="0.3">
      <c r="N161" s="2"/>
      <c r="O161" s="3"/>
    </row>
    <row r="162" spans="14:15" x14ac:dyDescent="0.3">
      <c r="N162" s="2"/>
      <c r="O162" s="3"/>
    </row>
    <row r="163" spans="14:15" x14ac:dyDescent="0.3">
      <c r="N163" s="2"/>
      <c r="O163" s="3"/>
    </row>
    <row r="164" spans="14:15" x14ac:dyDescent="0.3">
      <c r="N164" s="2"/>
      <c r="O164" s="3"/>
    </row>
    <row r="165" spans="14:15" x14ac:dyDescent="0.3">
      <c r="N165" s="2"/>
      <c r="O165" s="3"/>
    </row>
    <row r="166" spans="14:15" x14ac:dyDescent="0.3">
      <c r="N166" s="2"/>
      <c r="O166" s="3"/>
    </row>
    <row r="167" spans="14:15" x14ac:dyDescent="0.3">
      <c r="N167" s="2"/>
      <c r="O167" s="3"/>
    </row>
    <row r="168" spans="14:15" x14ac:dyDescent="0.3">
      <c r="N168" s="2"/>
      <c r="O168" s="3"/>
    </row>
    <row r="178" spans="2:18" x14ac:dyDescent="0.3">
      <c r="B178" s="163" t="s">
        <v>47</v>
      </c>
      <c r="C178" s="163"/>
      <c r="M178" t="s">
        <v>48</v>
      </c>
      <c r="P178" s="2"/>
    </row>
    <row r="179" spans="2:18" x14ac:dyDescent="0.3">
      <c r="B179" t="s">
        <v>0</v>
      </c>
      <c r="C179" t="s">
        <v>26</v>
      </c>
      <c r="G179" s="2"/>
      <c r="M179" t="s">
        <v>0</v>
      </c>
      <c r="N179" t="s">
        <v>26</v>
      </c>
      <c r="P179" s="2"/>
      <c r="Q179" s="3"/>
    </row>
    <row r="180" spans="2:18" x14ac:dyDescent="0.3">
      <c r="B180" s="2" t="s">
        <v>6</v>
      </c>
      <c r="C180" s="3">
        <v>2</v>
      </c>
      <c r="G180" s="2"/>
      <c r="M180" s="2" t="s">
        <v>27</v>
      </c>
      <c r="N180" s="3">
        <v>1</v>
      </c>
      <c r="P180" s="2"/>
      <c r="Q180" s="3"/>
    </row>
    <row r="181" spans="2:18" x14ac:dyDescent="0.3">
      <c r="B181" s="2" t="s">
        <v>49</v>
      </c>
      <c r="C181" s="3">
        <v>4</v>
      </c>
      <c r="G181" s="2"/>
      <c r="M181" s="2"/>
      <c r="N181" s="3"/>
      <c r="P181" s="2"/>
      <c r="Q181" s="3"/>
    </row>
    <row r="182" spans="2:18" x14ac:dyDescent="0.3">
      <c r="B182" s="2" t="s">
        <v>8</v>
      </c>
      <c r="C182" s="3">
        <v>1</v>
      </c>
      <c r="G182" s="2"/>
      <c r="M182" s="2"/>
      <c r="N182" s="3"/>
      <c r="P182" s="2"/>
      <c r="Q182" s="3"/>
    </row>
    <row r="183" spans="2:18" x14ac:dyDescent="0.3">
      <c r="B183" s="2" t="s">
        <v>9</v>
      </c>
      <c r="C183" s="3">
        <v>4</v>
      </c>
      <c r="G183" s="2"/>
      <c r="J183" s="2"/>
      <c r="K183" s="3"/>
      <c r="M183" s="2"/>
      <c r="N183" s="3"/>
      <c r="P183" s="2"/>
      <c r="Q183" s="3"/>
      <c r="R183" s="3"/>
    </row>
    <row r="184" spans="2:18" x14ac:dyDescent="0.3">
      <c r="B184" s="2" t="s">
        <v>18</v>
      </c>
      <c r="C184" s="3">
        <v>2</v>
      </c>
      <c r="G184" s="2"/>
      <c r="M184" s="2"/>
      <c r="N184" s="3"/>
      <c r="P184" s="2"/>
      <c r="Q184" s="3"/>
      <c r="R184" s="3"/>
    </row>
    <row r="185" spans="2:18" x14ac:dyDescent="0.3">
      <c r="B185" s="2" t="s">
        <v>45</v>
      </c>
      <c r="C185" s="3">
        <v>1</v>
      </c>
      <c r="G185" s="2"/>
      <c r="M185" s="2"/>
      <c r="N185" s="3"/>
      <c r="R185" s="3"/>
    </row>
    <row r="186" spans="2:18" x14ac:dyDescent="0.3">
      <c r="B186" s="2" t="s">
        <v>27</v>
      </c>
      <c r="C186" s="3">
        <v>1</v>
      </c>
      <c r="R186" s="3"/>
    </row>
    <row r="187" spans="2:18" x14ac:dyDescent="0.3">
      <c r="B187" s="2" t="s">
        <v>21</v>
      </c>
      <c r="C187" s="3">
        <v>2</v>
      </c>
      <c r="R187" s="3"/>
    </row>
    <row r="188" spans="2:18" x14ac:dyDescent="0.3">
      <c r="B188" s="2" t="s">
        <v>23</v>
      </c>
      <c r="C188" s="3">
        <v>1</v>
      </c>
      <c r="M188" t="s">
        <v>207</v>
      </c>
      <c r="R188" s="3"/>
    </row>
    <row r="189" spans="2:18" x14ac:dyDescent="0.3">
      <c r="B189" s="2"/>
      <c r="C189" s="3">
        <f>SUM(C180:C188)</f>
        <v>18</v>
      </c>
      <c r="J189" s="2"/>
      <c r="K189" s="3"/>
      <c r="M189" t="s">
        <v>207</v>
      </c>
      <c r="R189" s="3"/>
    </row>
    <row r="190" spans="2:18" x14ac:dyDescent="0.3">
      <c r="B190" s="2"/>
      <c r="C190" s="3"/>
      <c r="J190" s="2"/>
      <c r="K190" s="3"/>
      <c r="M190" t="s">
        <v>207</v>
      </c>
      <c r="R190" s="3"/>
    </row>
    <row r="191" spans="2:18" x14ac:dyDescent="0.3">
      <c r="B191" s="2"/>
      <c r="C191" s="3"/>
      <c r="J191" s="2"/>
      <c r="K191" s="3"/>
      <c r="M191" t="s">
        <v>207</v>
      </c>
    </row>
    <row r="192" spans="2:18" x14ac:dyDescent="0.3">
      <c r="J192" s="2"/>
      <c r="K192" s="3"/>
      <c r="M192" t="s">
        <v>207</v>
      </c>
    </row>
    <row r="193" spans="2:15" x14ac:dyDescent="0.3">
      <c r="J193" s="2"/>
      <c r="K193" s="3"/>
      <c r="M193" t="s">
        <v>207</v>
      </c>
      <c r="O193" t="str">
        <f t="shared" ref="O193" si="2">+UPPER(M193)</f>
        <v/>
      </c>
    </row>
    <row r="194" spans="2:15" x14ac:dyDescent="0.3">
      <c r="E194" s="2"/>
      <c r="F194" s="3"/>
      <c r="J194" s="2"/>
      <c r="K194" s="3"/>
    </row>
    <row r="195" spans="2:15" x14ac:dyDescent="0.3">
      <c r="E195" s="2"/>
      <c r="F195" s="3"/>
      <c r="J195" s="2"/>
      <c r="K195" s="3"/>
    </row>
    <row r="196" spans="2:15" x14ac:dyDescent="0.3">
      <c r="D196" s="2"/>
      <c r="E196" s="3"/>
      <c r="F196" s="3"/>
      <c r="J196" s="2"/>
      <c r="K196" s="3"/>
    </row>
    <row r="197" spans="2:15" x14ac:dyDescent="0.3">
      <c r="D197" s="2"/>
      <c r="E197" s="3"/>
      <c r="F197" s="3"/>
    </row>
    <row r="198" spans="2:15" x14ac:dyDescent="0.3">
      <c r="D198" s="2"/>
      <c r="E198" s="3"/>
      <c r="F198" s="3"/>
    </row>
    <row r="199" spans="2:15" x14ac:dyDescent="0.3">
      <c r="D199" s="2"/>
      <c r="E199" s="3"/>
      <c r="F199" s="3"/>
    </row>
    <row r="200" spans="2:15" x14ac:dyDescent="0.3">
      <c r="D200" s="2"/>
      <c r="E200" s="3"/>
      <c r="F200" s="3"/>
    </row>
    <row r="201" spans="2:15" x14ac:dyDescent="0.3">
      <c r="B201" s="2"/>
      <c r="C201" s="3"/>
      <c r="D201" s="2"/>
      <c r="E201" s="3"/>
      <c r="F201" s="3"/>
    </row>
    <row r="202" spans="2:15" x14ac:dyDescent="0.3">
      <c r="B202" s="2"/>
      <c r="C202" s="3"/>
      <c r="D202" s="2"/>
      <c r="E202" s="3"/>
      <c r="F202" s="3"/>
    </row>
    <row r="203" spans="2:15" x14ac:dyDescent="0.3">
      <c r="D203" s="2"/>
      <c r="E203" s="3"/>
      <c r="F203" s="3"/>
    </row>
    <row r="204" spans="2:15" x14ac:dyDescent="0.3">
      <c r="D204" s="2"/>
      <c r="E204" s="3"/>
    </row>
    <row r="205" spans="2:15" x14ac:dyDescent="0.3">
      <c r="B205" s="2"/>
      <c r="C205" s="3"/>
    </row>
    <row r="208" spans="2:15" x14ac:dyDescent="0.3">
      <c r="B208" t="s">
        <v>732</v>
      </c>
    </row>
    <row r="210" spans="2:3" x14ac:dyDescent="0.3">
      <c r="B210" t="s">
        <v>50</v>
      </c>
      <c r="C210" t="s">
        <v>51</v>
      </c>
    </row>
    <row r="211" spans="2:3" x14ac:dyDescent="0.3">
      <c r="B211" s="2" t="s">
        <v>730</v>
      </c>
      <c r="C211" s="3">
        <v>45</v>
      </c>
    </row>
    <row r="212" spans="2:3" x14ac:dyDescent="0.3">
      <c r="B212" s="2" t="s">
        <v>731</v>
      </c>
      <c r="C212" s="3">
        <v>1</v>
      </c>
    </row>
    <row r="213" spans="2:3" x14ac:dyDescent="0.3">
      <c r="B213" s="2" t="s">
        <v>52</v>
      </c>
      <c r="C213" s="3">
        <v>6</v>
      </c>
    </row>
    <row r="214" spans="2:3" x14ac:dyDescent="0.3">
      <c r="B214" s="2" t="s">
        <v>831</v>
      </c>
      <c r="C214" s="3">
        <v>2</v>
      </c>
    </row>
    <row r="232" spans="2:3" x14ac:dyDescent="0.3">
      <c r="B232" t="s">
        <v>733</v>
      </c>
    </row>
    <row r="236" spans="2:3" x14ac:dyDescent="0.3">
      <c r="B236" t="s">
        <v>26</v>
      </c>
    </row>
    <row r="237" spans="2:3" x14ac:dyDescent="0.3">
      <c r="B237" s="2" t="s">
        <v>832</v>
      </c>
      <c r="C237" s="3">
        <v>1</v>
      </c>
    </row>
    <row r="238" spans="2:3" x14ac:dyDescent="0.3">
      <c r="B238" s="2" t="s">
        <v>53</v>
      </c>
      <c r="C238" s="3">
        <v>22</v>
      </c>
    </row>
    <row r="247" spans="2:3" x14ac:dyDescent="0.3">
      <c r="B247" t="s">
        <v>734</v>
      </c>
    </row>
    <row r="250" spans="2:3" x14ac:dyDescent="0.3">
      <c r="B250" t="s">
        <v>50</v>
      </c>
      <c r="C250" t="s">
        <v>26</v>
      </c>
    </row>
    <row r="251" spans="2:3" x14ac:dyDescent="0.3">
      <c r="B251" s="2" t="s">
        <v>54</v>
      </c>
      <c r="C251" s="3">
        <v>9</v>
      </c>
    </row>
    <row r="252" spans="2:3" x14ac:dyDescent="0.3">
      <c r="B252" s="2" t="s">
        <v>55</v>
      </c>
      <c r="C252" s="3">
        <v>41</v>
      </c>
    </row>
    <row r="253" spans="2:3" x14ac:dyDescent="0.3">
      <c r="B253" s="74" t="s">
        <v>56</v>
      </c>
      <c r="C253" s="75">
        <v>27</v>
      </c>
    </row>
    <row r="254" spans="2:3" x14ac:dyDescent="0.3">
      <c r="B254" s="74" t="s">
        <v>57</v>
      </c>
      <c r="C254" s="75">
        <v>9</v>
      </c>
    </row>
    <row r="255" spans="2:3" x14ac:dyDescent="0.3">
      <c r="B255" s="74" t="s">
        <v>58</v>
      </c>
      <c r="C255" s="75">
        <v>302</v>
      </c>
    </row>
    <row r="256" spans="2:3" x14ac:dyDescent="0.3">
      <c r="B256" s="74" t="s">
        <v>59</v>
      </c>
      <c r="C256" s="75">
        <v>28</v>
      </c>
    </row>
    <row r="257" spans="2:9" x14ac:dyDescent="0.3">
      <c r="B257" s="74" t="s">
        <v>60</v>
      </c>
      <c r="C257" s="75">
        <v>37</v>
      </c>
    </row>
    <row r="258" spans="2:9" x14ac:dyDescent="0.3">
      <c r="B258" s="2" t="s">
        <v>833</v>
      </c>
      <c r="C258" s="3">
        <v>2</v>
      </c>
    </row>
    <row r="259" spans="2:9" x14ac:dyDescent="0.3">
      <c r="C259">
        <f>SUM(C251:C258)</f>
        <v>455</v>
      </c>
    </row>
    <row r="270" spans="2:9" x14ac:dyDescent="0.3">
      <c r="I270" s="1"/>
    </row>
    <row r="271" spans="2:9" x14ac:dyDescent="0.3">
      <c r="B271" t="s">
        <v>61</v>
      </c>
      <c r="C271" t="s">
        <v>26</v>
      </c>
      <c r="H271" s="2" t="s">
        <v>65</v>
      </c>
      <c r="I271" s="1">
        <v>144</v>
      </c>
    </row>
    <row r="272" spans="2:9" x14ac:dyDescent="0.3">
      <c r="B272" s="2" t="s">
        <v>62</v>
      </c>
      <c r="C272" s="1">
        <v>258</v>
      </c>
      <c r="H272" s="2" t="s">
        <v>66</v>
      </c>
      <c r="I272" s="1">
        <v>96</v>
      </c>
    </row>
    <row r="273" spans="2:9" x14ac:dyDescent="0.3">
      <c r="B273" s="2" t="s">
        <v>63</v>
      </c>
      <c r="C273" s="1">
        <v>12</v>
      </c>
      <c r="H273" s="2" t="s">
        <v>67</v>
      </c>
      <c r="I273" s="1">
        <v>169</v>
      </c>
    </row>
    <row r="274" spans="2:9" x14ac:dyDescent="0.3">
      <c r="B274" s="2" t="s">
        <v>64</v>
      </c>
      <c r="C274" s="1">
        <v>63072</v>
      </c>
      <c r="H274" s="2" t="s">
        <v>835</v>
      </c>
      <c r="I274" s="1">
        <v>3</v>
      </c>
    </row>
    <row r="275" spans="2:9" x14ac:dyDescent="0.3">
      <c r="B275" s="2" t="s">
        <v>652</v>
      </c>
      <c r="C275" s="1">
        <v>2524</v>
      </c>
      <c r="H275" s="2" t="s">
        <v>68</v>
      </c>
      <c r="I275" s="1">
        <v>823</v>
      </c>
    </row>
    <row r="276" spans="2:9" x14ac:dyDescent="0.3">
      <c r="B276" s="2" t="s">
        <v>735</v>
      </c>
      <c r="C276" s="1">
        <v>908</v>
      </c>
      <c r="H276" s="2" t="s">
        <v>836</v>
      </c>
      <c r="I276" s="1">
        <v>8</v>
      </c>
    </row>
    <row r="277" spans="2:9" x14ac:dyDescent="0.3">
      <c r="B277" s="2" t="s">
        <v>834</v>
      </c>
      <c r="C277" s="1">
        <v>157410</v>
      </c>
      <c r="H277" s="2" t="s">
        <v>837</v>
      </c>
      <c r="I277" s="1">
        <v>7</v>
      </c>
    </row>
    <row r="278" spans="2:9" x14ac:dyDescent="0.3">
      <c r="H278" s="2" t="s">
        <v>653</v>
      </c>
      <c r="I278" s="1">
        <v>10970</v>
      </c>
    </row>
    <row r="279" spans="2:9" x14ac:dyDescent="0.3">
      <c r="H279" s="2" t="s">
        <v>838</v>
      </c>
      <c r="I279" s="1"/>
    </row>
    <row r="280" spans="2:9" x14ac:dyDescent="0.3">
      <c r="H280" s="2" t="s">
        <v>69</v>
      </c>
      <c r="I280" s="1">
        <v>203</v>
      </c>
    </row>
    <row r="281" spans="2:9" x14ac:dyDescent="0.3">
      <c r="H281" s="2" t="s">
        <v>839</v>
      </c>
      <c r="I281" s="1">
        <v>137</v>
      </c>
    </row>
    <row r="282" spans="2:9" x14ac:dyDescent="0.3">
      <c r="H282" s="2" t="s">
        <v>70</v>
      </c>
      <c r="I282" s="1">
        <v>1435</v>
      </c>
    </row>
    <row r="283" spans="2:9" x14ac:dyDescent="0.3">
      <c r="H283" s="2" t="s">
        <v>71</v>
      </c>
      <c r="I283" s="1">
        <v>273</v>
      </c>
    </row>
    <row r="284" spans="2:9" x14ac:dyDescent="0.3">
      <c r="H284" s="2" t="s">
        <v>72</v>
      </c>
      <c r="I284" s="1">
        <v>969</v>
      </c>
    </row>
    <row r="285" spans="2:9" x14ac:dyDescent="0.3">
      <c r="H285" s="2" t="s">
        <v>73</v>
      </c>
      <c r="I285" s="1">
        <v>11014320</v>
      </c>
    </row>
    <row r="286" spans="2:9" x14ac:dyDescent="0.3">
      <c r="H286" s="2" t="s">
        <v>74</v>
      </c>
      <c r="I286" s="1">
        <v>86</v>
      </c>
    </row>
    <row r="287" spans="2:9" x14ac:dyDescent="0.3">
      <c r="H287" s="2" t="s">
        <v>736</v>
      </c>
      <c r="I287" s="1">
        <v>288</v>
      </c>
    </row>
    <row r="288" spans="2:9" x14ac:dyDescent="0.3">
      <c r="H288" s="2" t="s">
        <v>840</v>
      </c>
      <c r="I288" s="1">
        <v>2</v>
      </c>
    </row>
    <row r="289" spans="8:9" x14ac:dyDescent="0.3">
      <c r="H289" s="2" t="s">
        <v>841</v>
      </c>
      <c r="I289" s="1">
        <v>4</v>
      </c>
    </row>
    <row r="290" spans="8:9" x14ac:dyDescent="0.3">
      <c r="H290" s="2" t="s">
        <v>842</v>
      </c>
      <c r="I290" s="1">
        <v>5</v>
      </c>
    </row>
    <row r="291" spans="8:9" x14ac:dyDescent="0.3">
      <c r="H291" s="2" t="s">
        <v>843</v>
      </c>
      <c r="I291" s="1">
        <v>2</v>
      </c>
    </row>
    <row r="292" spans="8:9" x14ac:dyDescent="0.3">
      <c r="H292" s="2" t="s">
        <v>844</v>
      </c>
      <c r="I292" s="1">
        <v>42</v>
      </c>
    </row>
    <row r="293" spans="8:9" x14ac:dyDescent="0.3">
      <c r="I293" s="1"/>
    </row>
    <row r="294" spans="8:9" x14ac:dyDescent="0.3">
      <c r="I294" s="1"/>
    </row>
    <row r="295" spans="8:9" x14ac:dyDescent="0.3">
      <c r="I295" s="1"/>
    </row>
    <row r="296" spans="8:9" x14ac:dyDescent="0.3">
      <c r="I296" s="1"/>
    </row>
    <row r="297" spans="8:9" x14ac:dyDescent="0.3">
      <c r="I297" s="1"/>
    </row>
    <row r="298" spans="8:9" x14ac:dyDescent="0.3">
      <c r="I298" s="1"/>
    </row>
  </sheetData>
  <mergeCells count="2">
    <mergeCell ref="B178:C178"/>
    <mergeCell ref="B138:D13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X106"/>
  <sheetViews>
    <sheetView topLeftCell="A7" zoomScale="70" zoomScaleNormal="70" workbookViewId="0">
      <selection activeCell="T20" sqref="T20:U26"/>
    </sheetView>
  </sheetViews>
  <sheetFormatPr baseColWidth="10" defaultRowHeight="14.4" x14ac:dyDescent="0.3"/>
  <sheetData>
    <row r="18" spans="1:24" x14ac:dyDescent="0.3">
      <c r="T18" s="164"/>
      <c r="U18" s="164"/>
    </row>
    <row r="19" spans="1:24" x14ac:dyDescent="0.3">
      <c r="A19" s="164"/>
      <c r="B19" s="164"/>
      <c r="T19" s="32" t="s">
        <v>50</v>
      </c>
      <c r="U19" s="32" t="s">
        <v>26</v>
      </c>
      <c r="W19" s="2"/>
      <c r="X19" s="3"/>
    </row>
    <row r="20" spans="1:24" x14ac:dyDescent="0.3">
      <c r="A20" s="32" t="s">
        <v>275</v>
      </c>
      <c r="B20" s="33" t="s">
        <v>26</v>
      </c>
      <c r="G20" s="2"/>
      <c r="H20" s="3"/>
      <c r="K20" s="2"/>
      <c r="L20" s="3"/>
      <c r="T20" s="2" t="s">
        <v>961</v>
      </c>
      <c r="U20" s="1">
        <v>3419</v>
      </c>
      <c r="W20" s="2"/>
      <c r="X20" s="3"/>
    </row>
    <row r="21" spans="1:24" x14ac:dyDescent="0.3">
      <c r="A21" s="2" t="s">
        <v>208</v>
      </c>
      <c r="B21" s="1">
        <v>807</v>
      </c>
      <c r="G21" s="2"/>
      <c r="H21" s="3"/>
      <c r="K21" s="2"/>
      <c r="L21" s="3"/>
      <c r="T21" s="2" t="s">
        <v>962</v>
      </c>
      <c r="U21" s="1">
        <v>34303.83</v>
      </c>
      <c r="W21" s="2"/>
      <c r="X21" s="3"/>
    </row>
    <row r="22" spans="1:24" x14ac:dyDescent="0.3">
      <c r="A22" s="2" t="s">
        <v>276</v>
      </c>
      <c r="B22" s="1">
        <v>1053.81</v>
      </c>
      <c r="G22" s="2"/>
      <c r="H22" s="3"/>
      <c r="K22" s="2"/>
      <c r="L22" s="3"/>
      <c r="T22" s="2" t="s">
        <v>963</v>
      </c>
      <c r="U22" s="1">
        <v>8283</v>
      </c>
      <c r="W22" s="2"/>
      <c r="X22" s="3"/>
    </row>
    <row r="23" spans="1:24" x14ac:dyDescent="0.3">
      <c r="A23" s="2" t="s">
        <v>209</v>
      </c>
      <c r="B23" s="1">
        <v>410</v>
      </c>
      <c r="G23" s="2"/>
      <c r="H23" s="3"/>
      <c r="K23" s="2"/>
      <c r="L23" s="3"/>
      <c r="T23" s="2" t="s">
        <v>964</v>
      </c>
      <c r="U23" s="1">
        <v>1051</v>
      </c>
      <c r="W23" s="2"/>
      <c r="X23" s="3"/>
    </row>
    <row r="24" spans="1:24" x14ac:dyDescent="0.3">
      <c r="A24" s="2" t="s">
        <v>277</v>
      </c>
      <c r="B24" s="1">
        <v>1518</v>
      </c>
      <c r="G24" s="2"/>
      <c r="H24" s="3"/>
      <c r="K24" s="2"/>
      <c r="L24" s="3"/>
      <c r="T24" s="2" t="s">
        <v>965</v>
      </c>
      <c r="U24" s="1">
        <v>562</v>
      </c>
      <c r="W24" s="2"/>
      <c r="X24" s="3"/>
    </row>
    <row r="25" spans="1:24" x14ac:dyDescent="0.3">
      <c r="A25" s="2" t="s">
        <v>278</v>
      </c>
      <c r="B25" s="1">
        <v>313</v>
      </c>
      <c r="G25" s="2"/>
      <c r="H25" s="3"/>
      <c r="K25" s="2"/>
      <c r="L25" s="3"/>
      <c r="T25" s="2" t="s">
        <v>966</v>
      </c>
      <c r="U25" s="1">
        <v>438</v>
      </c>
      <c r="W25" s="2"/>
      <c r="X25" s="3"/>
    </row>
    <row r="26" spans="1:24" x14ac:dyDescent="0.3">
      <c r="A26" s="2" t="s">
        <v>279</v>
      </c>
      <c r="B26" s="1">
        <v>234</v>
      </c>
      <c r="G26" s="2"/>
      <c r="H26" s="3"/>
      <c r="K26" s="2"/>
      <c r="L26" s="3"/>
      <c r="T26" t="s">
        <v>207</v>
      </c>
      <c r="U26" s="1">
        <f>SUM(U20:U25)</f>
        <v>48056.83</v>
      </c>
    </row>
    <row r="27" spans="1:24" x14ac:dyDescent="0.3">
      <c r="A27" s="2" t="s">
        <v>280</v>
      </c>
      <c r="B27" s="1">
        <v>799</v>
      </c>
      <c r="T27" t="s">
        <v>207</v>
      </c>
    </row>
    <row r="28" spans="1:24" x14ac:dyDescent="0.3">
      <c r="A28" s="2" t="s">
        <v>281</v>
      </c>
      <c r="B28" s="1">
        <v>587</v>
      </c>
      <c r="T28" t="s">
        <v>207</v>
      </c>
    </row>
    <row r="29" spans="1:24" x14ac:dyDescent="0.3">
      <c r="A29" s="2" t="s">
        <v>282</v>
      </c>
      <c r="B29" s="1">
        <v>351</v>
      </c>
      <c r="D29" t="s">
        <v>207</v>
      </c>
      <c r="T29" t="s">
        <v>207</v>
      </c>
    </row>
    <row r="30" spans="1:24" x14ac:dyDescent="0.3">
      <c r="A30" s="2" t="s">
        <v>283</v>
      </c>
      <c r="B30" s="1">
        <v>290.25</v>
      </c>
      <c r="D30" t="s">
        <v>207</v>
      </c>
      <c r="T30" t="s">
        <v>207</v>
      </c>
    </row>
    <row r="31" spans="1:24" x14ac:dyDescent="0.3">
      <c r="A31" s="2" t="s">
        <v>284</v>
      </c>
      <c r="B31" s="1">
        <v>723</v>
      </c>
      <c r="D31" t="s">
        <v>207</v>
      </c>
      <c r="T31" t="s">
        <v>207</v>
      </c>
    </row>
    <row r="32" spans="1:24" x14ac:dyDescent="0.3">
      <c r="A32" s="2" t="s">
        <v>285</v>
      </c>
      <c r="B32" s="1">
        <v>974</v>
      </c>
      <c r="D32" t="s">
        <v>207</v>
      </c>
      <c r="T32" t="s">
        <v>207</v>
      </c>
    </row>
    <row r="33" spans="1:20" x14ac:dyDescent="0.3">
      <c r="A33" s="2" t="s">
        <v>286</v>
      </c>
      <c r="B33" s="1">
        <v>948.21999999999991</v>
      </c>
      <c r="D33" t="s">
        <v>207</v>
      </c>
      <c r="T33" t="s">
        <v>207</v>
      </c>
    </row>
    <row r="34" spans="1:20" x14ac:dyDescent="0.3">
      <c r="A34" s="2" t="s">
        <v>287</v>
      </c>
      <c r="B34" s="1">
        <v>177</v>
      </c>
      <c r="D34" t="s">
        <v>207</v>
      </c>
      <c r="T34" t="s">
        <v>207</v>
      </c>
    </row>
    <row r="35" spans="1:20" x14ac:dyDescent="0.3">
      <c r="A35" s="2" t="s">
        <v>288</v>
      </c>
      <c r="B35" s="1">
        <v>247</v>
      </c>
      <c r="D35" t="s">
        <v>207</v>
      </c>
      <c r="T35" t="s">
        <v>207</v>
      </c>
    </row>
    <row r="36" spans="1:20" x14ac:dyDescent="0.3">
      <c r="A36" s="2" t="s">
        <v>289</v>
      </c>
      <c r="B36" s="1">
        <v>226</v>
      </c>
      <c r="D36" t="s">
        <v>207</v>
      </c>
      <c r="T36" t="s">
        <v>207</v>
      </c>
    </row>
    <row r="37" spans="1:20" x14ac:dyDescent="0.3">
      <c r="A37" s="2" t="s">
        <v>290</v>
      </c>
      <c r="B37" s="1">
        <v>2488.5</v>
      </c>
      <c r="D37" t="s">
        <v>207</v>
      </c>
      <c r="T37" t="s">
        <v>207</v>
      </c>
    </row>
    <row r="38" spans="1:20" x14ac:dyDescent="0.3">
      <c r="A38" s="2" t="s">
        <v>291</v>
      </c>
      <c r="B38" s="1">
        <v>1274</v>
      </c>
      <c r="D38" t="s">
        <v>207</v>
      </c>
      <c r="T38" t="s">
        <v>207</v>
      </c>
    </row>
    <row r="39" spans="1:20" x14ac:dyDescent="0.3">
      <c r="A39" s="2" t="s">
        <v>292</v>
      </c>
      <c r="B39" s="1">
        <v>2151.1</v>
      </c>
      <c r="D39" t="s">
        <v>207</v>
      </c>
      <c r="T39" t="s">
        <v>207</v>
      </c>
    </row>
    <row r="40" spans="1:20" x14ac:dyDescent="0.3">
      <c r="A40" s="2" t="s">
        <v>213</v>
      </c>
      <c r="B40" s="1">
        <v>678.75</v>
      </c>
      <c r="D40" t="s">
        <v>207</v>
      </c>
      <c r="T40" t="s">
        <v>207</v>
      </c>
    </row>
    <row r="41" spans="1:20" x14ac:dyDescent="0.3">
      <c r="A41" s="2" t="s">
        <v>293</v>
      </c>
      <c r="B41" s="1">
        <v>286.25</v>
      </c>
      <c r="D41" t="s">
        <v>207</v>
      </c>
    </row>
    <row r="42" spans="1:20" x14ac:dyDescent="0.3">
      <c r="A42" s="2" t="s">
        <v>294</v>
      </c>
      <c r="B42" s="1">
        <v>329</v>
      </c>
      <c r="D42" t="s">
        <v>207</v>
      </c>
    </row>
    <row r="43" spans="1:20" x14ac:dyDescent="0.3">
      <c r="A43" s="2" t="s">
        <v>295</v>
      </c>
      <c r="B43" s="1">
        <v>255</v>
      </c>
      <c r="D43" t="s">
        <v>207</v>
      </c>
    </row>
    <row r="44" spans="1:20" x14ac:dyDescent="0.3">
      <c r="A44" s="2" t="s">
        <v>296</v>
      </c>
      <c r="B44" s="1">
        <v>339</v>
      </c>
      <c r="D44" t="s">
        <v>207</v>
      </c>
    </row>
    <row r="45" spans="1:20" x14ac:dyDescent="0.3">
      <c r="A45" s="2" t="s">
        <v>297</v>
      </c>
      <c r="B45" s="1">
        <v>6182.85</v>
      </c>
      <c r="D45" t="s">
        <v>207</v>
      </c>
    </row>
    <row r="46" spans="1:20" x14ac:dyDescent="0.3">
      <c r="A46" s="2" t="s">
        <v>298</v>
      </c>
      <c r="B46" s="1">
        <v>8752.5</v>
      </c>
      <c r="D46" t="s">
        <v>207</v>
      </c>
    </row>
    <row r="47" spans="1:20" x14ac:dyDescent="0.3">
      <c r="A47" s="2" t="s">
        <v>299</v>
      </c>
      <c r="B47" s="1">
        <v>178</v>
      </c>
      <c r="D47" t="s">
        <v>207</v>
      </c>
    </row>
    <row r="48" spans="1:20" x14ac:dyDescent="0.3">
      <c r="A48" s="2" t="s">
        <v>300</v>
      </c>
      <c r="B48" s="1">
        <v>0</v>
      </c>
    </row>
    <row r="49" spans="1:2" x14ac:dyDescent="0.3">
      <c r="A49" s="2" t="s">
        <v>301</v>
      </c>
      <c r="B49" s="1">
        <v>1690.94</v>
      </c>
    </row>
    <row r="50" spans="1:2" x14ac:dyDescent="0.3">
      <c r="A50" s="2" t="s">
        <v>302</v>
      </c>
      <c r="B50" s="1">
        <v>559.45000000000005</v>
      </c>
    </row>
    <row r="51" spans="1:2" x14ac:dyDescent="0.3">
      <c r="A51" s="2" t="s">
        <v>215</v>
      </c>
      <c r="B51" s="1">
        <v>484.56000000000006</v>
      </c>
    </row>
    <row r="52" spans="1:2" x14ac:dyDescent="0.3">
      <c r="A52" s="2" t="s">
        <v>303</v>
      </c>
      <c r="B52" s="1">
        <v>154</v>
      </c>
    </row>
    <row r="53" spans="1:2" x14ac:dyDescent="0.3">
      <c r="A53" s="2" t="s">
        <v>304</v>
      </c>
      <c r="B53" s="1">
        <v>298</v>
      </c>
    </row>
    <row r="54" spans="1:2" x14ac:dyDescent="0.3">
      <c r="A54" s="2" t="s">
        <v>217</v>
      </c>
      <c r="B54" s="1">
        <v>305</v>
      </c>
    </row>
    <row r="55" spans="1:2" x14ac:dyDescent="0.3">
      <c r="A55" s="2" t="s">
        <v>305</v>
      </c>
      <c r="B55" s="1">
        <v>456</v>
      </c>
    </row>
    <row r="56" spans="1:2" x14ac:dyDescent="0.3">
      <c r="A56" s="2" t="s">
        <v>306</v>
      </c>
      <c r="B56" s="1">
        <v>1548</v>
      </c>
    </row>
    <row r="57" spans="1:2" x14ac:dyDescent="0.3">
      <c r="A57" s="2" t="s">
        <v>307</v>
      </c>
      <c r="B57" s="1">
        <v>560.5</v>
      </c>
    </row>
    <row r="58" spans="1:2" x14ac:dyDescent="0.3">
      <c r="A58" s="2" t="s">
        <v>308</v>
      </c>
      <c r="B58" s="1">
        <v>1387.5</v>
      </c>
    </row>
    <row r="59" spans="1:2" x14ac:dyDescent="0.3">
      <c r="A59" s="2" t="s">
        <v>218</v>
      </c>
      <c r="B59" s="1">
        <v>299</v>
      </c>
    </row>
    <row r="60" spans="1:2" x14ac:dyDescent="0.3">
      <c r="A60" s="2" t="s">
        <v>309</v>
      </c>
      <c r="B60" s="1">
        <v>870</v>
      </c>
    </row>
    <row r="61" spans="1:2" x14ac:dyDescent="0.3">
      <c r="A61" s="2" t="s">
        <v>310</v>
      </c>
      <c r="B61" s="1">
        <v>2438.5</v>
      </c>
    </row>
    <row r="62" spans="1:2" x14ac:dyDescent="0.3">
      <c r="A62" s="2" t="s">
        <v>311</v>
      </c>
      <c r="B62" s="1">
        <v>775.5</v>
      </c>
    </row>
    <row r="63" spans="1:2" x14ac:dyDescent="0.3">
      <c r="A63" s="2" t="s">
        <v>219</v>
      </c>
      <c r="B63" s="1">
        <v>296</v>
      </c>
    </row>
    <row r="64" spans="1:2" x14ac:dyDescent="0.3">
      <c r="A64" s="2" t="s">
        <v>312</v>
      </c>
      <c r="B64" s="1">
        <v>110</v>
      </c>
    </row>
    <row r="65" spans="1:2" x14ac:dyDescent="0.3">
      <c r="A65" s="2" t="s">
        <v>313</v>
      </c>
      <c r="B65" s="1">
        <v>1324.17</v>
      </c>
    </row>
    <row r="66" spans="1:2" x14ac:dyDescent="0.3">
      <c r="A66" s="2" t="s">
        <v>314</v>
      </c>
      <c r="B66" s="1">
        <v>0</v>
      </c>
    </row>
    <row r="67" spans="1:2" x14ac:dyDescent="0.3">
      <c r="A67" s="2" t="s">
        <v>315</v>
      </c>
      <c r="B67" s="1">
        <v>1284</v>
      </c>
    </row>
    <row r="68" spans="1:2" x14ac:dyDescent="0.3">
      <c r="A68" s="2" t="s">
        <v>316</v>
      </c>
      <c r="B68" s="1">
        <v>642.48</v>
      </c>
    </row>
    <row r="69" spans="1:2" x14ac:dyDescent="0.3">
      <c r="B69" s="1">
        <f>SUM(B21:B68)</f>
        <v>48056.829999999994</v>
      </c>
    </row>
    <row r="70" spans="1:2" x14ac:dyDescent="0.3">
      <c r="B70" s="1"/>
    </row>
    <row r="71" spans="1:2" x14ac:dyDescent="0.3">
      <c r="B71" s="1"/>
    </row>
    <row r="72" spans="1:2" x14ac:dyDescent="0.3">
      <c r="B72" s="1"/>
    </row>
    <row r="73" spans="1:2" x14ac:dyDescent="0.3">
      <c r="B73" s="1"/>
    </row>
    <row r="74" spans="1:2" x14ac:dyDescent="0.3">
      <c r="B74" s="1"/>
    </row>
    <row r="75" spans="1:2" x14ac:dyDescent="0.3">
      <c r="B75" s="1"/>
    </row>
    <row r="76" spans="1:2" x14ac:dyDescent="0.3">
      <c r="B76" s="1"/>
    </row>
    <row r="77" spans="1:2" x14ac:dyDescent="0.3">
      <c r="B77" s="1"/>
    </row>
    <row r="78" spans="1:2" x14ac:dyDescent="0.3">
      <c r="B78" s="1"/>
    </row>
    <row r="79" spans="1:2" x14ac:dyDescent="0.3">
      <c r="B79" s="1"/>
    </row>
    <row r="80" spans="1:2" x14ac:dyDescent="0.3">
      <c r="B80" s="1"/>
    </row>
    <row r="81" spans="2:2" x14ac:dyDescent="0.3">
      <c r="B81" s="1"/>
    </row>
    <row r="82" spans="2:2" x14ac:dyDescent="0.3">
      <c r="B82" s="1"/>
    </row>
    <row r="83" spans="2:2" x14ac:dyDescent="0.3">
      <c r="B83" s="1"/>
    </row>
    <row r="84" spans="2:2" x14ac:dyDescent="0.3">
      <c r="B84" s="1"/>
    </row>
    <row r="85" spans="2:2" x14ac:dyDescent="0.3">
      <c r="B85" s="1"/>
    </row>
    <row r="86" spans="2:2" x14ac:dyDescent="0.3">
      <c r="B86" s="1"/>
    </row>
    <row r="87" spans="2:2" x14ac:dyDescent="0.3">
      <c r="B87" s="1"/>
    </row>
    <row r="88" spans="2:2" x14ac:dyDescent="0.3">
      <c r="B88" s="1"/>
    </row>
    <row r="89" spans="2:2" x14ac:dyDescent="0.3">
      <c r="B89" s="1"/>
    </row>
    <row r="90" spans="2:2" x14ac:dyDescent="0.3">
      <c r="B90" s="1"/>
    </row>
    <row r="91" spans="2:2" x14ac:dyDescent="0.3">
      <c r="B91" s="1"/>
    </row>
    <row r="92" spans="2:2" x14ac:dyDescent="0.3">
      <c r="B92" s="1"/>
    </row>
    <row r="93" spans="2:2" x14ac:dyDescent="0.3">
      <c r="B93" s="1"/>
    </row>
    <row r="94" spans="2:2" x14ac:dyDescent="0.3">
      <c r="B94" s="1"/>
    </row>
    <row r="95" spans="2:2" x14ac:dyDescent="0.3">
      <c r="B95" s="1"/>
    </row>
    <row r="96" spans="2:2" x14ac:dyDescent="0.3">
      <c r="B96" s="1"/>
    </row>
    <row r="97" spans="2:2" x14ac:dyDescent="0.3">
      <c r="B97" s="1"/>
    </row>
    <row r="98" spans="2:2" x14ac:dyDescent="0.3">
      <c r="B98" s="1"/>
    </row>
    <row r="99" spans="2:2" x14ac:dyDescent="0.3">
      <c r="B99" s="1"/>
    </row>
    <row r="100" spans="2:2" x14ac:dyDescent="0.3">
      <c r="B100" s="1"/>
    </row>
    <row r="101" spans="2:2" x14ac:dyDescent="0.3">
      <c r="B101" s="1"/>
    </row>
    <row r="102" spans="2:2" x14ac:dyDescent="0.3">
      <c r="B102" s="1"/>
    </row>
    <row r="103" spans="2:2" x14ac:dyDescent="0.3">
      <c r="B103" s="1"/>
    </row>
    <row r="104" spans="2:2" x14ac:dyDescent="0.3">
      <c r="B104" s="1"/>
    </row>
    <row r="105" spans="2:2" x14ac:dyDescent="0.3">
      <c r="B105" s="1"/>
    </row>
    <row r="106" spans="2:2" x14ac:dyDescent="0.3">
      <c r="B106" s="1"/>
    </row>
  </sheetData>
  <mergeCells count="2">
    <mergeCell ref="A19:B19"/>
    <mergeCell ref="T18:U18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G62"/>
  <sheetViews>
    <sheetView topLeftCell="A44" workbookViewId="0">
      <selection activeCell="I58" sqref="I58"/>
    </sheetView>
  </sheetViews>
  <sheetFormatPr baseColWidth="10" defaultRowHeight="14.4" x14ac:dyDescent="0.3"/>
  <cols>
    <col min="1" max="1" width="45.33203125" bestFit="1" customWidth="1"/>
    <col min="2" max="2" width="17" customWidth="1"/>
  </cols>
  <sheetData>
    <row r="21" spans="1:2" x14ac:dyDescent="0.3">
      <c r="A21" t="s">
        <v>50</v>
      </c>
      <c r="B21" s="1" t="s">
        <v>26</v>
      </c>
    </row>
    <row r="22" spans="1:2" x14ac:dyDescent="0.3">
      <c r="A22" s="2" t="s">
        <v>967</v>
      </c>
      <c r="B22" s="1">
        <v>547</v>
      </c>
    </row>
    <row r="23" spans="1:2" x14ac:dyDescent="0.3">
      <c r="A23" s="2" t="s">
        <v>968</v>
      </c>
      <c r="B23" s="1">
        <v>18</v>
      </c>
    </row>
    <row r="24" spans="1:2" x14ac:dyDescent="0.3">
      <c r="A24" s="2" t="s">
        <v>969</v>
      </c>
      <c r="B24" s="1">
        <v>412</v>
      </c>
    </row>
    <row r="25" spans="1:2" x14ac:dyDescent="0.3">
      <c r="A25" s="2" t="s">
        <v>970</v>
      </c>
      <c r="B25" s="1">
        <v>44</v>
      </c>
    </row>
    <row r="26" spans="1:2" x14ac:dyDescent="0.3">
      <c r="A26" s="2" t="s">
        <v>243</v>
      </c>
      <c r="B26" s="1">
        <v>55472</v>
      </c>
    </row>
    <row r="27" spans="1:2" x14ac:dyDescent="0.3">
      <c r="A27" s="2" t="s">
        <v>971</v>
      </c>
      <c r="B27" s="1">
        <v>3159</v>
      </c>
    </row>
    <row r="28" spans="1:2" x14ac:dyDescent="0.3">
      <c r="A28" s="2" t="s">
        <v>972</v>
      </c>
      <c r="B28" s="1">
        <v>3</v>
      </c>
    </row>
    <row r="29" spans="1:2" x14ac:dyDescent="0.3">
      <c r="A29" s="2" t="s">
        <v>973</v>
      </c>
      <c r="B29" s="1">
        <v>7941</v>
      </c>
    </row>
    <row r="30" spans="1:2" x14ac:dyDescent="0.3">
      <c r="A30" s="2" t="s">
        <v>317</v>
      </c>
      <c r="B30" s="1">
        <v>572456</v>
      </c>
    </row>
    <row r="31" spans="1:2" x14ac:dyDescent="0.3">
      <c r="A31" s="2" t="s">
        <v>318</v>
      </c>
      <c r="B31" s="1">
        <v>47932</v>
      </c>
    </row>
    <row r="32" spans="1:2" x14ac:dyDescent="0.3">
      <c r="A32" s="2" t="s">
        <v>974</v>
      </c>
      <c r="B32" s="1">
        <v>663</v>
      </c>
    </row>
    <row r="33" spans="1:2" x14ac:dyDescent="0.3">
      <c r="A33" s="2" t="s">
        <v>975</v>
      </c>
      <c r="B33" s="1">
        <v>11146</v>
      </c>
    </row>
    <row r="34" spans="1:2" x14ac:dyDescent="0.3">
      <c r="A34" s="2" t="s">
        <v>319</v>
      </c>
      <c r="B34" s="1">
        <v>48875</v>
      </c>
    </row>
    <row r="35" spans="1:2" x14ac:dyDescent="0.3">
      <c r="A35" s="2" t="s">
        <v>976</v>
      </c>
      <c r="B35" s="1">
        <v>8</v>
      </c>
    </row>
    <row r="36" spans="1:2" x14ac:dyDescent="0.3">
      <c r="A36" s="2" t="s">
        <v>320</v>
      </c>
      <c r="B36" s="1">
        <v>1178461</v>
      </c>
    </row>
    <row r="37" spans="1:2" x14ac:dyDescent="0.3">
      <c r="A37" s="2" t="s">
        <v>977</v>
      </c>
      <c r="B37" s="1">
        <v>2136</v>
      </c>
    </row>
    <row r="38" spans="1:2" x14ac:dyDescent="0.3">
      <c r="A38" s="2" t="s">
        <v>978</v>
      </c>
      <c r="B38" s="1">
        <v>2665</v>
      </c>
    </row>
    <row r="39" spans="1:2" x14ac:dyDescent="0.3">
      <c r="A39" s="2" t="s">
        <v>979</v>
      </c>
      <c r="B39" s="1">
        <v>7181</v>
      </c>
    </row>
    <row r="40" spans="1:2" x14ac:dyDescent="0.3">
      <c r="A40" s="2" t="s">
        <v>980</v>
      </c>
      <c r="B40" s="1">
        <v>6649</v>
      </c>
    </row>
    <row r="41" spans="1:2" x14ac:dyDescent="0.3">
      <c r="A41" s="2" t="s">
        <v>321</v>
      </c>
      <c r="B41" s="1">
        <v>479442</v>
      </c>
    </row>
    <row r="42" spans="1:2" x14ac:dyDescent="0.3">
      <c r="A42" s="2" t="s">
        <v>981</v>
      </c>
      <c r="B42" s="1">
        <v>11584</v>
      </c>
    </row>
    <row r="43" spans="1:2" x14ac:dyDescent="0.3">
      <c r="B43" s="1">
        <f>SUM(B22:B42)</f>
        <v>2436794</v>
      </c>
    </row>
    <row r="44" spans="1:2" x14ac:dyDescent="0.3">
      <c r="A44" s="2"/>
      <c r="B44" s="1"/>
    </row>
    <row r="45" spans="1:2" x14ac:dyDescent="0.3">
      <c r="A45" s="2"/>
      <c r="B45" s="1"/>
    </row>
    <row r="46" spans="1:2" x14ac:dyDescent="0.3">
      <c r="A46" s="2"/>
      <c r="B46" s="1"/>
    </row>
    <row r="47" spans="1:2" x14ac:dyDescent="0.3">
      <c r="A47" s="2"/>
      <c r="B47" s="1"/>
    </row>
    <row r="48" spans="1:2" x14ac:dyDescent="0.3">
      <c r="A48" s="2"/>
      <c r="B48" s="1"/>
    </row>
    <row r="49" spans="1:7" x14ac:dyDescent="0.3">
      <c r="B49" s="1"/>
    </row>
    <row r="50" spans="1:7" x14ac:dyDescent="0.3">
      <c r="B50" s="1"/>
    </row>
    <row r="51" spans="1:7" ht="15" thickBot="1" x14ac:dyDescent="0.35">
      <c r="B51" s="1"/>
    </row>
    <row r="52" spans="1:7" ht="35.4" customHeight="1" thickBot="1" x14ac:dyDescent="0.35">
      <c r="A52" s="165" t="s">
        <v>322</v>
      </c>
      <c r="B52" s="165" t="s">
        <v>323</v>
      </c>
      <c r="C52" s="167" t="s">
        <v>324</v>
      </c>
      <c r="D52" s="168"/>
      <c r="E52" s="168"/>
      <c r="F52" s="169"/>
      <c r="G52" s="165" t="s">
        <v>325</v>
      </c>
    </row>
    <row r="53" spans="1:7" ht="18" customHeight="1" thickBot="1" x14ac:dyDescent="0.35">
      <c r="A53" s="166"/>
      <c r="B53" s="166"/>
      <c r="C53" s="34" t="s">
        <v>326</v>
      </c>
      <c r="D53" s="34" t="s">
        <v>327</v>
      </c>
      <c r="E53" s="34" t="s">
        <v>328</v>
      </c>
      <c r="F53" s="34" t="s">
        <v>99</v>
      </c>
      <c r="G53" s="166"/>
    </row>
    <row r="54" spans="1:7" ht="18" thickBot="1" x14ac:dyDescent="0.4">
      <c r="A54" s="35" t="s">
        <v>329</v>
      </c>
      <c r="B54" s="36">
        <v>1780</v>
      </c>
      <c r="C54" s="36">
        <v>582</v>
      </c>
      <c r="D54" s="36">
        <v>1890</v>
      </c>
      <c r="E54" s="36">
        <v>15051</v>
      </c>
      <c r="F54" s="37">
        <f>+SUM(C54:E54)</f>
        <v>17523</v>
      </c>
      <c r="G54" s="37">
        <f>+F54/$F$62*100</f>
        <v>11.27925538762584</v>
      </c>
    </row>
    <row r="55" spans="1:7" ht="18" thickBot="1" x14ac:dyDescent="0.4">
      <c r="A55" s="38" t="s">
        <v>330</v>
      </c>
      <c r="B55" s="39">
        <v>1141</v>
      </c>
      <c r="C55" s="39">
        <v>1949</v>
      </c>
      <c r="D55" s="39">
        <v>2078</v>
      </c>
      <c r="E55" s="39">
        <v>23044</v>
      </c>
      <c r="F55" s="37">
        <f t="shared" ref="F55:F61" si="0">+SUM(C55:E55)</f>
        <v>27071</v>
      </c>
      <c r="G55" s="37">
        <f t="shared" ref="G55:G61" si="1">+F55/$F$62*100</f>
        <v>17.425139679188444</v>
      </c>
    </row>
    <row r="56" spans="1:7" ht="18" thickBot="1" x14ac:dyDescent="0.4">
      <c r="A56" s="38" t="s">
        <v>331</v>
      </c>
      <c r="B56" s="39">
        <v>1881</v>
      </c>
      <c r="C56" s="38">
        <v>1934</v>
      </c>
      <c r="D56" s="39">
        <v>5432</v>
      </c>
      <c r="E56" s="39">
        <v>33151</v>
      </c>
      <c r="F56" s="37">
        <f t="shared" si="0"/>
        <v>40517</v>
      </c>
      <c r="G56" s="37">
        <f t="shared" si="1"/>
        <v>26.08009989958547</v>
      </c>
    </row>
    <row r="57" spans="1:7" ht="18" thickBot="1" x14ac:dyDescent="0.4">
      <c r="A57" s="38" t="s">
        <v>332</v>
      </c>
      <c r="B57" s="38">
        <v>202</v>
      </c>
      <c r="C57" s="38">
        <v>46</v>
      </c>
      <c r="D57" s="38">
        <v>74</v>
      </c>
      <c r="E57" s="39">
        <v>709</v>
      </c>
      <c r="F57" s="37">
        <f t="shared" si="0"/>
        <v>829</v>
      </c>
      <c r="G57" s="37">
        <f t="shared" si="1"/>
        <v>0.53361312083215329</v>
      </c>
    </row>
    <row r="58" spans="1:7" ht="18" thickBot="1" x14ac:dyDescent="0.4">
      <c r="A58" s="38" t="s">
        <v>333</v>
      </c>
      <c r="B58" s="39">
        <v>1588</v>
      </c>
      <c r="C58" s="39">
        <v>1170</v>
      </c>
      <c r="D58" s="39">
        <v>2912</v>
      </c>
      <c r="E58" s="39">
        <v>14718</v>
      </c>
      <c r="F58" s="37">
        <f t="shared" si="0"/>
        <v>18800</v>
      </c>
      <c r="G58" s="37">
        <f t="shared" si="1"/>
        <v>12.101238445892015</v>
      </c>
    </row>
    <row r="59" spans="1:7" ht="18" thickBot="1" x14ac:dyDescent="0.4">
      <c r="A59" s="38" t="s">
        <v>334</v>
      </c>
      <c r="B59" s="39">
        <v>8241</v>
      </c>
      <c r="C59" s="38">
        <v>4341</v>
      </c>
      <c r="D59" s="39">
        <v>4002</v>
      </c>
      <c r="E59" s="39">
        <v>42273</v>
      </c>
      <c r="F59" s="37">
        <f t="shared" si="0"/>
        <v>50616</v>
      </c>
      <c r="G59" s="37">
        <f t="shared" si="1"/>
        <v>32.580653466876079</v>
      </c>
    </row>
    <row r="60" spans="1:7" ht="18" thickBot="1" x14ac:dyDescent="0.4">
      <c r="A60" s="38" t="s">
        <v>335</v>
      </c>
      <c r="B60" s="39">
        <v>0</v>
      </c>
      <c r="C60" s="38">
        <v>0</v>
      </c>
      <c r="D60" s="38">
        <v>0</v>
      </c>
      <c r="E60" s="39">
        <v>0</v>
      </c>
      <c r="F60" s="37">
        <f t="shared" si="0"/>
        <v>0</v>
      </c>
      <c r="G60" s="37">
        <f t="shared" si="1"/>
        <v>0</v>
      </c>
    </row>
    <row r="61" spans="1:7" ht="18" thickBot="1" x14ac:dyDescent="0.4">
      <c r="A61" s="40" t="s">
        <v>336</v>
      </c>
      <c r="B61" s="40">
        <v>0</v>
      </c>
      <c r="C61" s="40">
        <v>0</v>
      </c>
      <c r="D61" s="40">
        <v>0</v>
      </c>
      <c r="E61" s="40">
        <v>0</v>
      </c>
      <c r="F61" s="37">
        <f t="shared" si="0"/>
        <v>0</v>
      </c>
      <c r="G61" s="37">
        <f t="shared" si="1"/>
        <v>0</v>
      </c>
    </row>
    <row r="62" spans="1:7" ht="18" thickBot="1" x14ac:dyDescent="0.4">
      <c r="A62" s="41" t="s">
        <v>337</v>
      </c>
      <c r="B62" s="42">
        <f>SUM(B54:B61)</f>
        <v>14833</v>
      </c>
      <c r="C62" s="42">
        <f t="shared" ref="C62:G62" si="2">SUM(C54:C61)</f>
        <v>10022</v>
      </c>
      <c r="D62" s="42">
        <f t="shared" si="2"/>
        <v>16388</v>
      </c>
      <c r="E62" s="42">
        <f t="shared" si="2"/>
        <v>128946</v>
      </c>
      <c r="F62" s="42">
        <f t="shared" si="2"/>
        <v>155356</v>
      </c>
      <c r="G62" s="42">
        <f t="shared" si="2"/>
        <v>100</v>
      </c>
    </row>
  </sheetData>
  <mergeCells count="4">
    <mergeCell ref="G52:G53"/>
    <mergeCell ref="A52:A53"/>
    <mergeCell ref="B52:B53"/>
    <mergeCell ref="C52:F5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0:H49"/>
  <sheetViews>
    <sheetView topLeftCell="A37" workbookViewId="0">
      <selection activeCell="J48" sqref="J48"/>
    </sheetView>
  </sheetViews>
  <sheetFormatPr baseColWidth="10" defaultRowHeight="14.4" x14ac:dyDescent="0.3"/>
  <cols>
    <col min="1" max="1" width="28.88671875" customWidth="1"/>
    <col min="2" max="2" width="17.5546875" customWidth="1"/>
    <col min="4" max="4" width="13.6640625" customWidth="1"/>
    <col min="6" max="6" width="17" customWidth="1"/>
    <col min="7" max="7" width="13.88671875" customWidth="1"/>
    <col min="8" max="8" width="22.88671875" customWidth="1"/>
  </cols>
  <sheetData>
    <row r="20" spans="1:2" x14ac:dyDescent="0.3">
      <c r="A20" s="164"/>
      <c r="B20" s="164"/>
    </row>
    <row r="21" spans="1:2" x14ac:dyDescent="0.3">
      <c r="A21" s="164"/>
      <c r="B21" s="164"/>
    </row>
    <row r="22" spans="1:2" x14ac:dyDescent="0.3">
      <c r="A22" s="32" t="s">
        <v>50</v>
      </c>
      <c r="B22" s="32" t="s">
        <v>26</v>
      </c>
    </row>
    <row r="23" spans="1:2" x14ac:dyDescent="0.3">
      <c r="A23" s="2" t="s">
        <v>982</v>
      </c>
      <c r="B23" s="1">
        <v>7</v>
      </c>
    </row>
    <row r="24" spans="1:2" x14ac:dyDescent="0.3">
      <c r="A24" s="2" t="s">
        <v>317</v>
      </c>
      <c r="B24" s="1">
        <v>15478</v>
      </c>
    </row>
    <row r="25" spans="1:2" x14ac:dyDescent="0.3">
      <c r="A25" s="2" t="s">
        <v>318</v>
      </c>
      <c r="B25" s="1">
        <v>4136</v>
      </c>
    </row>
    <row r="26" spans="1:2" x14ac:dyDescent="0.3">
      <c r="A26" s="2" t="s">
        <v>319</v>
      </c>
      <c r="B26" s="1">
        <v>6605</v>
      </c>
    </row>
    <row r="27" spans="1:2" x14ac:dyDescent="0.3">
      <c r="A27" s="2" t="s">
        <v>320</v>
      </c>
      <c r="B27" s="1">
        <v>24273</v>
      </c>
    </row>
    <row r="28" spans="1:2" x14ac:dyDescent="0.3">
      <c r="A28" s="2" t="s">
        <v>321</v>
      </c>
      <c r="B28" s="1">
        <v>8466</v>
      </c>
    </row>
    <row r="29" spans="1:2" x14ac:dyDescent="0.3">
      <c r="A29" s="2" t="s">
        <v>338</v>
      </c>
      <c r="B29" s="1">
        <v>2645</v>
      </c>
    </row>
    <row r="30" spans="1:2" x14ac:dyDescent="0.3">
      <c r="A30" s="2"/>
      <c r="B30" s="1"/>
    </row>
    <row r="43" spans="1:8" ht="15" thickBot="1" x14ac:dyDescent="0.35"/>
    <row r="44" spans="1:8" ht="18" customHeight="1" thickBot="1" x14ac:dyDescent="0.35">
      <c r="A44" s="165" t="s">
        <v>322</v>
      </c>
      <c r="B44" s="165" t="s">
        <v>323</v>
      </c>
      <c r="C44" s="167" t="s">
        <v>324</v>
      </c>
      <c r="D44" s="168"/>
      <c r="E44" s="168"/>
      <c r="F44" s="168"/>
      <c r="G44" s="168"/>
      <c r="H44" s="165" t="s">
        <v>325</v>
      </c>
    </row>
    <row r="45" spans="1:8" ht="35.4" thickBot="1" x14ac:dyDescent="0.35">
      <c r="A45" s="166"/>
      <c r="B45" s="166"/>
      <c r="C45" s="34" t="s">
        <v>339</v>
      </c>
      <c r="D45" s="34" t="s">
        <v>328</v>
      </c>
      <c r="E45" s="34" t="s">
        <v>340</v>
      </c>
      <c r="F45" s="34" t="s">
        <v>341</v>
      </c>
      <c r="G45" s="34" t="s">
        <v>342</v>
      </c>
      <c r="H45" s="166"/>
    </row>
    <row r="46" spans="1:8" ht="18" thickBot="1" x14ac:dyDescent="0.4">
      <c r="A46" s="43" t="s">
        <v>329</v>
      </c>
      <c r="B46" s="44">
        <v>54</v>
      </c>
      <c r="C46" s="36">
        <v>2939</v>
      </c>
      <c r="D46" s="36">
        <v>8975</v>
      </c>
      <c r="E46" s="36">
        <v>1434</v>
      </c>
      <c r="F46" s="36">
        <v>2868</v>
      </c>
      <c r="G46" s="36">
        <f>+SUM(C46:D46)</f>
        <v>11914</v>
      </c>
      <c r="H46" s="36">
        <f>+G46/$G$49*100</f>
        <v>44.526665919198713</v>
      </c>
    </row>
    <row r="47" spans="1:8" ht="18" thickBot="1" x14ac:dyDescent="0.4">
      <c r="A47" s="45" t="s">
        <v>330</v>
      </c>
      <c r="B47" s="44">
        <v>21</v>
      </c>
      <c r="C47" s="38">
        <v>1658</v>
      </c>
      <c r="D47" s="39">
        <v>3541</v>
      </c>
      <c r="E47" s="39">
        <v>1915</v>
      </c>
      <c r="F47" s="39">
        <v>885</v>
      </c>
      <c r="G47" s="36">
        <f t="shared" ref="G47:G48" si="0">+SUM(C47:D47)</f>
        <v>5199</v>
      </c>
      <c r="H47" s="36">
        <f t="shared" ref="H47:H48" si="1">+G47/$G$49*100</f>
        <v>19.430429420338601</v>
      </c>
    </row>
    <row r="48" spans="1:8" ht="18" thickBot="1" x14ac:dyDescent="0.4">
      <c r="A48" s="45" t="s">
        <v>331</v>
      </c>
      <c r="B48" s="44">
        <v>21</v>
      </c>
      <c r="C48" s="38">
        <v>1964</v>
      </c>
      <c r="D48" s="39">
        <v>7680</v>
      </c>
      <c r="E48" s="39">
        <v>173</v>
      </c>
      <c r="F48" s="39">
        <v>81</v>
      </c>
      <c r="G48" s="36">
        <f t="shared" si="0"/>
        <v>9644</v>
      </c>
      <c r="H48" s="36">
        <f t="shared" si="1"/>
        <v>36.042904660462682</v>
      </c>
    </row>
    <row r="49" spans="1:8" ht="18" thickBot="1" x14ac:dyDescent="0.4">
      <c r="A49" s="41" t="s">
        <v>337</v>
      </c>
      <c r="B49" s="42">
        <f>SUM(B46:B48)</f>
        <v>96</v>
      </c>
      <c r="C49" s="42">
        <f t="shared" ref="C49:G49" si="2">SUM(C46:C48)</f>
        <v>6561</v>
      </c>
      <c r="D49" s="42">
        <f t="shared" si="2"/>
        <v>20196</v>
      </c>
      <c r="E49" s="42">
        <f t="shared" si="2"/>
        <v>3522</v>
      </c>
      <c r="F49" s="42">
        <f t="shared" si="2"/>
        <v>3834</v>
      </c>
      <c r="G49" s="42">
        <f t="shared" si="2"/>
        <v>26757</v>
      </c>
      <c r="H49" s="42">
        <f>+SUM(H46:H48)</f>
        <v>100</v>
      </c>
    </row>
  </sheetData>
  <mergeCells count="6">
    <mergeCell ref="H44:H45"/>
    <mergeCell ref="A20:B20"/>
    <mergeCell ref="A21:B21"/>
    <mergeCell ref="A44:A45"/>
    <mergeCell ref="B44:B45"/>
    <mergeCell ref="C44:G4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7:I71"/>
  <sheetViews>
    <sheetView topLeftCell="A46" zoomScale="70" zoomScaleNormal="70" workbookViewId="0">
      <selection activeCell="I66" sqref="I66:I70"/>
    </sheetView>
  </sheetViews>
  <sheetFormatPr baseColWidth="10" defaultRowHeight="14.4" x14ac:dyDescent="0.3"/>
  <cols>
    <col min="1" max="1" width="52.88671875" bestFit="1" customWidth="1"/>
  </cols>
  <sheetData>
    <row r="17" spans="1:2" x14ac:dyDescent="0.3">
      <c r="A17" s="164"/>
      <c r="B17" s="164"/>
    </row>
    <row r="18" spans="1:2" x14ac:dyDescent="0.3">
      <c r="A18" s="32" t="s">
        <v>50</v>
      </c>
      <c r="B18" s="32" t="s">
        <v>26</v>
      </c>
    </row>
    <row r="19" spans="1:2" x14ac:dyDescent="0.3">
      <c r="A19" s="46" t="s">
        <v>983</v>
      </c>
      <c r="B19" s="1">
        <v>3</v>
      </c>
    </row>
    <row r="20" spans="1:2" x14ac:dyDescent="0.3">
      <c r="A20" s="46" t="s">
        <v>984</v>
      </c>
      <c r="B20" s="1">
        <v>1</v>
      </c>
    </row>
    <row r="21" spans="1:2" x14ac:dyDescent="0.3">
      <c r="A21" s="46" t="s">
        <v>223</v>
      </c>
      <c r="B21" s="1">
        <v>132</v>
      </c>
    </row>
    <row r="22" spans="1:2" x14ac:dyDescent="0.3">
      <c r="A22" s="46" t="s">
        <v>343</v>
      </c>
      <c r="B22" s="1">
        <v>3</v>
      </c>
    </row>
    <row r="23" spans="1:2" x14ac:dyDescent="0.3">
      <c r="A23" s="46" t="s">
        <v>344</v>
      </c>
      <c r="B23" s="1">
        <v>8</v>
      </c>
    </row>
    <row r="24" spans="1:2" x14ac:dyDescent="0.3">
      <c r="A24" s="46" t="s">
        <v>345</v>
      </c>
      <c r="B24" s="1">
        <v>1</v>
      </c>
    </row>
    <row r="25" spans="1:2" x14ac:dyDescent="0.3">
      <c r="A25" s="46" t="s">
        <v>346</v>
      </c>
      <c r="B25" s="1">
        <v>3</v>
      </c>
    </row>
    <row r="26" spans="1:2" x14ac:dyDescent="0.3">
      <c r="A26" s="46" t="s">
        <v>347</v>
      </c>
      <c r="B26" s="1">
        <v>7</v>
      </c>
    </row>
    <row r="27" spans="1:2" x14ac:dyDescent="0.3">
      <c r="A27" s="46" t="s">
        <v>348</v>
      </c>
      <c r="B27" s="1">
        <v>8</v>
      </c>
    </row>
    <row r="28" spans="1:2" x14ac:dyDescent="0.3">
      <c r="A28" s="46" t="s">
        <v>349</v>
      </c>
      <c r="B28" s="1">
        <v>23</v>
      </c>
    </row>
    <row r="29" spans="1:2" x14ac:dyDescent="0.3">
      <c r="A29" s="46" t="s">
        <v>350</v>
      </c>
      <c r="B29" s="1">
        <v>28310</v>
      </c>
    </row>
    <row r="30" spans="1:2" x14ac:dyDescent="0.3">
      <c r="A30" s="46" t="s">
        <v>985</v>
      </c>
      <c r="B30" s="1">
        <v>1</v>
      </c>
    </row>
    <row r="31" spans="1:2" x14ac:dyDescent="0.3">
      <c r="A31" s="46" t="s">
        <v>351</v>
      </c>
      <c r="B31" s="1">
        <v>1254</v>
      </c>
    </row>
    <row r="32" spans="1:2" x14ac:dyDescent="0.3">
      <c r="A32" s="46" t="s">
        <v>774</v>
      </c>
      <c r="B32" s="1">
        <v>1</v>
      </c>
    </row>
    <row r="33" spans="1:2" x14ac:dyDescent="0.3">
      <c r="A33" s="46" t="s">
        <v>352</v>
      </c>
      <c r="B33" s="1">
        <v>20</v>
      </c>
    </row>
    <row r="34" spans="1:2" x14ac:dyDescent="0.3">
      <c r="A34" s="46" t="s">
        <v>353</v>
      </c>
      <c r="B34" s="1">
        <v>14</v>
      </c>
    </row>
    <row r="35" spans="1:2" x14ac:dyDescent="0.3">
      <c r="A35" s="46" t="s">
        <v>354</v>
      </c>
      <c r="B35" s="1">
        <v>7412</v>
      </c>
    </row>
    <row r="36" spans="1:2" x14ac:dyDescent="0.3">
      <c r="A36" s="46" t="s">
        <v>355</v>
      </c>
      <c r="B36" s="1">
        <v>9</v>
      </c>
    </row>
    <row r="37" spans="1:2" x14ac:dyDescent="0.3">
      <c r="A37" s="46" t="s">
        <v>317</v>
      </c>
      <c r="B37" s="1">
        <v>96598</v>
      </c>
    </row>
    <row r="38" spans="1:2" x14ac:dyDescent="0.3">
      <c r="A38" s="46" t="s">
        <v>986</v>
      </c>
      <c r="B38" s="1">
        <v>3</v>
      </c>
    </row>
    <row r="39" spans="1:2" x14ac:dyDescent="0.3">
      <c r="A39" t="s">
        <v>674</v>
      </c>
      <c r="B39" s="1">
        <v>3</v>
      </c>
    </row>
    <row r="40" spans="1:2" x14ac:dyDescent="0.3">
      <c r="A40" t="s">
        <v>356</v>
      </c>
      <c r="B40" s="1">
        <v>19</v>
      </c>
    </row>
    <row r="41" spans="1:2" x14ac:dyDescent="0.3">
      <c r="A41" t="s">
        <v>357</v>
      </c>
      <c r="B41" s="1">
        <v>584</v>
      </c>
    </row>
    <row r="42" spans="1:2" x14ac:dyDescent="0.3">
      <c r="A42" t="s">
        <v>358</v>
      </c>
      <c r="B42" s="1">
        <v>123</v>
      </c>
    </row>
    <row r="43" spans="1:2" x14ac:dyDescent="0.3">
      <c r="A43" t="s">
        <v>359</v>
      </c>
      <c r="B43" s="1">
        <v>171563</v>
      </c>
    </row>
    <row r="44" spans="1:2" x14ac:dyDescent="0.3">
      <c r="A44" t="s">
        <v>360</v>
      </c>
      <c r="B44" s="1">
        <v>6520</v>
      </c>
    </row>
    <row r="45" spans="1:2" x14ac:dyDescent="0.3">
      <c r="A45" t="s">
        <v>361</v>
      </c>
      <c r="B45" s="1">
        <v>11</v>
      </c>
    </row>
    <row r="46" spans="1:2" x14ac:dyDescent="0.3">
      <c r="A46" t="s">
        <v>362</v>
      </c>
      <c r="B46" s="1">
        <v>21</v>
      </c>
    </row>
    <row r="47" spans="1:2" x14ac:dyDescent="0.3">
      <c r="A47" t="s">
        <v>987</v>
      </c>
      <c r="B47" s="1">
        <v>1</v>
      </c>
    </row>
    <row r="48" spans="1:2" x14ac:dyDescent="0.3">
      <c r="A48" t="s">
        <v>363</v>
      </c>
      <c r="B48" s="1">
        <v>19</v>
      </c>
    </row>
    <row r="49" spans="1:9" x14ac:dyDescent="0.3">
      <c r="A49" t="s">
        <v>364</v>
      </c>
      <c r="B49" s="1">
        <v>128</v>
      </c>
    </row>
    <row r="50" spans="1:9" x14ac:dyDescent="0.3">
      <c r="A50" t="s">
        <v>365</v>
      </c>
      <c r="B50" s="1">
        <v>37</v>
      </c>
    </row>
    <row r="51" spans="1:9" x14ac:dyDescent="0.3">
      <c r="A51" t="s">
        <v>366</v>
      </c>
      <c r="B51" s="1">
        <v>4</v>
      </c>
    </row>
    <row r="52" spans="1:9" x14ac:dyDescent="0.3">
      <c r="A52" t="s">
        <v>367</v>
      </c>
      <c r="B52" s="1">
        <v>40</v>
      </c>
    </row>
    <row r="53" spans="1:9" x14ac:dyDescent="0.3">
      <c r="A53" t="s">
        <v>675</v>
      </c>
      <c r="B53" s="1">
        <v>0</v>
      </c>
    </row>
    <row r="54" spans="1:9" x14ac:dyDescent="0.3">
      <c r="A54" t="s">
        <v>368</v>
      </c>
      <c r="B54" s="1">
        <v>22</v>
      </c>
    </row>
    <row r="55" spans="1:9" x14ac:dyDescent="0.3">
      <c r="A55" t="s">
        <v>988</v>
      </c>
      <c r="B55" s="1">
        <v>2</v>
      </c>
    </row>
    <row r="56" spans="1:9" x14ac:dyDescent="0.3">
      <c r="A56" t="s">
        <v>369</v>
      </c>
      <c r="B56" s="1">
        <v>59566</v>
      </c>
    </row>
    <row r="57" spans="1:9" x14ac:dyDescent="0.3">
      <c r="B57" s="1"/>
    </row>
    <row r="58" spans="1:9" x14ac:dyDescent="0.3">
      <c r="B58" s="1"/>
    </row>
    <row r="59" spans="1:9" x14ac:dyDescent="0.3">
      <c r="B59" s="1"/>
    </row>
    <row r="63" spans="1:9" ht="15" thickBot="1" x14ac:dyDescent="0.35"/>
    <row r="64" spans="1:9" ht="16.2" customHeight="1" thickBot="1" x14ac:dyDescent="0.35">
      <c r="A64" s="173" t="s">
        <v>322</v>
      </c>
      <c r="B64" s="170" t="s">
        <v>370</v>
      </c>
      <c r="C64" s="175" t="s">
        <v>371</v>
      </c>
      <c r="D64" s="170" t="s">
        <v>372</v>
      </c>
      <c r="E64" s="170" t="s">
        <v>373</v>
      </c>
      <c r="F64" s="170" t="s">
        <v>374</v>
      </c>
      <c r="G64" s="172" t="s">
        <v>248</v>
      </c>
      <c r="H64" s="172"/>
      <c r="I64" s="170" t="s">
        <v>375</v>
      </c>
    </row>
    <row r="65" spans="1:9" ht="31.8" thickBot="1" x14ac:dyDescent="0.35">
      <c r="A65" s="174"/>
      <c r="B65" s="171"/>
      <c r="C65" s="176"/>
      <c r="D65" s="171"/>
      <c r="E65" s="171"/>
      <c r="F65" s="171"/>
      <c r="G65" s="79" t="s">
        <v>340</v>
      </c>
      <c r="H65" s="80" t="s">
        <v>341</v>
      </c>
      <c r="I65" s="171"/>
    </row>
    <row r="66" spans="1:9" ht="15.6" x14ac:dyDescent="0.3">
      <c r="A66" s="47" t="s">
        <v>329</v>
      </c>
      <c r="B66" s="48">
        <v>120</v>
      </c>
      <c r="C66" s="48">
        <v>84</v>
      </c>
      <c r="D66" s="48">
        <v>90</v>
      </c>
      <c r="E66" s="48">
        <f>+SUM(C66:D66)</f>
        <v>174</v>
      </c>
      <c r="F66" s="48">
        <v>15</v>
      </c>
      <c r="G66" s="48">
        <v>0</v>
      </c>
      <c r="H66" s="48">
        <v>7</v>
      </c>
      <c r="I66" s="49">
        <f>+E66/$E$71*100</f>
        <v>21.886792452830189</v>
      </c>
    </row>
    <row r="67" spans="1:9" ht="15.6" x14ac:dyDescent="0.3">
      <c r="A67" s="47" t="s">
        <v>330</v>
      </c>
      <c r="B67" s="47">
        <v>30</v>
      </c>
      <c r="C67" s="47">
        <v>69</v>
      </c>
      <c r="D67" s="47">
        <v>75</v>
      </c>
      <c r="E67" s="48">
        <f t="shared" ref="E67:E70" si="0">+SUM(C67:D67)</f>
        <v>144</v>
      </c>
      <c r="F67" s="47">
        <v>9</v>
      </c>
      <c r="G67" s="47">
        <v>0</v>
      </c>
      <c r="H67" s="47">
        <v>33</v>
      </c>
      <c r="I67" s="49">
        <f t="shared" ref="I67:I69" si="1">+E67/$E$71*100</f>
        <v>18.113207547169811</v>
      </c>
    </row>
    <row r="68" spans="1:9" ht="15.6" x14ac:dyDescent="0.3">
      <c r="A68" s="47" t="s">
        <v>333</v>
      </c>
      <c r="B68" s="50">
        <v>0</v>
      </c>
      <c r="C68" s="50">
        <v>99</v>
      </c>
      <c r="D68" s="50">
        <v>99</v>
      </c>
      <c r="E68" s="48">
        <f t="shared" si="0"/>
        <v>198</v>
      </c>
      <c r="F68" s="50">
        <v>6</v>
      </c>
      <c r="G68" s="50">
        <v>0</v>
      </c>
      <c r="H68" s="50">
        <v>18</v>
      </c>
      <c r="I68" s="49">
        <f t="shared" si="1"/>
        <v>24.90566037735849</v>
      </c>
    </row>
    <row r="69" spans="1:9" ht="15.6" x14ac:dyDescent="0.3">
      <c r="A69" s="47" t="s">
        <v>335</v>
      </c>
      <c r="B69" s="51">
        <v>48</v>
      </c>
      <c r="C69" s="51">
        <v>21</v>
      </c>
      <c r="D69" s="51">
        <v>0</v>
      </c>
      <c r="E69" s="48">
        <f t="shared" si="0"/>
        <v>21</v>
      </c>
      <c r="F69" s="51">
        <v>3</v>
      </c>
      <c r="G69" s="51">
        <v>0</v>
      </c>
      <c r="H69" s="51">
        <v>21</v>
      </c>
      <c r="I69" s="49">
        <f t="shared" si="1"/>
        <v>2.6415094339622645</v>
      </c>
    </row>
    <row r="70" spans="1:9" ht="15.6" x14ac:dyDescent="0.3">
      <c r="A70" s="96" t="s">
        <v>775</v>
      </c>
      <c r="B70" s="96">
        <v>0</v>
      </c>
      <c r="C70" s="96">
        <v>129</v>
      </c>
      <c r="D70" s="96">
        <v>129</v>
      </c>
      <c r="E70" s="48">
        <f t="shared" si="0"/>
        <v>258</v>
      </c>
      <c r="F70" s="96">
        <v>105</v>
      </c>
      <c r="G70" s="96">
        <v>0</v>
      </c>
      <c r="H70" s="96">
        <v>0</v>
      </c>
      <c r="I70" s="49">
        <f>+E70/$E$71*100</f>
        <v>32.452830188679243</v>
      </c>
    </row>
    <row r="71" spans="1:9" ht="16.2" thickBot="1" x14ac:dyDescent="0.35">
      <c r="A71" s="81" t="s">
        <v>99</v>
      </c>
      <c r="B71" s="82">
        <f>SUM(B66:B70)</f>
        <v>198</v>
      </c>
      <c r="C71" s="82">
        <f t="shared" ref="C71:H71" si="2">SUM(C66:C70)</f>
        <v>402</v>
      </c>
      <c r="D71" s="82">
        <f t="shared" si="2"/>
        <v>393</v>
      </c>
      <c r="E71" s="82">
        <f t="shared" si="2"/>
        <v>795</v>
      </c>
      <c r="F71" s="82">
        <f t="shared" si="2"/>
        <v>138</v>
      </c>
      <c r="G71" s="82">
        <f t="shared" si="2"/>
        <v>0</v>
      </c>
      <c r="H71" s="82">
        <f t="shared" si="2"/>
        <v>79</v>
      </c>
      <c r="I71" s="97">
        <f>SUM(I66:I70)</f>
        <v>100</v>
      </c>
    </row>
  </sheetData>
  <mergeCells count="9">
    <mergeCell ref="F64:F65"/>
    <mergeCell ref="G64:H64"/>
    <mergeCell ref="I64:I65"/>
    <mergeCell ref="A17:B17"/>
    <mergeCell ref="A64:A65"/>
    <mergeCell ref="B64:B65"/>
    <mergeCell ref="C64:C65"/>
    <mergeCell ref="D64:D65"/>
    <mergeCell ref="E64:E6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H47"/>
  <sheetViews>
    <sheetView topLeftCell="A34" workbookViewId="0">
      <selection activeCell="J44" sqref="J44"/>
    </sheetView>
  </sheetViews>
  <sheetFormatPr baseColWidth="10" defaultRowHeight="14.4" x14ac:dyDescent="0.3"/>
  <sheetData>
    <row r="21" spans="1:2" x14ac:dyDescent="0.3">
      <c r="A21" t="s">
        <v>50</v>
      </c>
      <c r="B21" s="1" t="s">
        <v>26</v>
      </c>
    </row>
    <row r="22" spans="1:2" x14ac:dyDescent="0.3">
      <c r="A22" s="2" t="s">
        <v>376</v>
      </c>
      <c r="B22" s="1">
        <v>91182</v>
      </c>
    </row>
    <row r="23" spans="1:2" x14ac:dyDescent="0.3">
      <c r="A23" s="2" t="s">
        <v>377</v>
      </c>
      <c r="B23" s="1">
        <v>7224</v>
      </c>
    </row>
    <row r="24" spans="1:2" x14ac:dyDescent="0.3">
      <c r="A24" s="2" t="s">
        <v>378</v>
      </c>
      <c r="B24" s="1">
        <v>11914</v>
      </c>
    </row>
    <row r="25" spans="1:2" x14ac:dyDescent="0.3">
      <c r="A25" s="2" t="s">
        <v>379</v>
      </c>
      <c r="B25" s="1">
        <v>160704</v>
      </c>
    </row>
    <row r="26" spans="1:2" x14ac:dyDescent="0.3">
      <c r="A26" s="2" t="s">
        <v>380</v>
      </c>
      <c r="B26" s="1">
        <v>27422</v>
      </c>
    </row>
    <row r="27" spans="1:2" x14ac:dyDescent="0.3">
      <c r="A27" s="2" t="s">
        <v>381</v>
      </c>
      <c r="B27" s="1">
        <v>43</v>
      </c>
    </row>
    <row r="28" spans="1:2" x14ac:dyDescent="0.3">
      <c r="A28" s="2" t="s">
        <v>382</v>
      </c>
      <c r="B28" s="1">
        <v>19</v>
      </c>
    </row>
    <row r="29" spans="1:2" x14ac:dyDescent="0.3">
      <c r="A29" s="2" t="s">
        <v>773</v>
      </c>
      <c r="B29" s="1">
        <v>4</v>
      </c>
    </row>
    <row r="30" spans="1:2" x14ac:dyDescent="0.3">
      <c r="A30" s="2" t="s">
        <v>383</v>
      </c>
      <c r="B30" s="1">
        <v>12</v>
      </c>
    </row>
    <row r="31" spans="1:2" x14ac:dyDescent="0.3">
      <c r="A31" s="2" t="s">
        <v>384</v>
      </c>
      <c r="B31" s="1">
        <v>657</v>
      </c>
    </row>
    <row r="32" spans="1:2" x14ac:dyDescent="0.3">
      <c r="A32" s="2" t="s">
        <v>385</v>
      </c>
      <c r="B32" s="1">
        <v>580</v>
      </c>
    </row>
    <row r="33" spans="1:8" x14ac:dyDescent="0.3">
      <c r="A33" s="2" t="s">
        <v>386</v>
      </c>
      <c r="B33" s="1">
        <v>869</v>
      </c>
    </row>
    <row r="34" spans="1:8" x14ac:dyDescent="0.3">
      <c r="A34" s="2" t="s">
        <v>387</v>
      </c>
      <c r="B34" s="1">
        <v>156</v>
      </c>
    </row>
    <row r="35" spans="1:8" x14ac:dyDescent="0.3">
      <c r="A35" s="2" t="s">
        <v>388</v>
      </c>
      <c r="B35" s="1">
        <v>2</v>
      </c>
    </row>
    <row r="36" spans="1:8" x14ac:dyDescent="0.3">
      <c r="A36" s="2" t="s">
        <v>776</v>
      </c>
      <c r="B36" s="1">
        <v>23</v>
      </c>
    </row>
    <row r="37" spans="1:8" x14ac:dyDescent="0.3">
      <c r="A37" s="2"/>
      <c r="B37" s="1"/>
    </row>
    <row r="38" spans="1:8" x14ac:dyDescent="0.3">
      <c r="A38" s="2"/>
      <c r="B38" s="1"/>
    </row>
    <row r="39" spans="1:8" x14ac:dyDescent="0.3">
      <c r="B39" s="1"/>
    </row>
    <row r="40" spans="1:8" ht="15" thickBot="1" x14ac:dyDescent="0.35">
      <c r="B40" s="1"/>
    </row>
    <row r="41" spans="1:8" ht="18" customHeight="1" thickBot="1" x14ac:dyDescent="0.35">
      <c r="A41" s="177" t="s">
        <v>389</v>
      </c>
      <c r="B41" s="177" t="s">
        <v>374</v>
      </c>
      <c r="C41" s="179" t="s">
        <v>324</v>
      </c>
      <c r="D41" s="180"/>
      <c r="E41" s="181"/>
      <c r="F41" s="177" t="s">
        <v>390</v>
      </c>
      <c r="G41" s="177" t="s">
        <v>341</v>
      </c>
      <c r="H41" s="177" t="s">
        <v>325</v>
      </c>
    </row>
    <row r="42" spans="1:8" ht="52.8" thickBot="1" x14ac:dyDescent="0.35">
      <c r="A42" s="178"/>
      <c r="B42" s="178"/>
      <c r="C42" s="52" t="s">
        <v>339</v>
      </c>
      <c r="D42" s="52" t="s">
        <v>328</v>
      </c>
      <c r="E42" s="53" t="s">
        <v>391</v>
      </c>
      <c r="F42" s="178"/>
      <c r="G42" s="182"/>
      <c r="H42" s="178"/>
    </row>
    <row r="43" spans="1:8" ht="15" thickBot="1" x14ac:dyDescent="0.35">
      <c r="A43" s="54" t="s">
        <v>329</v>
      </c>
      <c r="B43" s="54">
        <v>184</v>
      </c>
      <c r="C43" s="54">
        <v>552</v>
      </c>
      <c r="D43" s="55">
        <v>5646</v>
      </c>
      <c r="E43" s="56">
        <f>SUM(B43:D43)</f>
        <v>6382</v>
      </c>
      <c r="F43" s="54">
        <v>0</v>
      </c>
      <c r="G43" s="57">
        <v>184</v>
      </c>
      <c r="H43" s="58">
        <f>+E43/$E$47*100</f>
        <v>29.525792273883877</v>
      </c>
    </row>
    <row r="44" spans="1:8" ht="15" thickBot="1" x14ac:dyDescent="0.35">
      <c r="A44" s="57" t="s">
        <v>330</v>
      </c>
      <c r="B44" s="57">
        <v>450</v>
      </c>
      <c r="C44" s="57">
        <v>1002</v>
      </c>
      <c r="D44" s="56">
        <v>6485</v>
      </c>
      <c r="E44" s="56">
        <f t="shared" ref="E44:E46" si="0">SUM(B44:D44)</f>
        <v>7937</v>
      </c>
      <c r="F44" s="57">
        <v>0</v>
      </c>
      <c r="G44" s="57">
        <v>184</v>
      </c>
      <c r="H44" s="58">
        <f t="shared" ref="H44:H45" si="1">+E44/$E$47*100</f>
        <v>36.719870460328472</v>
      </c>
    </row>
    <row r="45" spans="1:8" ht="15" thickBot="1" x14ac:dyDescent="0.35">
      <c r="A45" s="57" t="s">
        <v>331</v>
      </c>
      <c r="B45" s="57">
        <v>78</v>
      </c>
      <c r="C45" s="57">
        <v>155</v>
      </c>
      <c r="D45" s="57">
        <v>981</v>
      </c>
      <c r="E45" s="56">
        <f t="shared" si="0"/>
        <v>1214</v>
      </c>
      <c r="F45" s="57">
        <v>0</v>
      </c>
      <c r="G45" s="57">
        <v>78</v>
      </c>
      <c r="H45" s="58">
        <f t="shared" si="1"/>
        <v>5.6164700439509598</v>
      </c>
    </row>
    <row r="46" spans="1:8" ht="15" thickBot="1" x14ac:dyDescent="0.35">
      <c r="A46" s="57" t="s">
        <v>392</v>
      </c>
      <c r="B46" s="57">
        <v>546</v>
      </c>
      <c r="C46" s="57">
        <v>846</v>
      </c>
      <c r="D46" s="56">
        <v>4690</v>
      </c>
      <c r="E46" s="56">
        <f t="shared" si="0"/>
        <v>6082</v>
      </c>
      <c r="F46" s="57">
        <v>0</v>
      </c>
      <c r="G46" s="57">
        <v>546</v>
      </c>
      <c r="H46" s="58">
        <f>+E46/$E$47*100</f>
        <v>28.137867221836686</v>
      </c>
    </row>
    <row r="47" spans="1:8" ht="29.4" thickBot="1" x14ac:dyDescent="0.35">
      <c r="A47" s="59" t="s">
        <v>337</v>
      </c>
      <c r="B47" s="60">
        <f t="shared" ref="B47:H47" si="2">SUM(B43:B46)</f>
        <v>1258</v>
      </c>
      <c r="C47" s="60">
        <f t="shared" si="2"/>
        <v>2555</v>
      </c>
      <c r="D47" s="60">
        <f t="shared" si="2"/>
        <v>17802</v>
      </c>
      <c r="E47" s="60">
        <f t="shared" si="2"/>
        <v>21615</v>
      </c>
      <c r="F47" s="60">
        <f t="shared" si="2"/>
        <v>0</v>
      </c>
      <c r="G47" s="60">
        <f t="shared" si="2"/>
        <v>992</v>
      </c>
      <c r="H47" s="60">
        <f t="shared" si="2"/>
        <v>99.999999999999986</v>
      </c>
    </row>
  </sheetData>
  <mergeCells count="6">
    <mergeCell ref="H41:H42"/>
    <mergeCell ref="A41:A42"/>
    <mergeCell ref="B41:B42"/>
    <mergeCell ref="C41:E41"/>
    <mergeCell ref="F41:F42"/>
    <mergeCell ref="G41:G4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4:C50"/>
  <sheetViews>
    <sheetView topLeftCell="A19" workbookViewId="0">
      <selection activeCell="C25" sqref="C25:C27"/>
    </sheetView>
  </sheetViews>
  <sheetFormatPr baseColWidth="10" defaultRowHeight="14.4" x14ac:dyDescent="0.3"/>
  <sheetData>
    <row r="24" spans="2:3" x14ac:dyDescent="0.3">
      <c r="B24" t="s">
        <v>50</v>
      </c>
      <c r="C24" s="1" t="s">
        <v>26</v>
      </c>
    </row>
    <row r="25" spans="2:3" x14ac:dyDescent="0.3">
      <c r="B25" s="2" t="s">
        <v>393</v>
      </c>
      <c r="C25" s="1">
        <v>96</v>
      </c>
    </row>
    <row r="26" spans="2:3" x14ac:dyDescent="0.3">
      <c r="B26" s="2" t="s">
        <v>394</v>
      </c>
      <c r="C26" s="1">
        <v>5209</v>
      </c>
    </row>
    <row r="27" spans="2:3" x14ac:dyDescent="0.3">
      <c r="B27" s="2" t="s">
        <v>777</v>
      </c>
      <c r="C27" s="1">
        <v>140</v>
      </c>
    </row>
    <row r="28" spans="2:3" x14ac:dyDescent="0.3">
      <c r="C28" s="1"/>
    </row>
    <row r="29" spans="2:3" x14ac:dyDescent="0.3">
      <c r="C29" s="1"/>
    </row>
    <row r="30" spans="2:3" x14ac:dyDescent="0.3">
      <c r="C30" s="1"/>
    </row>
    <row r="31" spans="2:3" x14ac:dyDescent="0.3">
      <c r="C31" s="1"/>
    </row>
    <row r="32" spans="2:3" x14ac:dyDescent="0.3">
      <c r="C32" s="1"/>
    </row>
    <row r="33" spans="3:3" x14ac:dyDescent="0.3">
      <c r="C33" s="1"/>
    </row>
    <row r="34" spans="3:3" x14ac:dyDescent="0.3">
      <c r="C34" s="1"/>
    </row>
    <row r="35" spans="3:3" x14ac:dyDescent="0.3">
      <c r="C35" s="1"/>
    </row>
    <row r="36" spans="3:3" x14ac:dyDescent="0.3">
      <c r="C36" s="1"/>
    </row>
    <row r="37" spans="3:3" x14ac:dyDescent="0.3">
      <c r="C37" s="1"/>
    </row>
    <row r="38" spans="3:3" x14ac:dyDescent="0.3">
      <c r="C38" s="1"/>
    </row>
    <row r="39" spans="3:3" x14ac:dyDescent="0.3">
      <c r="C39" s="1"/>
    </row>
    <row r="40" spans="3:3" x14ac:dyDescent="0.3">
      <c r="C40" s="1"/>
    </row>
    <row r="41" spans="3:3" x14ac:dyDescent="0.3">
      <c r="C41" s="1"/>
    </row>
    <row r="42" spans="3:3" x14ac:dyDescent="0.3">
      <c r="C42" s="1"/>
    </row>
    <row r="43" spans="3:3" x14ac:dyDescent="0.3">
      <c r="C43" s="1"/>
    </row>
    <row r="44" spans="3:3" x14ac:dyDescent="0.3">
      <c r="C44" s="1"/>
    </row>
    <row r="45" spans="3:3" x14ac:dyDescent="0.3">
      <c r="C45" s="1"/>
    </row>
    <row r="46" spans="3:3" x14ac:dyDescent="0.3">
      <c r="C46" s="1"/>
    </row>
    <row r="47" spans="3:3" x14ac:dyDescent="0.3">
      <c r="C47" s="1"/>
    </row>
    <row r="48" spans="3:3" x14ac:dyDescent="0.3">
      <c r="C48" s="1"/>
    </row>
    <row r="49" spans="3:3" x14ac:dyDescent="0.3">
      <c r="C49" s="1"/>
    </row>
    <row r="50" spans="3:3" x14ac:dyDescent="0.3">
      <c r="C50" s="1"/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2:C30"/>
  <sheetViews>
    <sheetView topLeftCell="A19" workbookViewId="0">
      <selection activeCell="B23" sqref="B23:C30"/>
    </sheetView>
  </sheetViews>
  <sheetFormatPr baseColWidth="10" defaultRowHeight="14.4" x14ac:dyDescent="0.3"/>
  <sheetData>
    <row r="22" spans="2:3" x14ac:dyDescent="0.3">
      <c r="B22" t="s">
        <v>50</v>
      </c>
      <c r="C22" t="s">
        <v>26</v>
      </c>
    </row>
    <row r="23" spans="2:3" x14ac:dyDescent="0.3">
      <c r="B23" s="2" t="s">
        <v>395</v>
      </c>
      <c r="C23" s="3">
        <v>1</v>
      </c>
    </row>
    <row r="24" spans="2:3" x14ac:dyDescent="0.3">
      <c r="B24" s="2" t="s">
        <v>269</v>
      </c>
      <c r="C24" s="3">
        <v>2</v>
      </c>
    </row>
    <row r="25" spans="2:3" x14ac:dyDescent="0.3">
      <c r="B25" s="2" t="s">
        <v>676</v>
      </c>
      <c r="C25" s="3">
        <v>2</v>
      </c>
    </row>
    <row r="26" spans="2:3" x14ac:dyDescent="0.3">
      <c r="B26" s="2" t="s">
        <v>677</v>
      </c>
      <c r="C26" s="3">
        <v>4</v>
      </c>
    </row>
    <row r="27" spans="2:3" x14ac:dyDescent="0.3">
      <c r="B27" s="2" t="s">
        <v>778</v>
      </c>
      <c r="C27" s="3">
        <v>5</v>
      </c>
    </row>
    <row r="28" spans="2:3" x14ac:dyDescent="0.3">
      <c r="B28" s="2" t="s">
        <v>779</v>
      </c>
      <c r="C28" s="3">
        <v>1</v>
      </c>
    </row>
    <row r="29" spans="2:3" x14ac:dyDescent="0.3">
      <c r="B29" s="2" t="s">
        <v>989</v>
      </c>
      <c r="C29" s="3">
        <v>1</v>
      </c>
    </row>
    <row r="30" spans="2:3" x14ac:dyDescent="0.3">
      <c r="B30" s="2" t="s">
        <v>990</v>
      </c>
      <c r="C30" s="3">
        <v>1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:U47"/>
  <sheetViews>
    <sheetView topLeftCell="A16" zoomScale="55" zoomScaleNormal="55" workbookViewId="0">
      <selection activeCell="M56" sqref="M56"/>
    </sheetView>
  </sheetViews>
  <sheetFormatPr baseColWidth="10" defaultRowHeight="14.4" x14ac:dyDescent="0.3"/>
  <cols>
    <col min="2" max="2" width="22.44140625" customWidth="1"/>
  </cols>
  <sheetData>
    <row r="22" spans="1:21" ht="15.6" customHeight="1" x14ac:dyDescent="0.3"/>
    <row r="24" spans="1:21" ht="15.6" customHeight="1" x14ac:dyDescent="0.3"/>
    <row r="26" spans="1:21" ht="15.6" customHeight="1" x14ac:dyDescent="0.3"/>
    <row r="27" spans="1:21" ht="15" thickBot="1" x14ac:dyDescent="0.35"/>
    <row r="28" spans="1:21" ht="16.2" thickBot="1" x14ac:dyDescent="0.35">
      <c r="A28" s="193" t="s">
        <v>396</v>
      </c>
      <c r="B28" s="194"/>
      <c r="C28" s="194"/>
      <c r="D28" s="194"/>
      <c r="E28" s="194"/>
      <c r="F28" s="194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5"/>
    </row>
    <row r="29" spans="1:21" ht="15" thickTop="1" x14ac:dyDescent="0.3">
      <c r="A29" s="196" t="s">
        <v>397</v>
      </c>
      <c r="B29" s="191" t="s">
        <v>398</v>
      </c>
      <c r="C29" s="198" t="s">
        <v>329</v>
      </c>
      <c r="D29" s="199"/>
      <c r="E29" s="200"/>
      <c r="F29" s="198" t="s">
        <v>330</v>
      </c>
      <c r="G29" s="199"/>
      <c r="H29" s="200"/>
      <c r="I29" s="198" t="s">
        <v>331</v>
      </c>
      <c r="J29" s="199"/>
      <c r="K29" s="200"/>
      <c r="L29" s="198" t="s">
        <v>399</v>
      </c>
      <c r="M29" s="199"/>
      <c r="N29" s="200"/>
      <c r="O29" s="198" t="s">
        <v>400</v>
      </c>
      <c r="P29" s="199"/>
      <c r="Q29" s="200"/>
      <c r="R29" s="198" t="s">
        <v>401</v>
      </c>
      <c r="S29" s="199"/>
      <c r="T29" s="201"/>
      <c r="U29" s="202" t="s">
        <v>402</v>
      </c>
    </row>
    <row r="30" spans="1:21" x14ac:dyDescent="0.3">
      <c r="A30" s="197"/>
      <c r="B30" s="192"/>
      <c r="C30" s="124" t="s">
        <v>403</v>
      </c>
      <c r="D30" s="124" t="s">
        <v>404</v>
      </c>
      <c r="E30" s="125" t="s">
        <v>405</v>
      </c>
      <c r="F30" s="126" t="s">
        <v>406</v>
      </c>
      <c r="G30" s="126" t="s">
        <v>404</v>
      </c>
      <c r="H30" s="125" t="s">
        <v>405</v>
      </c>
      <c r="I30" s="126" t="s">
        <v>403</v>
      </c>
      <c r="J30" s="126" t="s">
        <v>404</v>
      </c>
      <c r="K30" s="125" t="s">
        <v>405</v>
      </c>
      <c r="L30" s="126" t="s">
        <v>403</v>
      </c>
      <c r="M30" s="126" t="s">
        <v>404</v>
      </c>
      <c r="N30" s="125" t="s">
        <v>405</v>
      </c>
      <c r="O30" s="126" t="s">
        <v>403</v>
      </c>
      <c r="P30" s="126" t="s">
        <v>404</v>
      </c>
      <c r="Q30" s="125" t="s">
        <v>405</v>
      </c>
      <c r="R30" s="126" t="s">
        <v>403</v>
      </c>
      <c r="S30" s="126" t="s">
        <v>404</v>
      </c>
      <c r="T30" s="127" t="s">
        <v>405</v>
      </c>
      <c r="U30" s="203"/>
    </row>
    <row r="31" spans="1:21" ht="53.4" customHeight="1" x14ac:dyDescent="0.3">
      <c r="A31" s="183" t="s">
        <v>407</v>
      </c>
      <c r="B31" s="128" t="s">
        <v>408</v>
      </c>
      <c r="C31" s="129">
        <v>13</v>
      </c>
      <c r="D31" s="129">
        <v>2</v>
      </c>
      <c r="E31" s="130">
        <v>15</v>
      </c>
      <c r="F31" s="131">
        <v>10</v>
      </c>
      <c r="G31" s="131">
        <v>0</v>
      </c>
      <c r="H31" s="130">
        <v>10</v>
      </c>
      <c r="I31" s="131">
        <v>21</v>
      </c>
      <c r="J31" s="131">
        <v>0</v>
      </c>
      <c r="K31" s="130">
        <v>21</v>
      </c>
      <c r="L31" s="131">
        <v>4</v>
      </c>
      <c r="M31" s="131">
        <v>1</v>
      </c>
      <c r="N31" s="130">
        <v>5</v>
      </c>
      <c r="O31" s="131">
        <v>4</v>
      </c>
      <c r="P31" s="131">
        <v>0</v>
      </c>
      <c r="Q31" s="130">
        <v>4</v>
      </c>
      <c r="R31" s="131">
        <v>37</v>
      </c>
      <c r="S31" s="131">
        <v>25</v>
      </c>
      <c r="T31" s="132">
        <v>62</v>
      </c>
      <c r="U31" s="133">
        <v>117</v>
      </c>
    </row>
    <row r="32" spans="1:21" ht="14.4" customHeight="1" x14ac:dyDescent="0.3">
      <c r="A32" s="190"/>
      <c r="B32" s="128" t="s">
        <v>409</v>
      </c>
      <c r="C32" s="129">
        <v>2</v>
      </c>
      <c r="D32" s="129">
        <v>0</v>
      </c>
      <c r="E32" s="130">
        <v>2</v>
      </c>
      <c r="F32" s="131">
        <v>3</v>
      </c>
      <c r="G32" s="131">
        <v>0</v>
      </c>
      <c r="H32" s="130">
        <v>3</v>
      </c>
      <c r="I32" s="131">
        <v>2</v>
      </c>
      <c r="J32" s="131">
        <v>0</v>
      </c>
      <c r="K32" s="130">
        <v>2</v>
      </c>
      <c r="L32" s="131">
        <v>1</v>
      </c>
      <c r="M32" s="131">
        <v>1</v>
      </c>
      <c r="N32" s="130">
        <v>2</v>
      </c>
      <c r="O32" s="131">
        <v>3</v>
      </c>
      <c r="P32" s="131">
        <v>1</v>
      </c>
      <c r="Q32" s="130">
        <v>4</v>
      </c>
      <c r="R32" s="131">
        <v>12</v>
      </c>
      <c r="S32" s="131">
        <v>16</v>
      </c>
      <c r="T32" s="132">
        <v>28</v>
      </c>
      <c r="U32" s="133">
        <v>41</v>
      </c>
    </row>
    <row r="33" spans="1:21" ht="15" customHeight="1" x14ac:dyDescent="0.3">
      <c r="A33" s="184"/>
      <c r="B33" s="128" t="s">
        <v>410</v>
      </c>
      <c r="C33" s="129">
        <v>18</v>
      </c>
      <c r="D33" s="129">
        <v>1</v>
      </c>
      <c r="E33" s="130">
        <v>19</v>
      </c>
      <c r="F33" s="131">
        <v>2</v>
      </c>
      <c r="G33" s="131">
        <v>0</v>
      </c>
      <c r="H33" s="130">
        <v>2</v>
      </c>
      <c r="I33" s="131">
        <v>3</v>
      </c>
      <c r="J33" s="131">
        <v>0</v>
      </c>
      <c r="K33" s="130">
        <v>3</v>
      </c>
      <c r="L33" s="131">
        <v>2</v>
      </c>
      <c r="M33" s="131">
        <v>0</v>
      </c>
      <c r="N33" s="130">
        <v>2</v>
      </c>
      <c r="O33" s="131">
        <v>4</v>
      </c>
      <c r="P33" s="131">
        <v>0</v>
      </c>
      <c r="Q33" s="130">
        <v>4</v>
      </c>
      <c r="R33" s="131">
        <v>0</v>
      </c>
      <c r="S33" s="131">
        <v>0</v>
      </c>
      <c r="T33" s="132">
        <v>0</v>
      </c>
      <c r="U33" s="133">
        <v>30</v>
      </c>
    </row>
    <row r="34" spans="1:21" ht="27" customHeight="1" x14ac:dyDescent="0.3">
      <c r="A34" s="183" t="s">
        <v>411</v>
      </c>
      <c r="B34" s="128" t="s">
        <v>412</v>
      </c>
      <c r="C34" s="129">
        <v>186</v>
      </c>
      <c r="D34" s="129">
        <v>50</v>
      </c>
      <c r="E34" s="130">
        <v>236</v>
      </c>
      <c r="F34" s="131">
        <v>0</v>
      </c>
      <c r="G34" s="131">
        <v>0</v>
      </c>
      <c r="H34" s="130">
        <v>0</v>
      </c>
      <c r="I34" s="131">
        <v>0</v>
      </c>
      <c r="J34" s="131">
        <v>0</v>
      </c>
      <c r="K34" s="130">
        <v>0</v>
      </c>
      <c r="L34" s="131">
        <v>0</v>
      </c>
      <c r="M34" s="131">
        <v>0</v>
      </c>
      <c r="N34" s="130">
        <v>0</v>
      </c>
      <c r="O34" s="131">
        <v>0</v>
      </c>
      <c r="P34" s="131">
        <v>0</v>
      </c>
      <c r="Q34" s="130">
        <v>0</v>
      </c>
      <c r="R34" s="131">
        <v>0</v>
      </c>
      <c r="S34" s="131">
        <v>0</v>
      </c>
      <c r="T34" s="132">
        <v>0</v>
      </c>
      <c r="U34" s="133">
        <v>237</v>
      </c>
    </row>
    <row r="35" spans="1:21" x14ac:dyDescent="0.3">
      <c r="A35" s="184"/>
      <c r="B35" s="128" t="s">
        <v>413</v>
      </c>
      <c r="C35" s="129">
        <v>21</v>
      </c>
      <c r="D35" s="129">
        <v>1</v>
      </c>
      <c r="E35" s="130">
        <v>22</v>
      </c>
      <c r="F35" s="131">
        <v>0</v>
      </c>
      <c r="G35" s="131">
        <v>0</v>
      </c>
      <c r="H35" s="130">
        <v>0</v>
      </c>
      <c r="I35" s="131">
        <v>0</v>
      </c>
      <c r="J35" s="131">
        <v>0</v>
      </c>
      <c r="K35" s="130">
        <v>0</v>
      </c>
      <c r="L35" s="131">
        <v>0</v>
      </c>
      <c r="M35" s="131">
        <v>0</v>
      </c>
      <c r="N35" s="130">
        <v>0</v>
      </c>
      <c r="O35" s="131">
        <v>0</v>
      </c>
      <c r="P35" s="131">
        <v>0</v>
      </c>
      <c r="Q35" s="130">
        <v>0</v>
      </c>
      <c r="R35" s="131">
        <v>0</v>
      </c>
      <c r="S35" s="131">
        <v>0</v>
      </c>
      <c r="T35" s="132">
        <v>0</v>
      </c>
      <c r="U35" s="133">
        <v>22</v>
      </c>
    </row>
    <row r="36" spans="1:21" ht="27" customHeight="1" x14ac:dyDescent="0.3">
      <c r="A36" s="183" t="s">
        <v>414</v>
      </c>
      <c r="B36" s="128" t="s">
        <v>415</v>
      </c>
      <c r="C36" s="129">
        <v>0</v>
      </c>
      <c r="D36" s="129">
        <v>0</v>
      </c>
      <c r="E36" s="130">
        <v>0</v>
      </c>
      <c r="F36" s="131">
        <v>77</v>
      </c>
      <c r="G36" s="131">
        <v>26</v>
      </c>
      <c r="H36" s="130">
        <v>103</v>
      </c>
      <c r="I36" s="131">
        <v>0</v>
      </c>
      <c r="J36" s="131">
        <v>0</v>
      </c>
      <c r="K36" s="130">
        <v>0</v>
      </c>
      <c r="L36" s="131">
        <v>0</v>
      </c>
      <c r="M36" s="131">
        <v>0</v>
      </c>
      <c r="N36" s="130">
        <v>0</v>
      </c>
      <c r="O36" s="131">
        <v>6</v>
      </c>
      <c r="P36" s="131">
        <v>2</v>
      </c>
      <c r="Q36" s="130">
        <v>8</v>
      </c>
      <c r="R36" s="131">
        <v>0</v>
      </c>
      <c r="S36" s="131">
        <v>0</v>
      </c>
      <c r="T36" s="132">
        <v>0</v>
      </c>
      <c r="U36" s="133">
        <v>111</v>
      </c>
    </row>
    <row r="37" spans="1:21" x14ac:dyDescent="0.3">
      <c r="A37" s="184"/>
      <c r="B37" s="128" t="s">
        <v>416</v>
      </c>
      <c r="C37" s="129">
        <v>1</v>
      </c>
      <c r="D37" s="129">
        <v>1</v>
      </c>
      <c r="E37" s="130">
        <v>2</v>
      </c>
      <c r="F37" s="131">
        <v>9</v>
      </c>
      <c r="G37" s="131">
        <v>1</v>
      </c>
      <c r="H37" s="130">
        <v>10</v>
      </c>
      <c r="I37" s="131">
        <v>1</v>
      </c>
      <c r="J37" s="131">
        <v>0</v>
      </c>
      <c r="K37" s="130">
        <v>1</v>
      </c>
      <c r="L37" s="131">
        <v>1</v>
      </c>
      <c r="M37" s="131">
        <v>0</v>
      </c>
      <c r="N37" s="130">
        <v>1</v>
      </c>
      <c r="O37" s="131">
        <v>3</v>
      </c>
      <c r="P37" s="131">
        <v>0</v>
      </c>
      <c r="Q37" s="130">
        <v>3</v>
      </c>
      <c r="R37" s="131">
        <v>0</v>
      </c>
      <c r="S37" s="131">
        <v>0</v>
      </c>
      <c r="T37" s="132">
        <v>0</v>
      </c>
      <c r="U37" s="133">
        <v>17</v>
      </c>
    </row>
    <row r="38" spans="1:21" ht="26.4" customHeight="1" x14ac:dyDescent="0.3">
      <c r="A38" s="183" t="s">
        <v>417</v>
      </c>
      <c r="B38" s="128" t="s">
        <v>418</v>
      </c>
      <c r="C38" s="129">
        <v>0</v>
      </c>
      <c r="D38" s="129">
        <v>0</v>
      </c>
      <c r="E38" s="130">
        <v>0</v>
      </c>
      <c r="F38" s="131">
        <v>0</v>
      </c>
      <c r="G38" s="131">
        <v>0</v>
      </c>
      <c r="H38" s="130">
        <v>0</v>
      </c>
      <c r="I38" s="131">
        <v>107</v>
      </c>
      <c r="J38" s="131">
        <v>33</v>
      </c>
      <c r="K38" s="130">
        <v>140</v>
      </c>
      <c r="L38" s="131">
        <v>0</v>
      </c>
      <c r="M38" s="131">
        <v>0</v>
      </c>
      <c r="N38" s="130">
        <v>0</v>
      </c>
      <c r="O38" s="131">
        <v>12</v>
      </c>
      <c r="P38" s="131">
        <v>0</v>
      </c>
      <c r="Q38" s="130">
        <v>12</v>
      </c>
      <c r="R38" s="131">
        <v>0</v>
      </c>
      <c r="S38" s="131">
        <v>0</v>
      </c>
      <c r="T38" s="132">
        <v>0</v>
      </c>
      <c r="U38" s="133">
        <v>152</v>
      </c>
    </row>
    <row r="39" spans="1:21" ht="15" thickBot="1" x14ac:dyDescent="0.35">
      <c r="A39" s="185"/>
      <c r="B39" s="134" t="s">
        <v>419</v>
      </c>
      <c r="C39" s="135">
        <v>1</v>
      </c>
      <c r="D39" s="135">
        <v>0</v>
      </c>
      <c r="E39" s="130">
        <v>1</v>
      </c>
      <c r="F39" s="136">
        <v>0</v>
      </c>
      <c r="G39" s="136">
        <v>0</v>
      </c>
      <c r="H39" s="130">
        <v>0</v>
      </c>
      <c r="I39" s="136">
        <v>14</v>
      </c>
      <c r="J39" s="136">
        <v>1</v>
      </c>
      <c r="K39" s="130">
        <v>15</v>
      </c>
      <c r="L39" s="136">
        <v>0</v>
      </c>
      <c r="M39" s="136">
        <v>0</v>
      </c>
      <c r="N39" s="130">
        <v>0</v>
      </c>
      <c r="O39" s="136">
        <v>1</v>
      </c>
      <c r="P39" s="136">
        <v>0</v>
      </c>
      <c r="Q39" s="130">
        <v>1</v>
      </c>
      <c r="R39" s="136">
        <v>0</v>
      </c>
      <c r="S39" s="136">
        <v>0</v>
      </c>
      <c r="T39" s="132">
        <v>0</v>
      </c>
      <c r="U39" s="133">
        <v>17</v>
      </c>
    </row>
    <row r="40" spans="1:21" ht="23.4" thickBot="1" x14ac:dyDescent="0.45">
      <c r="A40" s="137"/>
      <c r="B40" s="138" t="s">
        <v>402</v>
      </c>
      <c r="C40" s="139">
        <v>242</v>
      </c>
      <c r="D40" s="139">
        <v>55</v>
      </c>
      <c r="E40" s="140">
        <v>297</v>
      </c>
      <c r="F40" s="139">
        <v>101</v>
      </c>
      <c r="G40" s="139">
        <v>27</v>
      </c>
      <c r="H40" s="140">
        <v>128</v>
      </c>
      <c r="I40" s="139">
        <v>148</v>
      </c>
      <c r="J40" s="139">
        <v>34</v>
      </c>
      <c r="K40" s="140">
        <v>182</v>
      </c>
      <c r="L40" s="139">
        <v>8</v>
      </c>
      <c r="M40" s="139">
        <v>2</v>
      </c>
      <c r="N40" s="140">
        <v>10</v>
      </c>
      <c r="O40" s="141">
        <v>33</v>
      </c>
      <c r="P40" s="141">
        <v>3</v>
      </c>
      <c r="Q40" s="140">
        <v>36</v>
      </c>
      <c r="R40" s="139">
        <v>49</v>
      </c>
      <c r="S40" s="139">
        <v>41</v>
      </c>
      <c r="T40" s="140">
        <v>90</v>
      </c>
      <c r="U40" s="142">
        <v>744</v>
      </c>
    </row>
    <row r="41" spans="1:21" ht="22.8" x14ac:dyDescent="0.4">
      <c r="A41" s="143"/>
      <c r="B41" s="144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</row>
    <row r="42" spans="1:21" ht="23.4" thickBot="1" x14ac:dyDescent="0.45">
      <c r="A42" s="145"/>
      <c r="B42" s="146"/>
      <c r="C42" s="146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</row>
    <row r="43" spans="1:21" ht="23.4" thickBot="1" x14ac:dyDescent="0.45">
      <c r="A43" s="147"/>
      <c r="B43" s="148" t="s">
        <v>420</v>
      </c>
      <c r="C43" s="149">
        <v>162</v>
      </c>
      <c r="D43" s="150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6"/>
    </row>
    <row r="44" spans="1:21" ht="14.4" customHeight="1" x14ac:dyDescent="0.4">
      <c r="A44" s="147"/>
      <c r="B44" s="151" t="s">
        <v>421</v>
      </c>
      <c r="C44" s="152">
        <v>581</v>
      </c>
      <c r="D44" s="150"/>
      <c r="E44" s="145"/>
      <c r="F44" s="186" t="s">
        <v>422</v>
      </c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7"/>
      <c r="U44" s="188">
        <v>1066</v>
      </c>
    </row>
    <row r="45" spans="1:21" ht="15" customHeight="1" thickBot="1" x14ac:dyDescent="0.45">
      <c r="A45" s="147"/>
      <c r="B45" s="153" t="s">
        <v>423</v>
      </c>
      <c r="C45" s="154">
        <v>743</v>
      </c>
      <c r="D45" s="150"/>
      <c r="E45" s="145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7"/>
      <c r="U45" s="189"/>
    </row>
    <row r="46" spans="1:21" ht="23.4" thickTop="1" x14ac:dyDescent="0.4">
      <c r="A46" s="145"/>
      <c r="B46" s="144"/>
      <c r="C46" s="155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7"/>
    </row>
    <row r="47" spans="1:21" ht="15.6" x14ac:dyDescent="0.3">
      <c r="A47" s="83"/>
      <c r="B47" s="83"/>
      <c r="C47" s="84"/>
      <c r="D47" s="84"/>
      <c r="E47" s="85"/>
      <c r="F47" s="86"/>
      <c r="G47" s="86"/>
      <c r="H47" s="85"/>
      <c r="I47" s="86"/>
      <c r="J47" s="86"/>
      <c r="K47" s="85"/>
      <c r="L47" s="86"/>
      <c r="M47" s="86"/>
      <c r="N47" s="85"/>
      <c r="O47" s="86"/>
      <c r="P47" s="86"/>
      <c r="Q47" s="85"/>
      <c r="R47" s="86"/>
      <c r="S47" s="86"/>
      <c r="T47" s="85"/>
      <c r="U47" s="83"/>
    </row>
  </sheetData>
  <mergeCells count="16">
    <mergeCell ref="A31:A33"/>
    <mergeCell ref="B29:B30"/>
    <mergeCell ref="A28:U28"/>
    <mergeCell ref="A29:A30"/>
    <mergeCell ref="C29:E29"/>
    <mergeCell ref="F29:H29"/>
    <mergeCell ref="I29:K29"/>
    <mergeCell ref="L29:N29"/>
    <mergeCell ref="O29:Q29"/>
    <mergeCell ref="R29:T29"/>
    <mergeCell ref="U29:U30"/>
    <mergeCell ref="A34:A35"/>
    <mergeCell ref="A36:A37"/>
    <mergeCell ref="A38:A39"/>
    <mergeCell ref="F44:T45"/>
    <mergeCell ref="U44:U45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7:G111"/>
  <sheetViews>
    <sheetView topLeftCell="A96" zoomScale="70" zoomScaleNormal="70" workbookViewId="0">
      <selection activeCell="A105" sqref="A105:J137"/>
    </sheetView>
  </sheetViews>
  <sheetFormatPr baseColWidth="10" defaultRowHeight="14.4" x14ac:dyDescent="0.3"/>
  <sheetData>
    <row r="27" spans="1:7" x14ac:dyDescent="0.3">
      <c r="A27" t="s">
        <v>681</v>
      </c>
      <c r="B27" t="s">
        <v>26</v>
      </c>
    </row>
    <row r="28" spans="1:7" x14ac:dyDescent="0.3">
      <c r="A28" t="s">
        <v>424</v>
      </c>
      <c r="B28">
        <v>11</v>
      </c>
      <c r="F28" t="s">
        <v>681</v>
      </c>
      <c r="G28" t="s">
        <v>26</v>
      </c>
    </row>
    <row r="29" spans="1:7" x14ac:dyDescent="0.3">
      <c r="A29" t="s">
        <v>425</v>
      </c>
      <c r="B29">
        <v>35</v>
      </c>
      <c r="F29" t="s">
        <v>783</v>
      </c>
      <c r="G29">
        <v>76</v>
      </c>
    </row>
    <row r="30" spans="1:7" x14ac:dyDescent="0.3">
      <c r="A30" t="s">
        <v>426</v>
      </c>
      <c r="B30">
        <v>1</v>
      </c>
      <c r="F30" t="s">
        <v>784</v>
      </c>
      <c r="G30">
        <v>29</v>
      </c>
    </row>
    <row r="31" spans="1:7" x14ac:dyDescent="0.3">
      <c r="A31" t="s">
        <v>427</v>
      </c>
      <c r="B31">
        <v>1</v>
      </c>
      <c r="F31" t="s">
        <v>785</v>
      </c>
      <c r="G31">
        <v>12</v>
      </c>
    </row>
    <row r="32" spans="1:7" x14ac:dyDescent="0.3">
      <c r="A32" t="s">
        <v>428</v>
      </c>
      <c r="B32">
        <v>42</v>
      </c>
      <c r="F32" t="s">
        <v>786</v>
      </c>
      <c r="G32">
        <v>12</v>
      </c>
    </row>
    <row r="33" spans="1:7" x14ac:dyDescent="0.3">
      <c r="A33" t="s">
        <v>429</v>
      </c>
      <c r="B33">
        <v>31</v>
      </c>
      <c r="F33" t="s">
        <v>787</v>
      </c>
      <c r="G33">
        <v>30</v>
      </c>
    </row>
    <row r="34" spans="1:7" x14ac:dyDescent="0.3">
      <c r="A34" t="s">
        <v>430</v>
      </c>
      <c r="B34">
        <v>2</v>
      </c>
      <c r="F34" t="s">
        <v>788</v>
      </c>
      <c r="G34">
        <v>36</v>
      </c>
    </row>
    <row r="35" spans="1:7" x14ac:dyDescent="0.3">
      <c r="A35" t="s">
        <v>431</v>
      </c>
      <c r="B35">
        <v>1</v>
      </c>
      <c r="F35" t="s">
        <v>789</v>
      </c>
      <c r="G35">
        <v>5</v>
      </c>
    </row>
    <row r="36" spans="1:7" x14ac:dyDescent="0.3">
      <c r="A36" t="s">
        <v>432</v>
      </c>
      <c r="B36">
        <v>15</v>
      </c>
      <c r="F36" t="s">
        <v>790</v>
      </c>
      <c r="G36">
        <v>9</v>
      </c>
    </row>
    <row r="37" spans="1:7" x14ac:dyDescent="0.3">
      <c r="A37" t="s">
        <v>433</v>
      </c>
      <c r="B37">
        <v>2</v>
      </c>
      <c r="F37" t="s">
        <v>791</v>
      </c>
      <c r="G37">
        <v>1</v>
      </c>
    </row>
    <row r="38" spans="1:7" x14ac:dyDescent="0.3">
      <c r="A38" t="s">
        <v>434</v>
      </c>
      <c r="B38">
        <v>1</v>
      </c>
      <c r="F38" t="s">
        <v>792</v>
      </c>
      <c r="G38">
        <v>2</v>
      </c>
    </row>
    <row r="39" spans="1:7" x14ac:dyDescent="0.3">
      <c r="A39" t="s">
        <v>435</v>
      </c>
      <c r="B39">
        <v>19</v>
      </c>
      <c r="F39" t="s">
        <v>793</v>
      </c>
      <c r="G39">
        <v>14</v>
      </c>
    </row>
    <row r="40" spans="1:7" x14ac:dyDescent="0.3">
      <c r="A40" t="s">
        <v>679</v>
      </c>
      <c r="B40">
        <v>0</v>
      </c>
      <c r="F40" t="s">
        <v>794</v>
      </c>
      <c r="G40">
        <v>47</v>
      </c>
    </row>
    <row r="41" spans="1:7" x14ac:dyDescent="0.3">
      <c r="A41" t="s">
        <v>436</v>
      </c>
      <c r="B41">
        <v>3</v>
      </c>
      <c r="F41" t="s">
        <v>795</v>
      </c>
      <c r="G41">
        <v>18</v>
      </c>
    </row>
    <row r="42" spans="1:7" x14ac:dyDescent="0.3">
      <c r="A42" t="s">
        <v>680</v>
      </c>
      <c r="B42">
        <v>10</v>
      </c>
      <c r="F42" t="s">
        <v>796</v>
      </c>
      <c r="G42">
        <v>53</v>
      </c>
    </row>
    <row r="43" spans="1:7" x14ac:dyDescent="0.3">
      <c r="A43" t="s">
        <v>781</v>
      </c>
      <c r="B43">
        <v>1</v>
      </c>
      <c r="F43" t="s">
        <v>797</v>
      </c>
      <c r="G43">
        <v>8</v>
      </c>
    </row>
    <row r="44" spans="1:7" x14ac:dyDescent="0.3">
      <c r="A44" t="s">
        <v>780</v>
      </c>
      <c r="B44">
        <v>1</v>
      </c>
      <c r="G44">
        <v>352</v>
      </c>
    </row>
    <row r="45" spans="1:7" x14ac:dyDescent="0.3">
      <c r="A45" t="s">
        <v>991</v>
      </c>
      <c r="B45">
        <v>2</v>
      </c>
    </row>
    <row r="46" spans="1:7" x14ac:dyDescent="0.3">
      <c r="A46" t="s">
        <v>992</v>
      </c>
      <c r="B46">
        <v>1</v>
      </c>
    </row>
    <row r="47" spans="1:7" x14ac:dyDescent="0.3">
      <c r="A47" t="s">
        <v>993</v>
      </c>
      <c r="B47">
        <v>2</v>
      </c>
    </row>
    <row r="48" spans="1:7" x14ac:dyDescent="0.3">
      <c r="A48" t="s">
        <v>994</v>
      </c>
      <c r="B48">
        <v>1</v>
      </c>
    </row>
    <row r="49" spans="1:2" x14ac:dyDescent="0.3">
      <c r="A49" t="s">
        <v>678</v>
      </c>
      <c r="B49">
        <v>1</v>
      </c>
    </row>
    <row r="50" spans="1:2" x14ac:dyDescent="0.3">
      <c r="A50" t="s">
        <v>437</v>
      </c>
      <c r="B50">
        <v>2</v>
      </c>
    </row>
    <row r="51" spans="1:2" x14ac:dyDescent="0.3">
      <c r="B51">
        <v>185</v>
      </c>
    </row>
    <row r="82" spans="1:6" x14ac:dyDescent="0.3">
      <c r="A82" t="s">
        <v>782</v>
      </c>
      <c r="B82" t="s">
        <v>26</v>
      </c>
      <c r="E82" t="s">
        <v>782</v>
      </c>
      <c r="F82" t="s">
        <v>26</v>
      </c>
    </row>
    <row r="83" spans="1:6" x14ac:dyDescent="0.3">
      <c r="A83" t="s">
        <v>24</v>
      </c>
      <c r="B83">
        <v>141</v>
      </c>
      <c r="E83" t="s">
        <v>24</v>
      </c>
      <c r="F83">
        <v>192</v>
      </c>
    </row>
    <row r="84" spans="1:6" x14ac:dyDescent="0.3">
      <c r="A84" t="s">
        <v>25</v>
      </c>
      <c r="B84">
        <v>44</v>
      </c>
      <c r="E84" t="s">
        <v>25</v>
      </c>
      <c r="F84">
        <v>160</v>
      </c>
    </row>
    <row r="85" spans="1:6" x14ac:dyDescent="0.3">
      <c r="B85">
        <f>SUM(B83:B84)</f>
        <v>185</v>
      </c>
      <c r="F85">
        <f>SUM(F83:F84)</f>
        <v>352</v>
      </c>
    </row>
    <row r="105" spans="1:7" x14ac:dyDescent="0.3">
      <c r="A105" t="s">
        <v>995</v>
      </c>
      <c r="B105" t="s">
        <v>26</v>
      </c>
      <c r="F105" t="s">
        <v>995</v>
      </c>
      <c r="G105" t="s">
        <v>26</v>
      </c>
    </row>
    <row r="106" spans="1:7" x14ac:dyDescent="0.3">
      <c r="A106" t="s">
        <v>438</v>
      </c>
      <c r="B106">
        <v>8</v>
      </c>
      <c r="F106" t="s">
        <v>438</v>
      </c>
      <c r="G106">
        <v>85</v>
      </c>
    </row>
    <row r="107" spans="1:7" x14ac:dyDescent="0.3">
      <c r="A107" t="s">
        <v>329</v>
      </c>
      <c r="B107">
        <v>64</v>
      </c>
      <c r="F107" t="s">
        <v>329</v>
      </c>
      <c r="G107">
        <v>46</v>
      </c>
    </row>
    <row r="108" spans="1:7" x14ac:dyDescent="0.3">
      <c r="A108" t="s">
        <v>330</v>
      </c>
      <c r="B108">
        <v>36</v>
      </c>
      <c r="F108" t="s">
        <v>330</v>
      </c>
      <c r="G108">
        <v>28</v>
      </c>
    </row>
    <row r="109" spans="1:7" x14ac:dyDescent="0.3">
      <c r="A109" t="s">
        <v>331</v>
      </c>
      <c r="B109">
        <v>77</v>
      </c>
      <c r="F109" t="s">
        <v>331</v>
      </c>
      <c r="G109">
        <v>28</v>
      </c>
    </row>
    <row r="110" spans="1:7" x14ac:dyDescent="0.3">
      <c r="B110">
        <f>SUM(B106:B109)</f>
        <v>185</v>
      </c>
      <c r="F110" t="s">
        <v>499</v>
      </c>
      <c r="G110">
        <v>165</v>
      </c>
    </row>
    <row r="111" spans="1:7" x14ac:dyDescent="0.3">
      <c r="G111">
        <f>SUM(G106:G110)</f>
        <v>352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4:P243"/>
  <sheetViews>
    <sheetView topLeftCell="A2" zoomScale="70" zoomScaleNormal="70" workbookViewId="0">
      <selection activeCell="A202" sqref="A202:W243"/>
    </sheetView>
  </sheetViews>
  <sheetFormatPr baseColWidth="10" defaultRowHeight="14.4" x14ac:dyDescent="0.3"/>
  <sheetData>
    <row r="24" spans="1:2" x14ac:dyDescent="0.3">
      <c r="A24" s="158" t="s">
        <v>439</v>
      </c>
      <c r="B24" s="1">
        <v>673</v>
      </c>
    </row>
    <row r="25" spans="1:2" x14ac:dyDescent="0.3">
      <c r="A25" s="159" t="s">
        <v>440</v>
      </c>
      <c r="B25" s="1">
        <v>99</v>
      </c>
    </row>
    <row r="26" spans="1:2" x14ac:dyDescent="0.3">
      <c r="A26" s="158" t="s">
        <v>441</v>
      </c>
      <c r="B26" s="1">
        <v>887</v>
      </c>
    </row>
    <row r="27" spans="1:2" x14ac:dyDescent="0.3">
      <c r="A27" s="158" t="s">
        <v>442</v>
      </c>
      <c r="B27" s="1">
        <v>1331</v>
      </c>
    </row>
    <row r="28" spans="1:2" x14ac:dyDescent="0.3">
      <c r="A28" s="158" t="s">
        <v>443</v>
      </c>
      <c r="B28" s="1">
        <v>415</v>
      </c>
    </row>
    <row r="29" spans="1:2" x14ac:dyDescent="0.3">
      <c r="A29" s="158" t="s">
        <v>444</v>
      </c>
      <c r="B29" s="1">
        <v>468</v>
      </c>
    </row>
    <row r="30" spans="1:2" x14ac:dyDescent="0.3">
      <c r="A30" s="158" t="s">
        <v>445</v>
      </c>
      <c r="B30" s="1">
        <v>228</v>
      </c>
    </row>
    <row r="31" spans="1:2" x14ac:dyDescent="0.3">
      <c r="A31" s="158" t="s">
        <v>446</v>
      </c>
      <c r="B31" s="1">
        <v>375</v>
      </c>
    </row>
    <row r="32" spans="1:2" x14ac:dyDescent="0.3">
      <c r="A32" s="158" t="s">
        <v>447</v>
      </c>
      <c r="B32" s="1">
        <v>181</v>
      </c>
    </row>
    <row r="33" spans="1:2" x14ac:dyDescent="0.3">
      <c r="A33" s="159" t="s">
        <v>448</v>
      </c>
      <c r="B33" s="1">
        <v>124</v>
      </c>
    </row>
    <row r="34" spans="1:2" x14ac:dyDescent="0.3">
      <c r="A34" s="158" t="s">
        <v>449</v>
      </c>
      <c r="B34" s="1">
        <v>521</v>
      </c>
    </row>
    <row r="35" spans="1:2" x14ac:dyDescent="0.3">
      <c r="A35" s="159" t="s">
        <v>450</v>
      </c>
      <c r="B35" s="1">
        <v>86</v>
      </c>
    </row>
    <row r="36" spans="1:2" x14ac:dyDescent="0.3">
      <c r="A36" s="158" t="s">
        <v>451</v>
      </c>
      <c r="B36" s="1">
        <v>176</v>
      </c>
    </row>
    <row r="37" spans="1:2" x14ac:dyDescent="0.3">
      <c r="A37" s="158" t="s">
        <v>452</v>
      </c>
      <c r="B37" s="1">
        <v>1998</v>
      </c>
    </row>
    <row r="38" spans="1:2" x14ac:dyDescent="0.3">
      <c r="A38" s="158" t="s">
        <v>453</v>
      </c>
      <c r="B38" s="1">
        <v>567</v>
      </c>
    </row>
    <row r="39" spans="1:2" x14ac:dyDescent="0.3">
      <c r="A39" s="158" t="s">
        <v>454</v>
      </c>
      <c r="B39" s="1">
        <v>539</v>
      </c>
    </row>
    <row r="40" spans="1:2" x14ac:dyDescent="0.3">
      <c r="A40" s="158" t="s">
        <v>455</v>
      </c>
      <c r="B40" s="1">
        <v>301</v>
      </c>
    </row>
    <row r="41" spans="1:2" x14ac:dyDescent="0.3">
      <c r="A41" s="158" t="s">
        <v>456</v>
      </c>
      <c r="B41" s="1">
        <v>179</v>
      </c>
    </row>
    <row r="42" spans="1:2" x14ac:dyDescent="0.3">
      <c r="A42" s="158" t="s">
        <v>457</v>
      </c>
      <c r="B42" s="1">
        <v>828</v>
      </c>
    </row>
    <row r="43" spans="1:2" x14ac:dyDescent="0.3">
      <c r="A43" s="158" t="s">
        <v>458</v>
      </c>
      <c r="B43" s="1">
        <v>116</v>
      </c>
    </row>
    <row r="44" spans="1:2" x14ac:dyDescent="0.3">
      <c r="A44" s="158" t="s">
        <v>459</v>
      </c>
      <c r="B44" s="1">
        <v>506</v>
      </c>
    </row>
    <row r="45" spans="1:2" x14ac:dyDescent="0.3">
      <c r="A45" s="158" t="s">
        <v>460</v>
      </c>
      <c r="B45" s="1">
        <v>512</v>
      </c>
    </row>
    <row r="46" spans="1:2" x14ac:dyDescent="0.3">
      <c r="A46" s="158" t="s">
        <v>461</v>
      </c>
      <c r="B46" s="1">
        <v>440</v>
      </c>
    </row>
    <row r="47" spans="1:2" x14ac:dyDescent="0.3">
      <c r="A47" s="158" t="s">
        <v>462</v>
      </c>
      <c r="B47" s="1">
        <v>554</v>
      </c>
    </row>
    <row r="48" spans="1:2" x14ac:dyDescent="0.3">
      <c r="A48" s="158" t="s">
        <v>463</v>
      </c>
      <c r="B48" s="1">
        <v>104</v>
      </c>
    </row>
    <row r="49" spans="1:2" x14ac:dyDescent="0.3">
      <c r="A49" s="158" t="s">
        <v>464</v>
      </c>
      <c r="B49" s="1">
        <v>542</v>
      </c>
    </row>
    <row r="50" spans="1:2" x14ac:dyDescent="0.3">
      <c r="A50" s="158" t="s">
        <v>465</v>
      </c>
      <c r="B50" s="1">
        <v>1902</v>
      </c>
    </row>
    <row r="51" spans="1:2" x14ac:dyDescent="0.3">
      <c r="A51" s="158" t="s">
        <v>466</v>
      </c>
      <c r="B51" s="1">
        <v>142</v>
      </c>
    </row>
    <row r="52" spans="1:2" x14ac:dyDescent="0.3">
      <c r="A52" s="158" t="s">
        <v>467</v>
      </c>
      <c r="B52" s="1">
        <v>218</v>
      </c>
    </row>
    <row r="53" spans="1:2" x14ac:dyDescent="0.3">
      <c r="A53" s="158" t="s">
        <v>468</v>
      </c>
      <c r="B53" s="1">
        <v>816</v>
      </c>
    </row>
    <row r="54" spans="1:2" x14ac:dyDescent="0.3">
      <c r="A54" s="158" t="s">
        <v>469</v>
      </c>
      <c r="B54" s="1">
        <v>2835</v>
      </c>
    </row>
    <row r="55" spans="1:2" x14ac:dyDescent="0.3">
      <c r="A55" s="158" t="s">
        <v>470</v>
      </c>
      <c r="B55" s="1">
        <v>135</v>
      </c>
    </row>
    <row r="56" spans="1:2" x14ac:dyDescent="0.3">
      <c r="A56" s="158" t="s">
        <v>471</v>
      </c>
      <c r="B56" s="1">
        <v>759</v>
      </c>
    </row>
    <row r="57" spans="1:2" x14ac:dyDescent="0.3">
      <c r="A57" s="158" t="s">
        <v>472</v>
      </c>
      <c r="B57" s="1">
        <v>192</v>
      </c>
    </row>
    <row r="58" spans="1:2" x14ac:dyDescent="0.3">
      <c r="B58" s="1">
        <f>SUM(B24:B57)</f>
        <v>19749</v>
      </c>
    </row>
    <row r="59" spans="1:2" x14ac:dyDescent="0.3">
      <c r="B59" s="1"/>
    </row>
    <row r="60" spans="1:2" x14ac:dyDescent="0.3">
      <c r="B60" s="1"/>
    </row>
    <row r="61" spans="1:2" x14ac:dyDescent="0.3">
      <c r="B61" s="1"/>
    </row>
    <row r="62" spans="1:2" x14ac:dyDescent="0.3">
      <c r="B62" s="1"/>
    </row>
    <row r="63" spans="1:2" x14ac:dyDescent="0.3">
      <c r="B63" s="1"/>
    </row>
    <row r="64" spans="1:2" x14ac:dyDescent="0.3">
      <c r="B64" s="1"/>
    </row>
    <row r="65" spans="1:3" x14ac:dyDescent="0.3">
      <c r="B65" s="1"/>
    </row>
    <row r="66" spans="1:3" x14ac:dyDescent="0.3">
      <c r="B66" s="1"/>
    </row>
    <row r="67" spans="1:3" x14ac:dyDescent="0.3">
      <c r="A67" t="s">
        <v>473</v>
      </c>
      <c r="B67" s="1" t="s">
        <v>474</v>
      </c>
      <c r="C67" s="1" t="s">
        <v>475</v>
      </c>
    </row>
    <row r="68" spans="1:3" x14ac:dyDescent="0.3">
      <c r="A68" s="158" t="s">
        <v>439</v>
      </c>
      <c r="B68" s="61">
        <v>1163</v>
      </c>
      <c r="C68" s="61">
        <v>798</v>
      </c>
    </row>
    <row r="69" spans="1:3" x14ac:dyDescent="0.3">
      <c r="A69" s="159" t="s">
        <v>440</v>
      </c>
      <c r="B69" s="62">
        <v>168</v>
      </c>
      <c r="C69" s="62">
        <v>156</v>
      </c>
    </row>
    <row r="70" spans="1:3" x14ac:dyDescent="0.3">
      <c r="A70" s="158" t="s">
        <v>441</v>
      </c>
      <c r="B70" s="61">
        <v>865</v>
      </c>
      <c r="C70" s="61">
        <v>791</v>
      </c>
    </row>
    <row r="71" spans="1:3" x14ac:dyDescent="0.3">
      <c r="A71" s="158" t="s">
        <v>442</v>
      </c>
      <c r="B71" s="61">
        <v>1356</v>
      </c>
      <c r="C71" s="61">
        <v>1088</v>
      </c>
    </row>
    <row r="72" spans="1:3" x14ac:dyDescent="0.3">
      <c r="A72" s="158" t="s">
        <v>443</v>
      </c>
      <c r="B72" s="61">
        <v>335</v>
      </c>
      <c r="C72" s="61">
        <v>369</v>
      </c>
    </row>
    <row r="73" spans="1:3" x14ac:dyDescent="0.3">
      <c r="A73" s="158" t="s">
        <v>444</v>
      </c>
      <c r="B73" s="61">
        <v>717</v>
      </c>
      <c r="C73" s="61">
        <v>585</v>
      </c>
    </row>
    <row r="74" spans="1:3" x14ac:dyDescent="0.3">
      <c r="A74" s="158" t="s">
        <v>445</v>
      </c>
      <c r="B74" s="61">
        <v>390</v>
      </c>
      <c r="C74" s="61">
        <v>354</v>
      </c>
    </row>
    <row r="75" spans="1:3" x14ac:dyDescent="0.3">
      <c r="A75" s="158" t="s">
        <v>446</v>
      </c>
      <c r="B75" s="61">
        <v>441</v>
      </c>
      <c r="C75" s="61">
        <v>443</v>
      </c>
    </row>
    <row r="76" spans="1:3" x14ac:dyDescent="0.3">
      <c r="A76" s="158" t="s">
        <v>447</v>
      </c>
      <c r="B76" s="61">
        <v>165</v>
      </c>
      <c r="C76" s="61">
        <v>199</v>
      </c>
    </row>
    <row r="77" spans="1:3" x14ac:dyDescent="0.3">
      <c r="A77" s="159" t="s">
        <v>448</v>
      </c>
      <c r="B77" s="61">
        <v>250</v>
      </c>
      <c r="C77" s="61">
        <v>150</v>
      </c>
    </row>
    <row r="78" spans="1:3" x14ac:dyDescent="0.3">
      <c r="A78" s="158" t="s">
        <v>449</v>
      </c>
      <c r="B78" s="61">
        <v>742</v>
      </c>
      <c r="C78" s="61">
        <v>539</v>
      </c>
    </row>
    <row r="79" spans="1:3" x14ac:dyDescent="0.3">
      <c r="A79" s="159" t="s">
        <v>450</v>
      </c>
      <c r="B79" s="61">
        <v>123</v>
      </c>
      <c r="C79" s="61">
        <v>116</v>
      </c>
    </row>
    <row r="80" spans="1:3" x14ac:dyDescent="0.3">
      <c r="A80" s="158" t="s">
        <v>451</v>
      </c>
      <c r="B80" s="61">
        <v>332</v>
      </c>
      <c r="C80" s="61">
        <v>265</v>
      </c>
    </row>
    <row r="81" spans="1:12" x14ac:dyDescent="0.3">
      <c r="A81" s="158" t="s">
        <v>452</v>
      </c>
      <c r="B81" s="62">
        <v>1937</v>
      </c>
      <c r="C81" s="62">
        <v>1937</v>
      </c>
    </row>
    <row r="82" spans="1:12" x14ac:dyDescent="0.3">
      <c r="A82" s="158" t="s">
        <v>453</v>
      </c>
      <c r="B82" s="61">
        <v>983</v>
      </c>
      <c r="C82" s="61">
        <v>801</v>
      </c>
    </row>
    <row r="83" spans="1:12" x14ac:dyDescent="0.3">
      <c r="A83" s="158" t="s">
        <v>454</v>
      </c>
      <c r="B83" s="61">
        <v>1490</v>
      </c>
      <c r="C83" s="61">
        <v>836</v>
      </c>
    </row>
    <row r="84" spans="1:12" x14ac:dyDescent="0.3">
      <c r="A84" s="158" t="s">
        <v>455</v>
      </c>
      <c r="B84" s="61">
        <v>393</v>
      </c>
      <c r="C84" s="61">
        <v>393</v>
      </c>
      <c r="H84" s="63"/>
    </row>
    <row r="85" spans="1:12" x14ac:dyDescent="0.3">
      <c r="A85" s="158" t="s">
        <v>456</v>
      </c>
      <c r="B85" s="61">
        <v>372</v>
      </c>
      <c r="C85" s="61">
        <v>244</v>
      </c>
    </row>
    <row r="86" spans="1:12" x14ac:dyDescent="0.3">
      <c r="A86" s="158" t="s">
        <v>457</v>
      </c>
      <c r="B86" s="87">
        <v>1531</v>
      </c>
      <c r="C86" s="87">
        <v>1029</v>
      </c>
      <c r="J86" t="s">
        <v>476</v>
      </c>
      <c r="K86" t="s">
        <v>477</v>
      </c>
    </row>
    <row r="87" spans="1:12" x14ac:dyDescent="0.3">
      <c r="A87" s="158" t="s">
        <v>458</v>
      </c>
      <c r="B87" s="61">
        <v>179</v>
      </c>
      <c r="C87" s="61">
        <v>161</v>
      </c>
      <c r="J87" s="1">
        <f>+C102</f>
        <v>24943</v>
      </c>
      <c r="K87" s="63">
        <f>+B102-C102</f>
        <v>12215</v>
      </c>
      <c r="L87" s="1"/>
    </row>
    <row r="88" spans="1:12" x14ac:dyDescent="0.3">
      <c r="A88" s="158" t="s">
        <v>459</v>
      </c>
      <c r="B88" s="61">
        <v>675</v>
      </c>
      <c r="C88" s="61">
        <v>579</v>
      </c>
      <c r="G88" s="1"/>
      <c r="J88" s="1"/>
    </row>
    <row r="89" spans="1:12" x14ac:dyDescent="0.3">
      <c r="A89" s="158" t="s">
        <v>460</v>
      </c>
      <c r="B89" s="61">
        <v>485</v>
      </c>
      <c r="C89" s="61">
        <v>309</v>
      </c>
      <c r="J89" s="1"/>
      <c r="L89" s="1"/>
    </row>
    <row r="90" spans="1:12" x14ac:dyDescent="0.3">
      <c r="A90" s="158" t="s">
        <v>461</v>
      </c>
      <c r="B90" s="61">
        <v>430</v>
      </c>
      <c r="C90" s="61">
        <v>402</v>
      </c>
    </row>
    <row r="91" spans="1:12" x14ac:dyDescent="0.3">
      <c r="A91" s="158" t="s">
        <v>462</v>
      </c>
      <c r="B91" s="61">
        <v>759</v>
      </c>
      <c r="C91" s="61">
        <v>684</v>
      </c>
      <c r="J91" s="1"/>
    </row>
    <row r="92" spans="1:12" x14ac:dyDescent="0.3">
      <c r="A92" s="158" t="s">
        <v>463</v>
      </c>
      <c r="B92" s="64">
        <v>451</v>
      </c>
      <c r="C92" s="64">
        <v>442</v>
      </c>
    </row>
    <row r="93" spans="1:12" x14ac:dyDescent="0.3">
      <c r="A93" s="158" t="s">
        <v>464</v>
      </c>
      <c r="B93" s="61">
        <v>710</v>
      </c>
      <c r="C93" s="61">
        <v>533</v>
      </c>
    </row>
    <row r="94" spans="1:12" x14ac:dyDescent="0.3">
      <c r="A94" s="158" t="s">
        <v>465</v>
      </c>
      <c r="B94" s="87">
        <v>3625</v>
      </c>
      <c r="C94" s="87">
        <v>2310</v>
      </c>
    </row>
    <row r="95" spans="1:12" x14ac:dyDescent="0.3">
      <c r="A95" s="158" t="s">
        <v>466</v>
      </c>
      <c r="B95" s="87">
        <v>278</v>
      </c>
      <c r="C95" s="88">
        <v>182</v>
      </c>
    </row>
    <row r="96" spans="1:12" x14ac:dyDescent="0.3">
      <c r="A96" s="158" t="s">
        <v>467</v>
      </c>
      <c r="B96" s="61">
        <v>314</v>
      </c>
      <c r="C96" s="61">
        <v>218</v>
      </c>
    </row>
    <row r="97" spans="1:8" x14ac:dyDescent="0.3">
      <c r="A97" s="158" t="s">
        <v>468</v>
      </c>
      <c r="B97" s="61">
        <v>3945</v>
      </c>
      <c r="C97" s="61">
        <v>1074</v>
      </c>
      <c r="H97" s="1"/>
    </row>
    <row r="98" spans="1:8" x14ac:dyDescent="0.3">
      <c r="A98" s="158" t="s">
        <v>469</v>
      </c>
      <c r="B98" s="61">
        <v>10071</v>
      </c>
      <c r="C98" s="61">
        <v>5677</v>
      </c>
    </row>
    <row r="99" spans="1:8" x14ac:dyDescent="0.3">
      <c r="A99" s="158" t="s">
        <v>470</v>
      </c>
      <c r="B99" s="61">
        <v>315</v>
      </c>
      <c r="C99" s="61">
        <v>216</v>
      </c>
    </row>
    <row r="100" spans="1:8" x14ac:dyDescent="0.3">
      <c r="A100" s="158" t="s">
        <v>471</v>
      </c>
      <c r="B100" s="61">
        <v>845</v>
      </c>
      <c r="C100" s="61">
        <v>753</v>
      </c>
    </row>
    <row r="101" spans="1:8" x14ac:dyDescent="0.3">
      <c r="A101" s="158" t="s">
        <v>472</v>
      </c>
      <c r="B101" s="61">
        <v>323</v>
      </c>
      <c r="C101" s="61">
        <v>310</v>
      </c>
    </row>
    <row r="102" spans="1:8" x14ac:dyDescent="0.3">
      <c r="B102" s="1">
        <f>SUM(B68:B101)</f>
        <v>37158</v>
      </c>
      <c r="C102" s="1">
        <f>SUM(C68:C101)</f>
        <v>24943</v>
      </c>
    </row>
    <row r="103" spans="1:8" x14ac:dyDescent="0.3">
      <c r="B103" s="1"/>
      <c r="C103" s="1"/>
    </row>
    <row r="104" spans="1:8" x14ac:dyDescent="0.3">
      <c r="B104" s="1"/>
      <c r="C104" s="1"/>
    </row>
    <row r="105" spans="1:8" x14ac:dyDescent="0.3">
      <c r="B105" s="1"/>
      <c r="C105" s="1"/>
    </row>
    <row r="108" spans="1:8" x14ac:dyDescent="0.3">
      <c r="A108" t="s">
        <v>473</v>
      </c>
      <c r="B108" s="1" t="s">
        <v>25</v>
      </c>
      <c r="C108" s="1" t="s">
        <v>24</v>
      </c>
    </row>
    <row r="109" spans="1:8" x14ac:dyDescent="0.3">
      <c r="A109" s="158" t="s">
        <v>439</v>
      </c>
      <c r="B109" s="1">
        <v>526</v>
      </c>
      <c r="C109" s="1">
        <v>147</v>
      </c>
    </row>
    <row r="110" spans="1:8" x14ac:dyDescent="0.3">
      <c r="A110" s="159" t="s">
        <v>440</v>
      </c>
      <c r="B110" s="1">
        <v>69</v>
      </c>
      <c r="C110" s="1">
        <v>30</v>
      </c>
    </row>
    <row r="111" spans="1:8" x14ac:dyDescent="0.3">
      <c r="A111" s="158" t="s">
        <v>441</v>
      </c>
      <c r="B111" s="1">
        <v>688</v>
      </c>
      <c r="C111" s="1">
        <v>199</v>
      </c>
    </row>
    <row r="112" spans="1:8" x14ac:dyDescent="0.3">
      <c r="A112" s="158" t="s">
        <v>442</v>
      </c>
      <c r="B112" s="1">
        <v>829</v>
      </c>
      <c r="C112" s="1">
        <v>502</v>
      </c>
    </row>
    <row r="113" spans="1:3" x14ac:dyDescent="0.3">
      <c r="A113" s="158" t="s">
        <v>443</v>
      </c>
      <c r="B113" s="1">
        <v>303</v>
      </c>
      <c r="C113" s="1">
        <v>112</v>
      </c>
    </row>
    <row r="114" spans="1:3" x14ac:dyDescent="0.3">
      <c r="A114" s="158" t="s">
        <v>444</v>
      </c>
      <c r="B114" s="1">
        <v>290</v>
      </c>
      <c r="C114" s="1">
        <v>178</v>
      </c>
    </row>
    <row r="115" spans="1:3" x14ac:dyDescent="0.3">
      <c r="A115" s="158" t="s">
        <v>445</v>
      </c>
      <c r="B115" s="1">
        <v>155</v>
      </c>
      <c r="C115" s="1">
        <v>73</v>
      </c>
    </row>
    <row r="116" spans="1:3" x14ac:dyDescent="0.3">
      <c r="A116" s="158" t="s">
        <v>446</v>
      </c>
      <c r="B116" s="1">
        <v>267</v>
      </c>
      <c r="C116" s="1">
        <v>108</v>
      </c>
    </row>
    <row r="117" spans="1:3" x14ac:dyDescent="0.3">
      <c r="A117" s="158" t="s">
        <v>447</v>
      </c>
      <c r="B117" s="1">
        <v>130</v>
      </c>
      <c r="C117" s="1">
        <v>51</v>
      </c>
    </row>
    <row r="118" spans="1:3" x14ac:dyDescent="0.3">
      <c r="A118" s="159" t="s">
        <v>448</v>
      </c>
      <c r="B118" s="1">
        <v>100</v>
      </c>
      <c r="C118" s="1">
        <v>24</v>
      </c>
    </row>
    <row r="119" spans="1:3" x14ac:dyDescent="0.3">
      <c r="A119" s="158" t="s">
        <v>449</v>
      </c>
      <c r="B119" s="1">
        <v>384</v>
      </c>
      <c r="C119" s="1">
        <v>137</v>
      </c>
    </row>
    <row r="120" spans="1:3" x14ac:dyDescent="0.3">
      <c r="A120" s="159" t="s">
        <v>450</v>
      </c>
      <c r="B120" s="1">
        <v>73</v>
      </c>
      <c r="C120" s="1">
        <v>13</v>
      </c>
    </row>
    <row r="121" spans="1:3" x14ac:dyDescent="0.3">
      <c r="A121" s="158" t="s">
        <v>451</v>
      </c>
      <c r="B121" s="1">
        <v>127</v>
      </c>
      <c r="C121" s="1">
        <v>49</v>
      </c>
    </row>
    <row r="122" spans="1:3" x14ac:dyDescent="0.3">
      <c r="A122" s="158" t="s">
        <v>452</v>
      </c>
      <c r="B122" s="1">
        <v>906</v>
      </c>
      <c r="C122" s="1">
        <v>1092</v>
      </c>
    </row>
    <row r="123" spans="1:3" x14ac:dyDescent="0.3">
      <c r="A123" s="158" t="s">
        <v>453</v>
      </c>
      <c r="B123" s="1">
        <v>365</v>
      </c>
      <c r="C123" s="1">
        <v>202</v>
      </c>
    </row>
    <row r="124" spans="1:3" x14ac:dyDescent="0.3">
      <c r="A124" s="158" t="s">
        <v>454</v>
      </c>
      <c r="B124" s="1">
        <v>0</v>
      </c>
      <c r="C124" s="1">
        <v>539</v>
      </c>
    </row>
    <row r="125" spans="1:3" x14ac:dyDescent="0.3">
      <c r="A125" s="158" t="s">
        <v>455</v>
      </c>
      <c r="B125" s="1">
        <v>185</v>
      </c>
      <c r="C125" s="1">
        <v>116</v>
      </c>
    </row>
    <row r="126" spans="1:3" x14ac:dyDescent="0.3">
      <c r="A126" s="158" t="s">
        <v>456</v>
      </c>
      <c r="B126" s="1">
        <v>141</v>
      </c>
      <c r="C126" s="1">
        <v>38</v>
      </c>
    </row>
    <row r="127" spans="1:3" x14ac:dyDescent="0.3">
      <c r="A127" s="158" t="s">
        <v>457</v>
      </c>
      <c r="B127" s="1">
        <v>610</v>
      </c>
      <c r="C127" s="1">
        <v>218</v>
      </c>
    </row>
    <row r="128" spans="1:3" x14ac:dyDescent="0.3">
      <c r="A128" s="158" t="s">
        <v>458</v>
      </c>
      <c r="B128" s="1">
        <v>103</v>
      </c>
      <c r="C128" s="1">
        <v>13</v>
      </c>
    </row>
    <row r="129" spans="1:3" x14ac:dyDescent="0.3">
      <c r="A129" s="158" t="s">
        <v>459</v>
      </c>
      <c r="B129" s="1">
        <v>395</v>
      </c>
      <c r="C129" s="1">
        <v>111</v>
      </c>
    </row>
    <row r="130" spans="1:3" x14ac:dyDescent="0.3">
      <c r="A130" s="158" t="s">
        <v>460</v>
      </c>
      <c r="B130" s="1">
        <v>251</v>
      </c>
      <c r="C130" s="1">
        <v>261</v>
      </c>
    </row>
    <row r="131" spans="1:3" x14ac:dyDescent="0.3">
      <c r="A131" s="158" t="s">
        <v>461</v>
      </c>
      <c r="B131" s="1">
        <v>330</v>
      </c>
      <c r="C131" s="1">
        <v>110</v>
      </c>
    </row>
    <row r="132" spans="1:3" x14ac:dyDescent="0.3">
      <c r="A132" s="158" t="s">
        <v>462</v>
      </c>
      <c r="B132" s="1">
        <v>390</v>
      </c>
      <c r="C132" s="1">
        <v>164</v>
      </c>
    </row>
    <row r="133" spans="1:3" x14ac:dyDescent="0.3">
      <c r="A133" s="158" t="s">
        <v>463</v>
      </c>
      <c r="B133" s="1">
        <v>69</v>
      </c>
      <c r="C133" s="1">
        <v>35</v>
      </c>
    </row>
    <row r="134" spans="1:3" x14ac:dyDescent="0.3">
      <c r="A134" s="158" t="s">
        <v>464</v>
      </c>
      <c r="B134" s="1">
        <v>383</v>
      </c>
      <c r="C134" s="1">
        <v>159</v>
      </c>
    </row>
    <row r="135" spans="1:3" x14ac:dyDescent="0.3">
      <c r="A135" s="158" t="s">
        <v>465</v>
      </c>
      <c r="B135" s="1">
        <v>1282</v>
      </c>
      <c r="C135" s="1">
        <v>620</v>
      </c>
    </row>
    <row r="136" spans="1:3" x14ac:dyDescent="0.3">
      <c r="A136" s="158" t="s">
        <v>466</v>
      </c>
      <c r="B136" s="1">
        <v>44</v>
      </c>
      <c r="C136" s="1">
        <v>98</v>
      </c>
    </row>
    <row r="137" spans="1:3" x14ac:dyDescent="0.3">
      <c r="A137" s="158" t="s">
        <v>467</v>
      </c>
      <c r="B137" s="1">
        <v>183</v>
      </c>
      <c r="C137" s="1">
        <v>35</v>
      </c>
    </row>
    <row r="138" spans="1:3" x14ac:dyDescent="0.3">
      <c r="A138" s="158" t="s">
        <v>468</v>
      </c>
      <c r="B138" s="1">
        <v>526</v>
      </c>
      <c r="C138" s="1">
        <v>290</v>
      </c>
    </row>
    <row r="139" spans="1:3" x14ac:dyDescent="0.3">
      <c r="A139" s="158" t="s">
        <v>469</v>
      </c>
      <c r="B139" s="1">
        <v>1850</v>
      </c>
      <c r="C139" s="1">
        <v>985</v>
      </c>
    </row>
    <row r="140" spans="1:3" x14ac:dyDescent="0.3">
      <c r="A140" s="158" t="s">
        <v>470</v>
      </c>
      <c r="B140" s="1">
        <v>113</v>
      </c>
      <c r="C140" s="1">
        <v>22</v>
      </c>
    </row>
    <row r="141" spans="1:3" x14ac:dyDescent="0.3">
      <c r="A141" s="158" t="s">
        <v>471</v>
      </c>
      <c r="B141" s="1">
        <v>542</v>
      </c>
      <c r="C141" s="1">
        <v>217</v>
      </c>
    </row>
    <row r="142" spans="1:3" x14ac:dyDescent="0.3">
      <c r="A142" s="158" t="s">
        <v>472</v>
      </c>
      <c r="B142" s="1">
        <v>150</v>
      </c>
      <c r="C142" s="1">
        <v>42</v>
      </c>
    </row>
    <row r="143" spans="1:3" x14ac:dyDescent="0.3">
      <c r="B143" s="1">
        <f>SUM(B109:B142)</f>
        <v>12759</v>
      </c>
      <c r="C143" s="1">
        <f>SUM(C109:C142)</f>
        <v>6990</v>
      </c>
    </row>
    <row r="144" spans="1:3" x14ac:dyDescent="0.3">
      <c r="B144" s="1"/>
      <c r="C144" s="1"/>
    </row>
    <row r="145" spans="1:9" x14ac:dyDescent="0.3">
      <c r="B145" s="1"/>
      <c r="C145" s="1"/>
      <c r="H145" t="s">
        <v>25</v>
      </c>
      <c r="I145" t="s">
        <v>24</v>
      </c>
    </row>
    <row r="146" spans="1:9" x14ac:dyDescent="0.3">
      <c r="B146" s="1"/>
      <c r="C146" s="1"/>
      <c r="H146" s="1">
        <f>+B143</f>
        <v>12759</v>
      </c>
      <c r="I146" s="1">
        <f>+C143</f>
        <v>6990</v>
      </c>
    </row>
    <row r="147" spans="1:9" x14ac:dyDescent="0.3">
      <c r="B147" s="1"/>
      <c r="C147" s="1"/>
    </row>
    <row r="148" spans="1:9" x14ac:dyDescent="0.3">
      <c r="B148" s="1"/>
      <c r="C148" s="1"/>
    </row>
    <row r="149" spans="1:9" x14ac:dyDescent="0.3">
      <c r="B149" s="1"/>
      <c r="C149" s="1"/>
    </row>
    <row r="150" spans="1:9" x14ac:dyDescent="0.3">
      <c r="B150" s="1"/>
      <c r="C150" s="1"/>
    </row>
    <row r="151" spans="1:9" x14ac:dyDescent="0.3">
      <c r="B151" s="1"/>
      <c r="C151" s="1"/>
    </row>
    <row r="153" spans="1:9" x14ac:dyDescent="0.3">
      <c r="A153" s="65" t="s">
        <v>444</v>
      </c>
      <c r="B153" s="1" t="s">
        <v>478</v>
      </c>
      <c r="C153" s="1" t="s">
        <v>479</v>
      </c>
    </row>
    <row r="154" spans="1:9" x14ac:dyDescent="0.3">
      <c r="A154" s="158" t="s">
        <v>439</v>
      </c>
      <c r="B154" s="61">
        <v>666</v>
      </c>
      <c r="C154" s="61">
        <v>7</v>
      </c>
    </row>
    <row r="155" spans="1:9" x14ac:dyDescent="0.3">
      <c r="A155" s="159" t="s">
        <v>440</v>
      </c>
      <c r="B155" s="62">
        <v>99</v>
      </c>
      <c r="C155" s="62">
        <v>0</v>
      </c>
    </row>
    <row r="156" spans="1:9" x14ac:dyDescent="0.3">
      <c r="A156" s="158" t="s">
        <v>441</v>
      </c>
      <c r="B156" s="61">
        <v>887</v>
      </c>
      <c r="C156" s="61">
        <v>0</v>
      </c>
    </row>
    <row r="157" spans="1:9" x14ac:dyDescent="0.3">
      <c r="A157" s="158" t="s">
        <v>442</v>
      </c>
      <c r="B157" s="61">
        <v>1324</v>
      </c>
      <c r="C157" s="61">
        <v>7</v>
      </c>
    </row>
    <row r="158" spans="1:9" x14ac:dyDescent="0.3">
      <c r="A158" s="158" t="s">
        <v>443</v>
      </c>
      <c r="B158" s="61">
        <v>415</v>
      </c>
      <c r="C158" s="61">
        <v>0</v>
      </c>
    </row>
    <row r="159" spans="1:9" x14ac:dyDescent="0.3">
      <c r="A159" s="158" t="s">
        <v>444</v>
      </c>
      <c r="B159" s="61">
        <v>468</v>
      </c>
      <c r="C159" s="61">
        <v>0</v>
      </c>
    </row>
    <row r="160" spans="1:9" x14ac:dyDescent="0.3">
      <c r="A160" s="158" t="s">
        <v>445</v>
      </c>
      <c r="B160" s="61">
        <v>222</v>
      </c>
      <c r="C160" s="61">
        <v>6</v>
      </c>
    </row>
    <row r="161" spans="1:12" x14ac:dyDescent="0.3">
      <c r="A161" s="158" t="s">
        <v>446</v>
      </c>
      <c r="B161" s="61">
        <v>373</v>
      </c>
      <c r="C161" s="61">
        <v>2</v>
      </c>
    </row>
    <row r="162" spans="1:12" x14ac:dyDescent="0.3">
      <c r="A162" s="158" t="s">
        <v>447</v>
      </c>
      <c r="B162" s="61">
        <v>180</v>
      </c>
      <c r="C162" s="61">
        <v>1</v>
      </c>
    </row>
    <row r="163" spans="1:12" x14ac:dyDescent="0.3">
      <c r="A163" s="159" t="s">
        <v>448</v>
      </c>
      <c r="B163" s="61">
        <v>124</v>
      </c>
      <c r="C163" s="61">
        <v>0</v>
      </c>
    </row>
    <row r="164" spans="1:12" x14ac:dyDescent="0.3">
      <c r="A164" s="158" t="s">
        <v>449</v>
      </c>
      <c r="B164" s="61">
        <v>517</v>
      </c>
      <c r="C164" s="61">
        <v>4</v>
      </c>
    </row>
    <row r="165" spans="1:12" x14ac:dyDescent="0.3">
      <c r="A165" s="159" t="s">
        <v>450</v>
      </c>
      <c r="B165" s="61">
        <v>86</v>
      </c>
      <c r="C165" s="61">
        <v>0</v>
      </c>
    </row>
    <row r="166" spans="1:12" x14ac:dyDescent="0.3">
      <c r="A166" s="158" t="s">
        <v>451</v>
      </c>
      <c r="B166" s="61">
        <v>175</v>
      </c>
      <c r="C166" s="61">
        <v>1</v>
      </c>
    </row>
    <row r="167" spans="1:12" x14ac:dyDescent="0.3">
      <c r="A167" s="158" t="s">
        <v>452</v>
      </c>
      <c r="B167" s="62">
        <v>1994</v>
      </c>
      <c r="C167" s="62">
        <v>4</v>
      </c>
    </row>
    <row r="168" spans="1:12" x14ac:dyDescent="0.3">
      <c r="A168" s="158" t="s">
        <v>453</v>
      </c>
      <c r="B168" s="61">
        <v>563</v>
      </c>
      <c r="C168" s="61">
        <v>4</v>
      </c>
    </row>
    <row r="169" spans="1:12" x14ac:dyDescent="0.3">
      <c r="A169" s="158" t="s">
        <v>454</v>
      </c>
      <c r="B169" s="61">
        <v>539</v>
      </c>
      <c r="C169" s="61">
        <v>0</v>
      </c>
    </row>
    <row r="170" spans="1:12" x14ac:dyDescent="0.3">
      <c r="A170" s="158" t="s">
        <v>455</v>
      </c>
      <c r="B170" s="61">
        <v>300</v>
      </c>
      <c r="C170" s="61">
        <v>1</v>
      </c>
    </row>
    <row r="171" spans="1:12" x14ac:dyDescent="0.3">
      <c r="A171" s="158" t="s">
        <v>456</v>
      </c>
      <c r="B171" s="61">
        <v>176</v>
      </c>
      <c r="C171" s="61">
        <v>3</v>
      </c>
    </row>
    <row r="172" spans="1:12" x14ac:dyDescent="0.3">
      <c r="A172" s="158" t="s">
        <v>457</v>
      </c>
      <c r="B172" s="88">
        <v>823</v>
      </c>
      <c r="C172" s="88">
        <v>5</v>
      </c>
    </row>
    <row r="173" spans="1:12" x14ac:dyDescent="0.3">
      <c r="A173" s="158" t="s">
        <v>458</v>
      </c>
      <c r="B173" s="61">
        <v>116</v>
      </c>
      <c r="C173" s="61">
        <v>0</v>
      </c>
      <c r="I173" s="66"/>
      <c r="J173" s="66" t="s">
        <v>478</v>
      </c>
      <c r="K173" s="66" t="s">
        <v>479</v>
      </c>
      <c r="L173" s="66"/>
    </row>
    <row r="174" spans="1:12" x14ac:dyDescent="0.3">
      <c r="A174" s="158" t="s">
        <v>459</v>
      </c>
      <c r="B174" s="61">
        <v>505</v>
      </c>
      <c r="C174" s="61">
        <v>1</v>
      </c>
      <c r="G174" s="66" t="s">
        <v>478</v>
      </c>
      <c r="H174" s="66" t="s">
        <v>479</v>
      </c>
      <c r="I174" s="66"/>
      <c r="J174" s="1">
        <f>+B188</f>
        <v>19609</v>
      </c>
      <c r="K174" s="67">
        <f>+C188</f>
        <v>140</v>
      </c>
      <c r="L174" s="66"/>
    </row>
    <row r="175" spans="1:12" x14ac:dyDescent="0.3">
      <c r="A175" s="158" t="s">
        <v>460</v>
      </c>
      <c r="B175" s="61">
        <v>508</v>
      </c>
      <c r="C175" s="61">
        <v>4</v>
      </c>
    </row>
    <row r="176" spans="1:12" x14ac:dyDescent="0.3">
      <c r="A176" s="158" t="s">
        <v>461</v>
      </c>
      <c r="B176" s="61">
        <v>439</v>
      </c>
      <c r="C176" s="61">
        <v>1</v>
      </c>
    </row>
    <row r="177" spans="1:3" x14ac:dyDescent="0.3">
      <c r="A177" s="158" t="s">
        <v>462</v>
      </c>
      <c r="B177" s="61">
        <v>548</v>
      </c>
      <c r="C177" s="61">
        <v>6</v>
      </c>
    </row>
    <row r="178" spans="1:3" x14ac:dyDescent="0.3">
      <c r="A178" s="158" t="s">
        <v>463</v>
      </c>
      <c r="B178" s="64">
        <v>99</v>
      </c>
      <c r="C178" s="64">
        <v>5</v>
      </c>
    </row>
    <row r="179" spans="1:3" x14ac:dyDescent="0.3">
      <c r="A179" s="158" t="s">
        <v>464</v>
      </c>
      <c r="B179" s="61">
        <v>542</v>
      </c>
      <c r="C179" s="61">
        <v>0</v>
      </c>
    </row>
    <row r="180" spans="1:3" x14ac:dyDescent="0.3">
      <c r="A180" s="158" t="s">
        <v>465</v>
      </c>
      <c r="B180" s="87">
        <v>1897</v>
      </c>
      <c r="C180" s="87">
        <v>5</v>
      </c>
    </row>
    <row r="181" spans="1:3" x14ac:dyDescent="0.3">
      <c r="A181" s="158" t="s">
        <v>466</v>
      </c>
      <c r="B181" s="87">
        <v>139</v>
      </c>
      <c r="C181" s="87">
        <v>3</v>
      </c>
    </row>
    <row r="182" spans="1:3" x14ac:dyDescent="0.3">
      <c r="A182" s="158" t="s">
        <v>467</v>
      </c>
      <c r="B182" s="61">
        <v>218</v>
      </c>
      <c r="C182" s="61">
        <v>0</v>
      </c>
    </row>
    <row r="183" spans="1:3" x14ac:dyDescent="0.3">
      <c r="A183" s="158" t="s">
        <v>468</v>
      </c>
      <c r="B183" s="61">
        <v>814</v>
      </c>
      <c r="C183" s="61">
        <v>2</v>
      </c>
    </row>
    <row r="184" spans="1:3" x14ac:dyDescent="0.3">
      <c r="A184" s="158" t="s">
        <v>469</v>
      </c>
      <c r="B184" s="61">
        <v>2770</v>
      </c>
      <c r="C184" s="61">
        <v>65</v>
      </c>
    </row>
    <row r="185" spans="1:3" x14ac:dyDescent="0.3">
      <c r="A185" s="158" t="s">
        <v>470</v>
      </c>
      <c r="B185" s="61">
        <v>135</v>
      </c>
      <c r="C185" s="61">
        <v>0</v>
      </c>
    </row>
    <row r="186" spans="1:3" x14ac:dyDescent="0.3">
      <c r="A186" s="158" t="s">
        <v>471</v>
      </c>
      <c r="B186" s="61">
        <v>756</v>
      </c>
      <c r="C186" s="61">
        <v>3</v>
      </c>
    </row>
    <row r="187" spans="1:3" x14ac:dyDescent="0.3">
      <c r="A187" s="158" t="s">
        <v>472</v>
      </c>
      <c r="B187" s="61">
        <v>192</v>
      </c>
      <c r="C187" s="61">
        <v>0</v>
      </c>
    </row>
    <row r="188" spans="1:3" x14ac:dyDescent="0.3">
      <c r="B188" s="1">
        <f>SUM(B154:B187)</f>
        <v>19609</v>
      </c>
      <c r="C188" s="1">
        <f>SUM(C154:C187)</f>
        <v>140</v>
      </c>
    </row>
    <row r="189" spans="1:3" x14ac:dyDescent="0.3">
      <c r="B189" s="1"/>
      <c r="C189" s="1"/>
    </row>
    <row r="190" spans="1:3" x14ac:dyDescent="0.3">
      <c r="B190" s="1"/>
      <c r="C190" s="1"/>
    </row>
    <row r="191" spans="1:3" x14ac:dyDescent="0.3">
      <c r="B191" s="1"/>
      <c r="C191" s="1"/>
    </row>
    <row r="192" spans="1:3" x14ac:dyDescent="0.3">
      <c r="B192" s="1"/>
      <c r="C192" s="1"/>
    </row>
    <row r="193" spans="1:16" x14ac:dyDescent="0.3">
      <c r="B193" s="1"/>
      <c r="C193" s="1"/>
    </row>
    <row r="194" spans="1:16" x14ac:dyDescent="0.3">
      <c r="B194" s="1"/>
      <c r="C194" s="1"/>
    </row>
    <row r="195" spans="1:16" x14ac:dyDescent="0.3">
      <c r="B195" s="1"/>
      <c r="C195" s="1"/>
    </row>
    <row r="196" spans="1:16" x14ac:dyDescent="0.3">
      <c r="B196" s="1"/>
      <c r="C196" s="1"/>
    </row>
    <row r="197" spans="1:16" x14ac:dyDescent="0.3">
      <c r="B197" s="1"/>
      <c r="C197" s="1"/>
    </row>
    <row r="198" spans="1:16" x14ac:dyDescent="0.3">
      <c r="B198" s="1"/>
      <c r="C198" s="1"/>
    </row>
    <row r="199" spans="1:16" x14ac:dyDescent="0.3">
      <c r="B199" s="1"/>
      <c r="C199" s="1"/>
    </row>
    <row r="200" spans="1:16" x14ac:dyDescent="0.3">
      <c r="B200" s="1"/>
      <c r="C200" s="1"/>
    </row>
    <row r="201" spans="1:16" x14ac:dyDescent="0.3">
      <c r="B201" s="1"/>
      <c r="C201" s="1"/>
    </row>
    <row r="202" spans="1:16" ht="22.8" x14ac:dyDescent="0.3">
      <c r="A202" t="s">
        <v>473</v>
      </c>
      <c r="B202" s="89" t="s">
        <v>480</v>
      </c>
      <c r="C202" s="90" t="s">
        <v>481</v>
      </c>
    </row>
    <row r="203" spans="1:16" x14ac:dyDescent="0.3">
      <c r="A203" s="158" t="s">
        <v>439</v>
      </c>
      <c r="B203" s="98">
        <v>666</v>
      </c>
      <c r="C203" s="98">
        <v>7</v>
      </c>
    </row>
    <row r="204" spans="1:16" x14ac:dyDescent="0.3">
      <c r="A204" s="159" t="s">
        <v>440</v>
      </c>
      <c r="B204" s="99">
        <v>99</v>
      </c>
      <c r="C204" s="99">
        <v>0</v>
      </c>
    </row>
    <row r="205" spans="1:16" x14ac:dyDescent="0.3">
      <c r="A205" s="158" t="s">
        <v>441</v>
      </c>
      <c r="B205" s="98">
        <v>883</v>
      </c>
      <c r="C205" s="98">
        <v>4</v>
      </c>
      <c r="N205" s="100" t="s">
        <v>439</v>
      </c>
      <c r="O205" s="101">
        <v>4</v>
      </c>
      <c r="P205" s="101">
        <v>767</v>
      </c>
    </row>
    <row r="206" spans="1:16" x14ac:dyDescent="0.3">
      <c r="A206" s="158" t="s">
        <v>442</v>
      </c>
      <c r="B206" s="98">
        <v>1310</v>
      </c>
      <c r="C206" s="98">
        <v>21</v>
      </c>
      <c r="N206" s="102" t="s">
        <v>440</v>
      </c>
      <c r="O206" s="103">
        <v>0</v>
      </c>
      <c r="P206" s="103">
        <v>296</v>
      </c>
    </row>
    <row r="207" spans="1:16" x14ac:dyDescent="0.3">
      <c r="A207" s="158" t="s">
        <v>443</v>
      </c>
      <c r="B207" s="98">
        <v>410</v>
      </c>
      <c r="C207" s="98">
        <v>5</v>
      </c>
      <c r="N207" s="104" t="s">
        <v>441</v>
      </c>
      <c r="O207" s="105">
        <v>13</v>
      </c>
      <c r="P207" s="105">
        <v>1133</v>
      </c>
    </row>
    <row r="208" spans="1:16" x14ac:dyDescent="0.3">
      <c r="A208" s="158" t="s">
        <v>444</v>
      </c>
      <c r="B208" s="98">
        <v>459</v>
      </c>
      <c r="C208" s="98">
        <v>9</v>
      </c>
      <c r="N208" s="104" t="s">
        <v>442</v>
      </c>
      <c r="O208" s="105">
        <v>16</v>
      </c>
      <c r="P208" s="105">
        <v>917</v>
      </c>
    </row>
    <row r="209" spans="1:16" x14ac:dyDescent="0.3">
      <c r="A209" s="158" t="s">
        <v>445</v>
      </c>
      <c r="B209" s="98">
        <v>228</v>
      </c>
      <c r="C209" s="98">
        <v>0</v>
      </c>
      <c r="N209" s="104" t="s">
        <v>798</v>
      </c>
      <c r="O209" s="106">
        <v>0</v>
      </c>
      <c r="P209" s="106">
        <v>369</v>
      </c>
    </row>
    <row r="210" spans="1:16" x14ac:dyDescent="0.3">
      <c r="A210" s="158" t="s">
        <v>446</v>
      </c>
      <c r="B210" s="98">
        <v>363</v>
      </c>
      <c r="C210" s="98">
        <v>12</v>
      </c>
      <c r="N210" s="104" t="s">
        <v>444</v>
      </c>
      <c r="O210" s="107">
        <v>21</v>
      </c>
      <c r="P210" s="107">
        <v>688</v>
      </c>
    </row>
    <row r="211" spans="1:16" x14ac:dyDescent="0.3">
      <c r="A211" s="158" t="s">
        <v>447</v>
      </c>
      <c r="B211" s="98">
        <v>181</v>
      </c>
      <c r="C211" s="98">
        <v>0</v>
      </c>
      <c r="N211" s="104" t="s">
        <v>799</v>
      </c>
      <c r="O211" s="106">
        <v>0</v>
      </c>
      <c r="P211" s="106">
        <v>433</v>
      </c>
    </row>
    <row r="212" spans="1:16" x14ac:dyDescent="0.3">
      <c r="A212" s="159" t="s">
        <v>448</v>
      </c>
      <c r="B212" s="98">
        <v>114</v>
      </c>
      <c r="C212" s="98">
        <v>10</v>
      </c>
      <c r="N212" s="104" t="s">
        <v>446</v>
      </c>
      <c r="O212" s="106">
        <v>7</v>
      </c>
      <c r="P212" s="106">
        <v>484</v>
      </c>
    </row>
    <row r="213" spans="1:16" x14ac:dyDescent="0.3">
      <c r="A213" s="158" t="s">
        <v>449</v>
      </c>
      <c r="B213" s="98">
        <v>516</v>
      </c>
      <c r="C213" s="98">
        <v>5</v>
      </c>
      <c r="N213" s="104" t="s">
        <v>800</v>
      </c>
      <c r="O213" s="106">
        <v>2</v>
      </c>
      <c r="P213" s="106">
        <v>316</v>
      </c>
    </row>
    <row r="214" spans="1:16" x14ac:dyDescent="0.3">
      <c r="A214" s="159" t="s">
        <v>450</v>
      </c>
      <c r="B214" s="98">
        <v>84</v>
      </c>
      <c r="C214" s="98">
        <v>2</v>
      </c>
      <c r="N214" s="104" t="s">
        <v>452</v>
      </c>
      <c r="O214" s="108">
        <v>13</v>
      </c>
      <c r="P214" s="108">
        <v>1636</v>
      </c>
    </row>
    <row r="215" spans="1:16" x14ac:dyDescent="0.3">
      <c r="A215" s="158" t="s">
        <v>451</v>
      </c>
      <c r="B215" s="98">
        <v>175</v>
      </c>
      <c r="C215" s="98">
        <v>1</v>
      </c>
      <c r="N215" s="104" t="s">
        <v>453</v>
      </c>
      <c r="O215" s="107">
        <v>5</v>
      </c>
      <c r="P215" s="109">
        <v>775</v>
      </c>
    </row>
    <row r="216" spans="1:16" x14ac:dyDescent="0.3">
      <c r="A216" s="158" t="s">
        <v>452</v>
      </c>
      <c r="B216" s="99">
        <v>1953</v>
      </c>
      <c r="C216" s="99">
        <v>45</v>
      </c>
      <c r="N216" s="104" t="s">
        <v>454</v>
      </c>
      <c r="O216" s="106">
        <v>6</v>
      </c>
      <c r="P216" s="106">
        <v>856</v>
      </c>
    </row>
    <row r="217" spans="1:16" x14ac:dyDescent="0.3">
      <c r="A217" s="158" t="s">
        <v>453</v>
      </c>
      <c r="B217" s="98">
        <v>548</v>
      </c>
      <c r="C217" s="98">
        <v>19</v>
      </c>
      <c r="N217" s="104" t="s">
        <v>801</v>
      </c>
      <c r="O217" s="107">
        <v>7</v>
      </c>
      <c r="P217" s="107">
        <v>715</v>
      </c>
    </row>
    <row r="218" spans="1:16" x14ac:dyDescent="0.3">
      <c r="A218" s="158" t="s">
        <v>454</v>
      </c>
      <c r="B218" s="98">
        <v>527</v>
      </c>
      <c r="C218" s="98">
        <v>12</v>
      </c>
      <c r="N218" s="104" t="s">
        <v>457</v>
      </c>
      <c r="O218" s="110">
        <v>0</v>
      </c>
      <c r="P218" s="110">
        <v>1218</v>
      </c>
    </row>
    <row r="219" spans="1:16" x14ac:dyDescent="0.3">
      <c r="A219" s="158" t="s">
        <v>455</v>
      </c>
      <c r="B219" s="98">
        <v>300</v>
      </c>
      <c r="C219" s="98">
        <v>1</v>
      </c>
      <c r="N219" s="104" t="s">
        <v>458</v>
      </c>
      <c r="O219" s="106">
        <v>0</v>
      </c>
      <c r="P219" s="106">
        <v>90</v>
      </c>
    </row>
    <row r="220" spans="1:16" x14ac:dyDescent="0.3">
      <c r="A220" s="158" t="s">
        <v>456</v>
      </c>
      <c r="B220" s="98">
        <v>145</v>
      </c>
      <c r="C220" s="98">
        <v>34</v>
      </c>
      <c r="N220" s="104" t="s">
        <v>459</v>
      </c>
      <c r="O220" s="107">
        <v>20</v>
      </c>
      <c r="P220" s="107">
        <v>1353</v>
      </c>
    </row>
    <row r="221" spans="1:16" x14ac:dyDescent="0.3">
      <c r="A221" s="158" t="s">
        <v>457</v>
      </c>
      <c r="B221" s="111">
        <v>812</v>
      </c>
      <c r="C221" s="111">
        <v>16</v>
      </c>
      <c r="N221" s="104" t="s">
        <v>460</v>
      </c>
      <c r="O221" s="107">
        <v>45</v>
      </c>
      <c r="P221" s="107">
        <v>1722</v>
      </c>
    </row>
    <row r="222" spans="1:16" x14ac:dyDescent="0.3">
      <c r="A222" s="158" t="s">
        <v>458</v>
      </c>
      <c r="B222" s="98">
        <v>116</v>
      </c>
      <c r="C222" s="98">
        <v>0</v>
      </c>
      <c r="N222" s="104" t="s">
        <v>461</v>
      </c>
      <c r="O222" s="106">
        <v>25</v>
      </c>
      <c r="P222" s="106">
        <v>839</v>
      </c>
    </row>
    <row r="223" spans="1:16" x14ac:dyDescent="0.3">
      <c r="A223" s="158" t="s">
        <v>459</v>
      </c>
      <c r="B223" s="98">
        <v>486</v>
      </c>
      <c r="C223" s="98">
        <v>20</v>
      </c>
      <c r="N223" s="112" t="s">
        <v>464</v>
      </c>
      <c r="O223" s="106">
        <v>6</v>
      </c>
      <c r="P223" s="106">
        <v>743</v>
      </c>
    </row>
    <row r="224" spans="1:16" x14ac:dyDescent="0.3">
      <c r="A224" s="158" t="s">
        <v>460</v>
      </c>
      <c r="B224" s="98">
        <v>493</v>
      </c>
      <c r="C224" s="98">
        <v>19</v>
      </c>
      <c r="F224" t="s">
        <v>682</v>
      </c>
      <c r="G224" t="s">
        <v>480</v>
      </c>
      <c r="N224" s="112" t="s">
        <v>802</v>
      </c>
      <c r="O224" s="106">
        <v>6</v>
      </c>
      <c r="P224" s="106">
        <v>2170</v>
      </c>
    </row>
    <row r="225" spans="1:16" x14ac:dyDescent="0.3">
      <c r="A225" s="158" t="s">
        <v>461</v>
      </c>
      <c r="B225" s="98">
        <v>432</v>
      </c>
      <c r="C225" s="98">
        <v>8</v>
      </c>
      <c r="F225" s="1">
        <f>+C237</f>
        <v>338</v>
      </c>
      <c r="G225" s="1">
        <f>+B237</f>
        <v>19411</v>
      </c>
      <c r="N225" s="112" t="s">
        <v>803</v>
      </c>
      <c r="O225" s="106">
        <v>0</v>
      </c>
      <c r="P225" s="106">
        <v>271</v>
      </c>
    </row>
    <row r="226" spans="1:16" x14ac:dyDescent="0.3">
      <c r="A226" s="158" t="s">
        <v>462</v>
      </c>
      <c r="B226" s="98">
        <v>553</v>
      </c>
      <c r="C226" s="98">
        <v>1</v>
      </c>
      <c r="N226" s="104" t="s">
        <v>804</v>
      </c>
      <c r="O226" s="107">
        <v>0</v>
      </c>
      <c r="P226" s="107">
        <v>292</v>
      </c>
    </row>
    <row r="227" spans="1:16" x14ac:dyDescent="0.3">
      <c r="A227" s="158" t="s">
        <v>463</v>
      </c>
      <c r="B227" s="113">
        <v>102</v>
      </c>
      <c r="C227" s="113">
        <v>2</v>
      </c>
      <c r="N227" s="104" t="s">
        <v>468</v>
      </c>
      <c r="O227" s="105">
        <v>55</v>
      </c>
      <c r="P227" s="105">
        <v>2280</v>
      </c>
    </row>
    <row r="228" spans="1:16" x14ac:dyDescent="0.3">
      <c r="A228" s="158" t="s">
        <v>464</v>
      </c>
      <c r="B228" s="98">
        <v>541</v>
      </c>
      <c r="C228" s="98">
        <v>1</v>
      </c>
      <c r="N228" s="104" t="s">
        <v>469</v>
      </c>
      <c r="O228" s="114">
        <v>112</v>
      </c>
      <c r="P228" s="114">
        <v>2618</v>
      </c>
    </row>
    <row r="229" spans="1:16" x14ac:dyDescent="0.3">
      <c r="A229" s="158" t="s">
        <v>465</v>
      </c>
      <c r="B229" s="115">
        <v>1894</v>
      </c>
      <c r="C229" s="115">
        <v>8</v>
      </c>
      <c r="N229" s="104" t="s">
        <v>470</v>
      </c>
      <c r="O229" s="107">
        <v>0</v>
      </c>
      <c r="P229" s="107">
        <v>199</v>
      </c>
    </row>
    <row r="230" spans="1:16" x14ac:dyDescent="0.3">
      <c r="A230" s="158" t="s">
        <v>466</v>
      </c>
      <c r="B230" s="115">
        <v>140</v>
      </c>
      <c r="C230" s="115">
        <v>2</v>
      </c>
      <c r="N230" s="104" t="s">
        <v>472</v>
      </c>
      <c r="O230" s="106">
        <v>1</v>
      </c>
      <c r="P230" s="106">
        <v>232</v>
      </c>
    </row>
    <row r="231" spans="1:16" x14ac:dyDescent="0.3">
      <c r="A231" s="158" t="s">
        <v>467</v>
      </c>
      <c r="B231" s="98">
        <v>218</v>
      </c>
      <c r="C231" s="98">
        <v>0</v>
      </c>
    </row>
    <row r="232" spans="1:16" x14ac:dyDescent="0.3">
      <c r="A232" s="158" t="s">
        <v>468</v>
      </c>
      <c r="B232" s="98">
        <v>791</v>
      </c>
      <c r="C232" s="98">
        <v>25</v>
      </c>
    </row>
    <row r="233" spans="1:16" x14ac:dyDescent="0.3">
      <c r="A233" s="158" t="s">
        <v>469</v>
      </c>
      <c r="B233" s="98">
        <v>2794</v>
      </c>
      <c r="C233" s="98">
        <v>41</v>
      </c>
    </row>
    <row r="234" spans="1:16" x14ac:dyDescent="0.3">
      <c r="A234" s="158" t="s">
        <v>470</v>
      </c>
      <c r="B234" s="98">
        <v>135</v>
      </c>
      <c r="C234" s="98">
        <v>0</v>
      </c>
    </row>
    <row r="235" spans="1:16" x14ac:dyDescent="0.3">
      <c r="A235" s="158" t="s">
        <v>471</v>
      </c>
      <c r="B235" s="116">
        <v>752</v>
      </c>
      <c r="C235" s="98">
        <v>7</v>
      </c>
    </row>
    <row r="236" spans="1:16" x14ac:dyDescent="0.3">
      <c r="A236" s="158" t="s">
        <v>472</v>
      </c>
      <c r="B236" s="98">
        <v>191</v>
      </c>
      <c r="C236" s="98">
        <v>1</v>
      </c>
    </row>
    <row r="237" spans="1:16" x14ac:dyDescent="0.3">
      <c r="B237" s="1">
        <f>SUM(B203:B236)</f>
        <v>19411</v>
      </c>
      <c r="C237" s="1">
        <f>SUM(C203:C236)</f>
        <v>338</v>
      </c>
    </row>
    <row r="238" spans="1:16" x14ac:dyDescent="0.3">
      <c r="B238" s="1"/>
      <c r="C238" s="1"/>
    </row>
    <row r="239" spans="1:16" x14ac:dyDescent="0.3">
      <c r="B239" s="1"/>
      <c r="C239" s="1"/>
    </row>
    <row r="240" spans="1:16" x14ac:dyDescent="0.3">
      <c r="B240" s="1"/>
      <c r="C240" s="1"/>
    </row>
    <row r="241" spans="2:3" x14ac:dyDescent="0.3">
      <c r="B241" s="1"/>
      <c r="C241" s="1"/>
    </row>
    <row r="242" spans="2:3" x14ac:dyDescent="0.3">
      <c r="B242" s="1"/>
      <c r="C242" s="1"/>
    </row>
    <row r="243" spans="2:3" x14ac:dyDescent="0.3">
      <c r="B243" s="1"/>
      <c r="C243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2:M127"/>
  <sheetViews>
    <sheetView topLeftCell="A133" zoomScale="70" zoomScaleNormal="70" workbookViewId="0">
      <selection activeCell="E117" sqref="E117:I119"/>
    </sheetView>
  </sheetViews>
  <sheetFormatPr baseColWidth="10" defaultColWidth="9.109375" defaultRowHeight="14.4" x14ac:dyDescent="0.3"/>
  <cols>
    <col min="2" max="2" width="43.33203125" bestFit="1" customWidth="1"/>
    <col min="7" max="7" width="11.6640625" bestFit="1" customWidth="1"/>
    <col min="12" max="12" width="26.109375" bestFit="1" customWidth="1"/>
  </cols>
  <sheetData>
    <row r="22" spans="2:8" ht="15" thickBot="1" x14ac:dyDescent="0.35"/>
    <row r="23" spans="2:8" ht="28.2" thickBot="1" x14ac:dyDescent="0.35">
      <c r="B23" s="11" t="s">
        <v>0</v>
      </c>
      <c r="C23" s="11" t="s">
        <v>819</v>
      </c>
      <c r="D23" s="11" t="s">
        <v>820</v>
      </c>
      <c r="E23" s="11" t="s">
        <v>821</v>
      </c>
    </row>
    <row r="24" spans="2:8" ht="15" thickBot="1" x14ac:dyDescent="0.35">
      <c r="B24" s="12" t="s">
        <v>77</v>
      </c>
      <c r="C24" s="13">
        <v>0</v>
      </c>
      <c r="D24" s="13">
        <v>0</v>
      </c>
      <c r="E24" s="13">
        <v>0</v>
      </c>
    </row>
    <row r="25" spans="2:8" ht="15" thickBot="1" x14ac:dyDescent="0.35">
      <c r="B25" s="12" t="s">
        <v>78</v>
      </c>
      <c r="C25" s="13">
        <v>6</v>
      </c>
      <c r="D25" s="13">
        <v>6</v>
      </c>
      <c r="E25" s="13">
        <v>6</v>
      </c>
      <c r="G25" t="s">
        <v>24</v>
      </c>
      <c r="H25" s="14">
        <v>10570</v>
      </c>
    </row>
    <row r="26" spans="2:8" ht="15" thickBot="1" x14ac:dyDescent="0.35">
      <c r="B26" s="12" t="s">
        <v>79</v>
      </c>
      <c r="C26" s="13">
        <v>13</v>
      </c>
      <c r="D26" s="13">
        <v>13</v>
      </c>
      <c r="E26" s="13">
        <v>13</v>
      </c>
      <c r="G26" t="s">
        <v>80</v>
      </c>
      <c r="H26" s="14">
        <v>2577</v>
      </c>
    </row>
    <row r="27" spans="2:8" ht="15" thickBot="1" x14ac:dyDescent="0.35">
      <c r="B27" s="12" t="s">
        <v>81</v>
      </c>
      <c r="C27" s="13">
        <v>243</v>
      </c>
      <c r="D27" s="13">
        <v>243</v>
      </c>
      <c r="E27" s="13">
        <v>243</v>
      </c>
      <c r="H27">
        <f>SUM(H25:H26)</f>
        <v>13147</v>
      </c>
    </row>
    <row r="28" spans="2:8" ht="15" thickBot="1" x14ac:dyDescent="0.35">
      <c r="B28" s="12" t="s">
        <v>82</v>
      </c>
      <c r="C28" s="13">
        <v>341</v>
      </c>
      <c r="D28" s="13">
        <v>341</v>
      </c>
      <c r="E28" s="13">
        <v>339</v>
      </c>
    </row>
    <row r="29" spans="2:8" ht="15" thickBot="1" x14ac:dyDescent="0.35">
      <c r="B29" s="12" t="s">
        <v>83</v>
      </c>
      <c r="C29" s="13">
        <v>494</v>
      </c>
      <c r="D29" s="13">
        <v>494</v>
      </c>
      <c r="E29" s="13">
        <v>494</v>
      </c>
    </row>
    <row r="30" spans="2:8" ht="15" thickBot="1" x14ac:dyDescent="0.35">
      <c r="B30" s="12" t="s">
        <v>84</v>
      </c>
      <c r="C30" s="13">
        <v>803</v>
      </c>
      <c r="D30" s="13">
        <v>803</v>
      </c>
      <c r="E30" s="13">
        <v>803</v>
      </c>
    </row>
    <row r="31" spans="2:8" ht="15" thickBot="1" x14ac:dyDescent="0.35">
      <c r="B31" s="12" t="s">
        <v>85</v>
      </c>
      <c r="C31" s="13">
        <v>985</v>
      </c>
      <c r="D31" s="13">
        <v>985</v>
      </c>
      <c r="E31" s="13">
        <v>985</v>
      </c>
    </row>
    <row r="32" spans="2:8" ht="15" thickBot="1" x14ac:dyDescent="0.35">
      <c r="B32" s="12" t="s">
        <v>86</v>
      </c>
      <c r="C32" s="13">
        <v>1353</v>
      </c>
      <c r="D32" s="13">
        <v>1352</v>
      </c>
      <c r="E32" s="13">
        <v>1383</v>
      </c>
    </row>
    <row r="33" spans="2:5" ht="15" thickBot="1" x14ac:dyDescent="0.35">
      <c r="B33" s="12" t="s">
        <v>87</v>
      </c>
      <c r="C33" s="13">
        <v>35</v>
      </c>
      <c r="D33" s="13">
        <v>35</v>
      </c>
      <c r="E33" s="13">
        <v>28</v>
      </c>
    </row>
    <row r="34" spans="2:5" ht="15" thickBot="1" x14ac:dyDescent="0.35">
      <c r="B34" s="12" t="s">
        <v>88</v>
      </c>
      <c r="C34" s="13">
        <v>27</v>
      </c>
      <c r="D34" s="13">
        <v>27</v>
      </c>
      <c r="E34" s="13">
        <v>28</v>
      </c>
    </row>
    <row r="35" spans="2:5" ht="15" thickBot="1" x14ac:dyDescent="0.35">
      <c r="B35" s="12" t="s">
        <v>89</v>
      </c>
      <c r="C35" s="13">
        <v>29</v>
      </c>
      <c r="D35" s="13">
        <v>29</v>
      </c>
      <c r="E35" s="13">
        <v>22</v>
      </c>
    </row>
    <row r="36" spans="2:5" ht="15" thickBot="1" x14ac:dyDescent="0.35">
      <c r="B36" s="12" t="s">
        <v>90</v>
      </c>
      <c r="C36" s="13">
        <v>120</v>
      </c>
      <c r="D36" s="13">
        <v>100</v>
      </c>
      <c r="E36" s="15">
        <v>79</v>
      </c>
    </row>
    <row r="37" spans="2:5" ht="15" thickBot="1" x14ac:dyDescent="0.35">
      <c r="B37" s="12" t="s">
        <v>91</v>
      </c>
      <c r="C37" s="13">
        <v>2</v>
      </c>
      <c r="D37" s="13">
        <v>2</v>
      </c>
      <c r="E37" s="13">
        <v>2</v>
      </c>
    </row>
    <row r="38" spans="2:5" ht="15" thickBot="1" x14ac:dyDescent="0.35">
      <c r="B38" s="12" t="s">
        <v>92</v>
      </c>
      <c r="C38" s="13">
        <v>1227</v>
      </c>
      <c r="D38" s="13">
        <v>1226</v>
      </c>
      <c r="E38" s="13">
        <v>1224</v>
      </c>
    </row>
    <row r="39" spans="2:5" ht="15" thickBot="1" x14ac:dyDescent="0.35">
      <c r="B39" s="12" t="s">
        <v>93</v>
      </c>
      <c r="C39" s="13">
        <v>1589</v>
      </c>
      <c r="D39" s="13">
        <v>1587</v>
      </c>
      <c r="E39" s="13">
        <v>1583</v>
      </c>
    </row>
    <row r="40" spans="2:5" ht="15" thickBot="1" x14ac:dyDescent="0.35">
      <c r="B40" s="12" t="s">
        <v>27</v>
      </c>
      <c r="C40" s="13">
        <v>1761</v>
      </c>
      <c r="D40" s="13">
        <v>1769</v>
      </c>
      <c r="E40" s="13">
        <v>1763</v>
      </c>
    </row>
    <row r="41" spans="2:5" ht="15" thickBot="1" x14ac:dyDescent="0.35">
      <c r="B41" s="12" t="s">
        <v>94</v>
      </c>
      <c r="C41" s="13">
        <v>1566</v>
      </c>
      <c r="D41" s="13">
        <v>1557</v>
      </c>
      <c r="E41" s="13">
        <v>1550</v>
      </c>
    </row>
    <row r="42" spans="2:5" ht="15" thickBot="1" x14ac:dyDescent="0.35">
      <c r="B42" s="12" t="s">
        <v>95</v>
      </c>
      <c r="C42" s="13">
        <v>688</v>
      </c>
      <c r="D42" s="13">
        <v>689</v>
      </c>
      <c r="E42" s="13">
        <v>689</v>
      </c>
    </row>
    <row r="43" spans="2:5" ht="15" thickBot="1" x14ac:dyDescent="0.35">
      <c r="B43" s="12" t="s">
        <v>96</v>
      </c>
      <c r="C43" s="13">
        <v>1023</v>
      </c>
      <c r="D43" s="13">
        <v>1020</v>
      </c>
      <c r="E43" s="13">
        <v>1017</v>
      </c>
    </row>
    <row r="44" spans="2:5" ht="15" thickBot="1" x14ac:dyDescent="0.35">
      <c r="B44" s="12" t="s">
        <v>97</v>
      </c>
      <c r="C44" s="13">
        <v>519</v>
      </c>
      <c r="D44" s="13">
        <v>518</v>
      </c>
      <c r="E44" s="13">
        <v>518</v>
      </c>
    </row>
    <row r="45" spans="2:5" ht="15" thickBot="1" x14ac:dyDescent="0.35">
      <c r="B45" s="12" t="s">
        <v>23</v>
      </c>
      <c r="C45" s="13">
        <v>199</v>
      </c>
      <c r="D45" s="13">
        <v>200</v>
      </c>
      <c r="E45" s="13">
        <v>203</v>
      </c>
    </row>
    <row r="46" spans="2:5" ht="15" thickBot="1" x14ac:dyDescent="0.35">
      <c r="B46" s="12" t="s">
        <v>98</v>
      </c>
      <c r="C46" s="13">
        <v>169</v>
      </c>
      <c r="D46" s="13">
        <v>173</v>
      </c>
      <c r="E46" s="13">
        <v>175</v>
      </c>
    </row>
    <row r="47" spans="2:5" ht="15" thickBot="1" x14ac:dyDescent="0.35">
      <c r="B47" s="11" t="s">
        <v>99</v>
      </c>
      <c r="C47" s="16">
        <f>SUM(C24:C46)</f>
        <v>13192</v>
      </c>
      <c r="D47" s="16">
        <f>SUM(D24:D46)</f>
        <v>13169</v>
      </c>
      <c r="E47" s="16">
        <f t="shared" ref="E47" si="0">SUM(E24:E46)</f>
        <v>13147</v>
      </c>
    </row>
    <row r="48" spans="2:5" x14ac:dyDescent="0.3">
      <c r="B48" s="17"/>
      <c r="C48" s="17"/>
      <c r="D48" s="17"/>
      <c r="E48" s="17"/>
    </row>
    <row r="49" spans="2:13" x14ac:dyDescent="0.3">
      <c r="B49" s="17"/>
      <c r="C49" s="17"/>
      <c r="D49" s="17"/>
      <c r="E49" s="17"/>
    </row>
    <row r="55" spans="2:13" x14ac:dyDescent="0.3">
      <c r="B55" t="s">
        <v>50</v>
      </c>
      <c r="C55" t="s">
        <v>26</v>
      </c>
      <c r="L55" t="s">
        <v>100</v>
      </c>
      <c r="M55" t="s">
        <v>26</v>
      </c>
    </row>
    <row r="56" spans="2:13" x14ac:dyDescent="0.3">
      <c r="B56" s="2" t="s">
        <v>845</v>
      </c>
      <c r="C56" s="3">
        <v>3</v>
      </c>
      <c r="L56" s="2" t="s">
        <v>82</v>
      </c>
      <c r="M56" s="3">
        <v>1</v>
      </c>
    </row>
    <row r="57" spans="2:13" x14ac:dyDescent="0.3">
      <c r="B57" s="2" t="s">
        <v>101</v>
      </c>
      <c r="C57" s="3">
        <v>5</v>
      </c>
      <c r="L57" s="2" t="s">
        <v>83</v>
      </c>
      <c r="M57" s="3">
        <v>1</v>
      </c>
    </row>
    <row r="58" spans="2:13" x14ac:dyDescent="0.3">
      <c r="B58" s="2" t="s">
        <v>102</v>
      </c>
      <c r="C58" s="3">
        <v>2</v>
      </c>
      <c r="L58" s="2" t="s">
        <v>86</v>
      </c>
      <c r="M58" s="3">
        <v>1</v>
      </c>
    </row>
    <row r="59" spans="2:13" x14ac:dyDescent="0.3">
      <c r="B59" s="2" t="s">
        <v>33</v>
      </c>
      <c r="C59" s="3">
        <v>31</v>
      </c>
      <c r="L59" s="2" t="s">
        <v>87</v>
      </c>
      <c r="M59" s="3">
        <v>3</v>
      </c>
    </row>
    <row r="60" spans="2:13" x14ac:dyDescent="0.3">
      <c r="B60" s="2" t="s">
        <v>38</v>
      </c>
      <c r="C60" s="3">
        <v>3</v>
      </c>
      <c r="L60" s="2" t="s">
        <v>90</v>
      </c>
      <c r="M60" s="3">
        <v>16</v>
      </c>
    </row>
    <row r="61" spans="2:13" x14ac:dyDescent="0.3">
      <c r="B61" s="2" t="s">
        <v>846</v>
      </c>
      <c r="C61" s="3">
        <v>2</v>
      </c>
      <c r="L61" s="2" t="s">
        <v>850</v>
      </c>
      <c r="M61" s="3">
        <v>1</v>
      </c>
    </row>
    <row r="62" spans="2:13" x14ac:dyDescent="0.3">
      <c r="B62" s="2" t="s">
        <v>103</v>
      </c>
      <c r="C62" s="3">
        <v>6</v>
      </c>
      <c r="L62" s="2" t="s">
        <v>92</v>
      </c>
      <c r="M62" s="3">
        <v>4</v>
      </c>
    </row>
    <row r="63" spans="2:13" x14ac:dyDescent="0.3">
      <c r="B63" s="2" t="s">
        <v>847</v>
      </c>
      <c r="C63" s="3">
        <v>13</v>
      </c>
      <c r="L63" s="2" t="s">
        <v>93</v>
      </c>
      <c r="M63" s="3">
        <v>5</v>
      </c>
    </row>
    <row r="64" spans="2:13" x14ac:dyDescent="0.3">
      <c r="B64" s="2" t="s">
        <v>848</v>
      </c>
      <c r="C64" s="3">
        <v>1</v>
      </c>
      <c r="L64" s="2" t="s">
        <v>27</v>
      </c>
      <c r="M64" s="3">
        <v>5</v>
      </c>
    </row>
    <row r="65" spans="2:13" x14ac:dyDescent="0.3">
      <c r="B65" s="2" t="s">
        <v>849</v>
      </c>
      <c r="C65" s="3">
        <v>7</v>
      </c>
      <c r="L65" s="2" t="s">
        <v>94</v>
      </c>
      <c r="M65" s="3">
        <v>22</v>
      </c>
    </row>
    <row r="66" spans="2:13" x14ac:dyDescent="0.3">
      <c r="C66">
        <f>SUM(C56:C65)</f>
        <v>73</v>
      </c>
      <c r="L66" s="2" t="s">
        <v>95</v>
      </c>
      <c r="M66" s="3">
        <v>4</v>
      </c>
    </row>
    <row r="67" spans="2:13" x14ac:dyDescent="0.3">
      <c r="L67" s="2" t="s">
        <v>96</v>
      </c>
      <c r="M67" s="3">
        <v>4</v>
      </c>
    </row>
    <row r="68" spans="2:13" x14ac:dyDescent="0.3">
      <c r="L68" s="2" t="s">
        <v>97</v>
      </c>
      <c r="M68" s="3">
        <v>6</v>
      </c>
    </row>
    <row r="69" spans="2:13" x14ac:dyDescent="0.3">
      <c r="L69" s="2"/>
      <c r="M69" s="3">
        <v>73</v>
      </c>
    </row>
    <row r="70" spans="2:13" x14ac:dyDescent="0.3">
      <c r="L70" s="2"/>
    </row>
    <row r="86" spans="2:9" x14ac:dyDescent="0.3">
      <c r="B86" t="s">
        <v>50</v>
      </c>
      <c r="C86" t="s">
        <v>26</v>
      </c>
    </row>
    <row r="87" spans="2:9" x14ac:dyDescent="0.3">
      <c r="B87" s="2" t="s">
        <v>104</v>
      </c>
      <c r="C87" s="3">
        <v>6</v>
      </c>
      <c r="H87" t="s">
        <v>50</v>
      </c>
      <c r="I87" t="s">
        <v>26</v>
      </c>
    </row>
    <row r="88" spans="2:9" x14ac:dyDescent="0.3">
      <c r="B88" s="2" t="s">
        <v>105</v>
      </c>
      <c r="C88" s="3">
        <v>97</v>
      </c>
      <c r="H88" s="2" t="s">
        <v>852</v>
      </c>
      <c r="I88" s="1">
        <v>3</v>
      </c>
    </row>
    <row r="89" spans="2:9" x14ac:dyDescent="0.3">
      <c r="B89" s="2" t="s">
        <v>106</v>
      </c>
      <c r="C89" s="3">
        <v>21</v>
      </c>
      <c r="H89" s="2" t="s">
        <v>107</v>
      </c>
      <c r="I89" s="1">
        <v>1186</v>
      </c>
    </row>
    <row r="90" spans="2:9" x14ac:dyDescent="0.3">
      <c r="B90" s="2" t="s">
        <v>108</v>
      </c>
      <c r="C90" s="3">
        <v>2</v>
      </c>
      <c r="H90" s="2" t="s">
        <v>109</v>
      </c>
      <c r="I90" s="1">
        <v>152</v>
      </c>
    </row>
    <row r="91" spans="2:9" x14ac:dyDescent="0.3">
      <c r="B91" s="2" t="s">
        <v>110</v>
      </c>
      <c r="C91" s="3">
        <v>19</v>
      </c>
      <c r="H91" s="2" t="s">
        <v>111</v>
      </c>
      <c r="I91" s="1">
        <v>3</v>
      </c>
    </row>
    <row r="92" spans="2:9" x14ac:dyDescent="0.3">
      <c r="B92" s="2" t="s">
        <v>112</v>
      </c>
      <c r="C92" s="3">
        <v>28</v>
      </c>
      <c r="H92" s="2" t="s">
        <v>853</v>
      </c>
      <c r="I92" s="1">
        <v>1</v>
      </c>
    </row>
    <row r="93" spans="2:9" x14ac:dyDescent="0.3">
      <c r="B93" s="2" t="s">
        <v>113</v>
      </c>
      <c r="C93" s="3">
        <v>1</v>
      </c>
      <c r="H93" s="2" t="s">
        <v>654</v>
      </c>
      <c r="I93" s="1">
        <v>1</v>
      </c>
    </row>
    <row r="94" spans="2:9" x14ac:dyDescent="0.3">
      <c r="B94" s="2" t="s">
        <v>851</v>
      </c>
      <c r="C94" s="3">
        <v>2</v>
      </c>
      <c r="H94" s="2" t="s">
        <v>854</v>
      </c>
      <c r="I94" s="1">
        <v>1</v>
      </c>
    </row>
    <row r="95" spans="2:9" x14ac:dyDescent="0.3">
      <c r="C95">
        <f>SUM(C87:C94)</f>
        <v>176</v>
      </c>
      <c r="H95" s="2" t="s">
        <v>855</v>
      </c>
      <c r="I95" s="1">
        <v>1</v>
      </c>
    </row>
    <row r="96" spans="2:9" x14ac:dyDescent="0.3">
      <c r="H96" s="2" t="s">
        <v>856</v>
      </c>
      <c r="I96" s="1">
        <v>1</v>
      </c>
    </row>
    <row r="97" spans="9:9" x14ac:dyDescent="0.3">
      <c r="I97" s="1">
        <f>SUM(I88:I96)</f>
        <v>1349</v>
      </c>
    </row>
    <row r="117" spans="2:3" x14ac:dyDescent="0.3">
      <c r="B117" t="s">
        <v>50</v>
      </c>
      <c r="C117" t="s">
        <v>26</v>
      </c>
    </row>
    <row r="118" spans="2:3" x14ac:dyDescent="0.3">
      <c r="B118" s="2" t="s">
        <v>655</v>
      </c>
      <c r="C118" s="3">
        <v>8</v>
      </c>
    </row>
    <row r="119" spans="2:3" x14ac:dyDescent="0.3">
      <c r="B119" s="2" t="s">
        <v>656</v>
      </c>
      <c r="C119" s="3">
        <v>99</v>
      </c>
    </row>
    <row r="120" spans="2:3" x14ac:dyDescent="0.3">
      <c r="B120" s="2" t="s">
        <v>657</v>
      </c>
      <c r="C120" s="3">
        <v>44</v>
      </c>
    </row>
    <row r="121" spans="2:3" x14ac:dyDescent="0.3">
      <c r="B121" s="2" t="s">
        <v>658</v>
      </c>
      <c r="C121" s="3">
        <v>20</v>
      </c>
    </row>
    <row r="122" spans="2:3" x14ac:dyDescent="0.3">
      <c r="B122" s="2" t="s">
        <v>857</v>
      </c>
      <c r="C122" s="3">
        <v>0</v>
      </c>
    </row>
    <row r="123" spans="2:3" x14ac:dyDescent="0.3">
      <c r="B123" s="2" t="s">
        <v>659</v>
      </c>
      <c r="C123" s="3">
        <v>32</v>
      </c>
    </row>
    <row r="124" spans="2:3" x14ac:dyDescent="0.3">
      <c r="B124" s="2" t="s">
        <v>660</v>
      </c>
      <c r="C124" s="3">
        <v>216</v>
      </c>
    </row>
    <row r="125" spans="2:3" x14ac:dyDescent="0.3">
      <c r="B125" s="2" t="s">
        <v>858</v>
      </c>
      <c r="C125" s="3">
        <v>62</v>
      </c>
    </row>
    <row r="126" spans="2:3" x14ac:dyDescent="0.3">
      <c r="B126" s="2" t="s">
        <v>661</v>
      </c>
      <c r="C126" s="3">
        <v>63</v>
      </c>
    </row>
    <row r="127" spans="2:3" x14ac:dyDescent="0.3">
      <c r="C127">
        <f>SUM(C118:C126)</f>
        <v>544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9:H53"/>
  <sheetViews>
    <sheetView topLeftCell="A31" workbookViewId="0">
      <selection activeCell="A18" sqref="A18:H56"/>
    </sheetView>
  </sheetViews>
  <sheetFormatPr baseColWidth="10" defaultRowHeight="14.4" x14ac:dyDescent="0.3"/>
  <sheetData>
    <row r="19" spans="1:8" x14ac:dyDescent="0.3">
      <c r="A19" t="s">
        <v>0</v>
      </c>
      <c r="B19" t="s">
        <v>26</v>
      </c>
      <c r="D19" t="s">
        <v>0</v>
      </c>
      <c r="E19" t="s">
        <v>26</v>
      </c>
    </row>
    <row r="20" spans="1:8" x14ac:dyDescent="0.3">
      <c r="A20" s="2" t="s">
        <v>996</v>
      </c>
      <c r="B20" s="3"/>
      <c r="D20" s="2" t="s">
        <v>438</v>
      </c>
      <c r="E20" s="3">
        <v>6</v>
      </c>
      <c r="H20" s="2"/>
    </row>
    <row r="21" spans="1:8" x14ac:dyDescent="0.3">
      <c r="A21" s="2" t="s">
        <v>482</v>
      </c>
      <c r="B21" s="3">
        <v>1</v>
      </c>
      <c r="D21" s="2" t="s">
        <v>329</v>
      </c>
      <c r="E21" s="3">
        <v>132</v>
      </c>
      <c r="H21" s="2"/>
    </row>
    <row r="22" spans="1:8" x14ac:dyDescent="0.3">
      <c r="A22" s="2" t="s">
        <v>483</v>
      </c>
      <c r="B22" s="3">
        <v>6</v>
      </c>
      <c r="D22" s="2" t="s">
        <v>330</v>
      </c>
      <c r="E22" s="3">
        <v>33</v>
      </c>
      <c r="H22" s="2"/>
    </row>
    <row r="23" spans="1:8" x14ac:dyDescent="0.3">
      <c r="A23" s="2" t="s">
        <v>484</v>
      </c>
      <c r="B23" s="3">
        <v>3</v>
      </c>
      <c r="D23" s="2" t="s">
        <v>331</v>
      </c>
      <c r="E23" s="3">
        <v>57</v>
      </c>
      <c r="H23" s="2"/>
    </row>
    <row r="24" spans="1:8" x14ac:dyDescent="0.3">
      <c r="A24" s="2" t="s">
        <v>485</v>
      </c>
      <c r="B24" s="3">
        <v>12</v>
      </c>
      <c r="E24">
        <f>SUM(E20:E23)</f>
        <v>228</v>
      </c>
    </row>
    <row r="25" spans="1:8" x14ac:dyDescent="0.3">
      <c r="A25" s="2" t="s">
        <v>486</v>
      </c>
      <c r="B25" s="3">
        <v>11</v>
      </c>
    </row>
    <row r="26" spans="1:8" x14ac:dyDescent="0.3">
      <c r="A26" s="2" t="s">
        <v>487</v>
      </c>
      <c r="B26" s="3">
        <v>9</v>
      </c>
    </row>
    <row r="27" spans="1:8" x14ac:dyDescent="0.3">
      <c r="A27" s="2" t="s">
        <v>488</v>
      </c>
      <c r="B27" s="3">
        <v>39</v>
      </c>
    </row>
    <row r="28" spans="1:8" x14ac:dyDescent="0.3">
      <c r="A28" s="2" t="s">
        <v>46</v>
      </c>
      <c r="B28" s="3">
        <v>6</v>
      </c>
      <c r="D28" s="2"/>
      <c r="E28" s="3"/>
    </row>
    <row r="29" spans="1:8" x14ac:dyDescent="0.3">
      <c r="A29" s="2" t="s">
        <v>997</v>
      </c>
      <c r="B29" s="3">
        <v>1</v>
      </c>
    </row>
    <row r="30" spans="1:8" x14ac:dyDescent="0.3">
      <c r="A30" s="2" t="s">
        <v>683</v>
      </c>
      <c r="B30" s="3">
        <v>1</v>
      </c>
      <c r="D30" s="2"/>
      <c r="E30" s="3"/>
    </row>
    <row r="31" spans="1:8" x14ac:dyDescent="0.3">
      <c r="A31" s="2" t="s">
        <v>489</v>
      </c>
      <c r="B31" s="3">
        <v>1</v>
      </c>
    </row>
    <row r="32" spans="1:8" x14ac:dyDescent="0.3">
      <c r="A32" s="2" t="s">
        <v>75</v>
      </c>
      <c r="B32" s="3">
        <v>13</v>
      </c>
    </row>
    <row r="33" spans="1:8" x14ac:dyDescent="0.3">
      <c r="A33" s="2" t="s">
        <v>490</v>
      </c>
      <c r="B33" s="3">
        <v>27</v>
      </c>
    </row>
    <row r="34" spans="1:8" x14ac:dyDescent="0.3">
      <c r="A34" s="2" t="s">
        <v>491</v>
      </c>
      <c r="B34" s="3">
        <v>2</v>
      </c>
    </row>
    <row r="35" spans="1:8" x14ac:dyDescent="0.3">
      <c r="A35" s="2" t="s">
        <v>492</v>
      </c>
      <c r="B35" s="3">
        <v>92</v>
      </c>
    </row>
    <row r="36" spans="1:8" x14ac:dyDescent="0.3">
      <c r="A36" s="2" t="s">
        <v>493</v>
      </c>
      <c r="B36" s="3">
        <v>4</v>
      </c>
    </row>
    <row r="37" spans="1:8" x14ac:dyDescent="0.3">
      <c r="B37">
        <f>SUM(B21:B36)</f>
        <v>228</v>
      </c>
    </row>
    <row r="39" spans="1:8" x14ac:dyDescent="0.3">
      <c r="G39" s="2"/>
      <c r="H39" s="3"/>
    </row>
    <row r="40" spans="1:8" x14ac:dyDescent="0.3">
      <c r="D40" s="2"/>
      <c r="E40" s="3"/>
      <c r="G40" s="2"/>
      <c r="H40" s="3"/>
    </row>
    <row r="41" spans="1:8" x14ac:dyDescent="0.3">
      <c r="G41" s="2"/>
      <c r="H41" s="3"/>
    </row>
    <row r="42" spans="1:8" x14ac:dyDescent="0.3">
      <c r="G42" s="2"/>
      <c r="H42" s="3"/>
    </row>
    <row r="43" spans="1:8" x14ac:dyDescent="0.3">
      <c r="G43" s="2"/>
      <c r="H43" s="3"/>
    </row>
    <row r="44" spans="1:8" x14ac:dyDescent="0.3">
      <c r="G44" s="2"/>
      <c r="H44" s="3"/>
    </row>
    <row r="45" spans="1:8" x14ac:dyDescent="0.3">
      <c r="D45" s="2"/>
      <c r="E45" s="3"/>
      <c r="G45" s="2"/>
      <c r="H45" s="3"/>
    </row>
    <row r="46" spans="1:8" x14ac:dyDescent="0.3">
      <c r="G46" s="2"/>
      <c r="H46" s="3"/>
    </row>
    <row r="47" spans="1:8" x14ac:dyDescent="0.3">
      <c r="D47" s="2"/>
      <c r="E47" s="3"/>
      <c r="F47" s="2"/>
      <c r="G47" s="3"/>
      <c r="H47" s="3"/>
    </row>
    <row r="48" spans="1:8" x14ac:dyDescent="0.3">
      <c r="F48" s="2"/>
      <c r="G48" s="3"/>
      <c r="H48" s="3"/>
    </row>
    <row r="49" spans="4:8" x14ac:dyDescent="0.3">
      <c r="D49" s="2"/>
      <c r="E49" s="3"/>
      <c r="F49" s="2"/>
      <c r="G49" s="3"/>
      <c r="H49" s="3"/>
    </row>
    <row r="50" spans="4:8" x14ac:dyDescent="0.3">
      <c r="F50" s="2"/>
      <c r="G50" s="3"/>
      <c r="H50" s="3"/>
    </row>
    <row r="51" spans="4:8" x14ac:dyDescent="0.3">
      <c r="G51" s="2"/>
      <c r="H51" s="3"/>
    </row>
    <row r="52" spans="4:8" x14ac:dyDescent="0.3">
      <c r="G52" s="2"/>
      <c r="H52" s="3"/>
    </row>
    <row r="53" spans="4:8" x14ac:dyDescent="0.3">
      <c r="G53" s="2"/>
      <c r="H53" s="3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9:S125"/>
  <sheetViews>
    <sheetView topLeftCell="A120" zoomScale="70" zoomScaleNormal="70" workbookViewId="0">
      <selection activeCell="D107" sqref="D107"/>
    </sheetView>
  </sheetViews>
  <sheetFormatPr baseColWidth="10" defaultRowHeight="14.4" x14ac:dyDescent="0.3"/>
  <sheetData>
    <row r="19" spans="1:16" x14ac:dyDescent="0.3">
      <c r="A19" t="s">
        <v>618</v>
      </c>
    </row>
    <row r="20" spans="1:16" ht="15.6" customHeight="1" x14ac:dyDescent="0.3">
      <c r="A20" s="204" t="s">
        <v>494</v>
      </c>
      <c r="B20" s="206" t="s">
        <v>495</v>
      </c>
      <c r="C20" s="207"/>
      <c r="D20" s="208"/>
    </row>
    <row r="21" spans="1:16" ht="15.6" customHeight="1" x14ac:dyDescent="0.3">
      <c r="A21" s="205"/>
      <c r="B21" s="68" t="s">
        <v>24</v>
      </c>
      <c r="C21" s="68" t="s">
        <v>25</v>
      </c>
      <c r="D21" s="68" t="s">
        <v>99</v>
      </c>
      <c r="G21" s="91" t="s">
        <v>501</v>
      </c>
      <c r="H21" s="160" t="s">
        <v>496</v>
      </c>
      <c r="I21" s="160" t="s">
        <v>497</v>
      </c>
      <c r="J21" s="160" t="s">
        <v>328</v>
      </c>
      <c r="K21" s="160" t="s">
        <v>498</v>
      </c>
      <c r="L21" s="160" t="s">
        <v>502</v>
      </c>
      <c r="M21" s="160" t="s">
        <v>499</v>
      </c>
      <c r="N21" s="160" t="s">
        <v>527</v>
      </c>
      <c r="O21" s="160" t="s">
        <v>478</v>
      </c>
      <c r="P21" t="s">
        <v>527</v>
      </c>
    </row>
    <row r="22" spans="1:16" ht="28.8" x14ac:dyDescent="0.3">
      <c r="A22" s="69" t="s">
        <v>500</v>
      </c>
      <c r="B22" s="70">
        <v>878</v>
      </c>
      <c r="C22" s="70">
        <v>823</v>
      </c>
      <c r="D22" s="69">
        <f>SUM(B22:C22)</f>
        <v>1701</v>
      </c>
      <c r="G22" s="2" t="s">
        <v>500</v>
      </c>
      <c r="H22" s="3">
        <v>158</v>
      </c>
      <c r="I22" s="3">
        <v>241</v>
      </c>
      <c r="J22" s="3">
        <v>409</v>
      </c>
      <c r="K22" s="3">
        <v>172</v>
      </c>
      <c r="L22" s="3">
        <v>185</v>
      </c>
      <c r="M22" s="3">
        <v>164</v>
      </c>
      <c r="N22" s="3">
        <v>137</v>
      </c>
      <c r="O22" s="3">
        <v>235</v>
      </c>
      <c r="P22">
        <v>110</v>
      </c>
    </row>
    <row r="41" spans="1:2" x14ac:dyDescent="0.3">
      <c r="A41" t="s">
        <v>685</v>
      </c>
    </row>
    <row r="43" spans="1:2" x14ac:dyDescent="0.3">
      <c r="B43" s="1"/>
    </row>
    <row r="44" spans="1:2" x14ac:dyDescent="0.3">
      <c r="A44" t="s">
        <v>50</v>
      </c>
      <c r="B44" s="1" t="s">
        <v>26</v>
      </c>
    </row>
    <row r="45" spans="1:2" x14ac:dyDescent="0.3">
      <c r="A45" s="2" t="s">
        <v>686</v>
      </c>
      <c r="B45" s="3">
        <v>34</v>
      </c>
    </row>
    <row r="46" spans="1:2" x14ac:dyDescent="0.3">
      <c r="A46" s="2" t="s">
        <v>687</v>
      </c>
      <c r="B46" s="3">
        <v>67</v>
      </c>
    </row>
    <row r="47" spans="1:2" x14ac:dyDescent="0.3">
      <c r="A47" s="2" t="s">
        <v>688</v>
      </c>
      <c r="B47" s="3">
        <v>2</v>
      </c>
    </row>
    <row r="48" spans="1:2" x14ac:dyDescent="0.3">
      <c r="A48" s="2" t="s">
        <v>689</v>
      </c>
      <c r="B48" s="3">
        <v>78</v>
      </c>
    </row>
    <row r="49" spans="1:2" x14ac:dyDescent="0.3">
      <c r="A49" s="2" t="s">
        <v>690</v>
      </c>
      <c r="B49" s="3">
        <v>28</v>
      </c>
    </row>
    <row r="50" spans="1:2" x14ac:dyDescent="0.3">
      <c r="A50" s="2" t="s">
        <v>691</v>
      </c>
      <c r="B50" s="3">
        <v>24</v>
      </c>
    </row>
    <row r="51" spans="1:2" x14ac:dyDescent="0.3">
      <c r="A51" s="2" t="s">
        <v>692</v>
      </c>
      <c r="B51" s="3">
        <v>28</v>
      </c>
    </row>
    <row r="52" spans="1:2" x14ac:dyDescent="0.3">
      <c r="A52" s="2" t="s">
        <v>693</v>
      </c>
      <c r="B52" s="3">
        <v>65</v>
      </c>
    </row>
    <row r="53" spans="1:2" x14ac:dyDescent="0.3">
      <c r="A53" s="2" t="s">
        <v>694</v>
      </c>
      <c r="B53" s="3">
        <v>83</v>
      </c>
    </row>
    <row r="54" spans="1:2" x14ac:dyDescent="0.3">
      <c r="A54" s="2" t="s">
        <v>695</v>
      </c>
      <c r="B54" s="3">
        <v>60</v>
      </c>
    </row>
    <row r="55" spans="1:2" x14ac:dyDescent="0.3">
      <c r="A55" s="2" t="s">
        <v>696</v>
      </c>
      <c r="B55" s="3">
        <v>13</v>
      </c>
    </row>
    <row r="56" spans="1:2" x14ac:dyDescent="0.3">
      <c r="A56" s="2" t="s">
        <v>697</v>
      </c>
      <c r="B56" s="3">
        <v>58</v>
      </c>
    </row>
    <row r="57" spans="1:2" x14ac:dyDescent="0.3">
      <c r="A57" s="2" t="s">
        <v>698</v>
      </c>
      <c r="B57" s="3">
        <v>59</v>
      </c>
    </row>
    <row r="58" spans="1:2" x14ac:dyDescent="0.3">
      <c r="A58" s="2" t="s">
        <v>699</v>
      </c>
      <c r="B58" s="3">
        <v>43</v>
      </c>
    </row>
    <row r="59" spans="1:2" x14ac:dyDescent="0.3">
      <c r="A59" s="2" t="s">
        <v>700</v>
      </c>
      <c r="B59" s="3">
        <v>86</v>
      </c>
    </row>
    <row r="60" spans="1:2" x14ac:dyDescent="0.3">
      <c r="A60" s="2" t="s">
        <v>701</v>
      </c>
      <c r="B60" s="3">
        <v>342</v>
      </c>
    </row>
    <row r="61" spans="1:2" x14ac:dyDescent="0.3">
      <c r="A61" s="2" t="s">
        <v>702</v>
      </c>
      <c r="B61" s="3">
        <v>1</v>
      </c>
    </row>
    <row r="62" spans="1:2" x14ac:dyDescent="0.3">
      <c r="A62" s="2" t="s">
        <v>703</v>
      </c>
      <c r="B62" s="3">
        <v>2</v>
      </c>
    </row>
    <row r="63" spans="1:2" x14ac:dyDescent="0.3">
      <c r="A63" s="2" t="s">
        <v>998</v>
      </c>
      <c r="B63" s="3">
        <v>2</v>
      </c>
    </row>
    <row r="64" spans="1:2" x14ac:dyDescent="0.3">
      <c r="A64" s="2" t="s">
        <v>704</v>
      </c>
      <c r="B64" s="3">
        <v>11</v>
      </c>
    </row>
    <row r="65" spans="1:2" x14ac:dyDescent="0.3">
      <c r="A65" s="2" t="s">
        <v>705</v>
      </c>
      <c r="B65" s="3">
        <v>11</v>
      </c>
    </row>
    <row r="66" spans="1:2" x14ac:dyDescent="0.3">
      <c r="A66" s="2" t="s">
        <v>706</v>
      </c>
      <c r="B66" s="3">
        <v>11</v>
      </c>
    </row>
    <row r="67" spans="1:2" x14ac:dyDescent="0.3">
      <c r="A67" s="2" t="s">
        <v>707</v>
      </c>
      <c r="B67" s="3">
        <v>60</v>
      </c>
    </row>
    <row r="68" spans="1:2" x14ac:dyDescent="0.3">
      <c r="A68" s="2" t="s">
        <v>708</v>
      </c>
      <c r="B68" s="3">
        <v>12</v>
      </c>
    </row>
    <row r="69" spans="1:2" x14ac:dyDescent="0.3">
      <c r="A69" s="2" t="s">
        <v>709</v>
      </c>
      <c r="B69" s="3">
        <v>6</v>
      </c>
    </row>
    <row r="70" spans="1:2" x14ac:dyDescent="0.3">
      <c r="A70" s="2" t="s">
        <v>573</v>
      </c>
      <c r="B70" s="3">
        <v>17</v>
      </c>
    </row>
    <row r="71" spans="1:2" x14ac:dyDescent="0.3">
      <c r="A71" s="2" t="s">
        <v>710</v>
      </c>
      <c r="B71" s="3">
        <v>16</v>
      </c>
    </row>
    <row r="72" spans="1:2" x14ac:dyDescent="0.3">
      <c r="A72" s="2" t="s">
        <v>806</v>
      </c>
      <c r="B72" s="3">
        <v>54</v>
      </c>
    </row>
    <row r="73" spans="1:2" x14ac:dyDescent="0.3">
      <c r="A73" s="2" t="s">
        <v>807</v>
      </c>
      <c r="B73" s="3">
        <v>54</v>
      </c>
    </row>
    <row r="74" spans="1:2" x14ac:dyDescent="0.3">
      <c r="A74" s="2" t="s">
        <v>808</v>
      </c>
      <c r="B74" s="3">
        <v>5</v>
      </c>
    </row>
    <row r="75" spans="1:2" x14ac:dyDescent="0.3">
      <c r="A75" s="2" t="s">
        <v>809</v>
      </c>
      <c r="B75" s="3">
        <v>5</v>
      </c>
    </row>
    <row r="76" spans="1:2" x14ac:dyDescent="0.3">
      <c r="A76" s="2" t="s">
        <v>810</v>
      </c>
      <c r="B76" s="3">
        <v>12</v>
      </c>
    </row>
    <row r="77" spans="1:2" x14ac:dyDescent="0.3">
      <c r="A77" s="2" t="s">
        <v>811</v>
      </c>
      <c r="B77" s="3">
        <v>9</v>
      </c>
    </row>
    <row r="78" spans="1:2" x14ac:dyDescent="0.3">
      <c r="A78" s="2" t="s">
        <v>812</v>
      </c>
      <c r="B78" s="3">
        <v>19</v>
      </c>
    </row>
    <row r="79" spans="1:2" x14ac:dyDescent="0.3">
      <c r="A79" s="2" t="s">
        <v>999</v>
      </c>
      <c r="B79" s="3">
        <v>21</v>
      </c>
    </row>
    <row r="80" spans="1:2" x14ac:dyDescent="0.3">
      <c r="A80" s="2" t="s">
        <v>1000</v>
      </c>
      <c r="B80" s="3">
        <v>21</v>
      </c>
    </row>
    <row r="81" spans="1:19" x14ac:dyDescent="0.3">
      <c r="A81" s="2" t="s">
        <v>1001</v>
      </c>
      <c r="B81" s="3">
        <v>9</v>
      </c>
    </row>
    <row r="82" spans="1:19" x14ac:dyDescent="0.3">
      <c r="A82" s="2" t="s">
        <v>1002</v>
      </c>
      <c r="B82" s="3">
        <v>2</v>
      </c>
    </row>
    <row r="83" spans="1:19" x14ac:dyDescent="0.3">
      <c r="A83" s="2" t="s">
        <v>1003</v>
      </c>
      <c r="B83" s="3">
        <v>2</v>
      </c>
    </row>
    <row r="84" spans="1:19" x14ac:dyDescent="0.3">
      <c r="A84" s="2" t="s">
        <v>1004</v>
      </c>
      <c r="B84" s="3">
        <v>6</v>
      </c>
    </row>
    <row r="85" spans="1:19" x14ac:dyDescent="0.3">
      <c r="A85" s="2" t="s">
        <v>1005</v>
      </c>
      <c r="B85" s="3">
        <v>1</v>
      </c>
    </row>
    <row r="88" spans="1:19" ht="14.4" customHeight="1" x14ac:dyDescent="0.3">
      <c r="A88" s="117" t="s">
        <v>501</v>
      </c>
      <c r="B88" s="117" t="s">
        <v>25</v>
      </c>
      <c r="C88" s="117" t="s">
        <v>24</v>
      </c>
      <c r="D88" s="117" t="s">
        <v>684</v>
      </c>
      <c r="E88" s="118"/>
      <c r="F88" s="118"/>
      <c r="G88" s="118"/>
      <c r="H88" s="209" t="s">
        <v>712</v>
      </c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89" spans="1:19" x14ac:dyDescent="0.3">
      <c r="A89" s="2" t="s">
        <v>588</v>
      </c>
      <c r="B89" s="3"/>
      <c r="C89" s="3"/>
      <c r="D89" s="3"/>
      <c r="E89" s="3"/>
      <c r="F89" s="3"/>
      <c r="G89" s="3"/>
      <c r="H89" s="161" t="s">
        <v>501</v>
      </c>
      <c r="I89" s="161" t="s">
        <v>805</v>
      </c>
      <c r="J89" s="161" t="s">
        <v>496</v>
      </c>
      <c r="K89" s="161" t="s">
        <v>497</v>
      </c>
      <c r="L89" s="161" t="s">
        <v>328</v>
      </c>
      <c r="M89" s="161" t="s">
        <v>498</v>
      </c>
      <c r="N89" s="161" t="s">
        <v>48</v>
      </c>
      <c r="O89" s="161" t="s">
        <v>502</v>
      </c>
      <c r="P89" s="161" t="s">
        <v>499</v>
      </c>
      <c r="Q89" s="161" t="s">
        <v>527</v>
      </c>
      <c r="R89" s="161" t="s">
        <v>478</v>
      </c>
      <c r="S89" s="161" t="s">
        <v>684</v>
      </c>
    </row>
    <row r="90" spans="1:19" x14ac:dyDescent="0.3">
      <c r="A90" s="2" t="s">
        <v>598</v>
      </c>
      <c r="B90" s="3">
        <v>32</v>
      </c>
      <c r="C90" s="3">
        <v>41</v>
      </c>
      <c r="D90" s="3">
        <v>73</v>
      </c>
      <c r="E90" s="3"/>
      <c r="F90" s="3"/>
      <c r="G90" s="3"/>
      <c r="H90" s="2" t="s">
        <v>598</v>
      </c>
      <c r="I90" s="3">
        <v>0</v>
      </c>
      <c r="J90" s="3">
        <v>5</v>
      </c>
      <c r="K90" s="3">
        <v>18</v>
      </c>
      <c r="L90" s="3">
        <v>18</v>
      </c>
      <c r="M90" s="3">
        <v>18</v>
      </c>
      <c r="N90" s="3">
        <v>0</v>
      </c>
      <c r="O90" s="3">
        <v>2</v>
      </c>
      <c r="P90" s="3">
        <v>1</v>
      </c>
      <c r="Q90" s="3">
        <v>4</v>
      </c>
      <c r="R90" s="3">
        <v>7</v>
      </c>
      <c r="S90" s="3">
        <v>73</v>
      </c>
    </row>
    <row r="91" spans="1:19" x14ac:dyDescent="0.3">
      <c r="A91" s="2" t="s">
        <v>600</v>
      </c>
      <c r="B91" s="3">
        <v>70</v>
      </c>
      <c r="C91" s="3"/>
      <c r="D91" s="3">
        <v>70</v>
      </c>
      <c r="E91" s="3"/>
      <c r="F91" s="3"/>
      <c r="G91" s="3"/>
      <c r="H91" s="2" t="s">
        <v>600</v>
      </c>
      <c r="I91" s="3">
        <v>0</v>
      </c>
      <c r="J91" s="3">
        <v>1</v>
      </c>
      <c r="K91" s="3">
        <v>6</v>
      </c>
      <c r="L91" s="3">
        <v>4</v>
      </c>
      <c r="M91" s="3">
        <v>9</v>
      </c>
      <c r="N91" s="3">
        <v>0</v>
      </c>
      <c r="O91" s="3">
        <v>8</v>
      </c>
      <c r="P91" s="3">
        <v>28</v>
      </c>
      <c r="Q91" s="3">
        <v>8</v>
      </c>
      <c r="R91" s="3">
        <v>6</v>
      </c>
      <c r="S91" s="3">
        <v>70</v>
      </c>
    </row>
    <row r="92" spans="1:19" x14ac:dyDescent="0.3">
      <c r="A92" s="2" t="s">
        <v>608</v>
      </c>
      <c r="B92" s="3">
        <v>7</v>
      </c>
      <c r="C92" s="3">
        <v>8</v>
      </c>
      <c r="D92" s="3">
        <v>15</v>
      </c>
      <c r="E92" s="3"/>
      <c r="F92" s="3"/>
      <c r="G92" s="3"/>
      <c r="H92" s="2" t="s">
        <v>608</v>
      </c>
      <c r="I92" s="3">
        <v>0</v>
      </c>
      <c r="J92" s="3">
        <v>0</v>
      </c>
      <c r="K92" s="3">
        <v>2</v>
      </c>
      <c r="L92" s="3">
        <v>3</v>
      </c>
      <c r="M92" s="3">
        <v>1</v>
      </c>
      <c r="N92" s="3">
        <v>0</v>
      </c>
      <c r="O92" s="3">
        <v>2</v>
      </c>
      <c r="P92" s="3">
        <v>3</v>
      </c>
      <c r="Q92" s="3">
        <v>0</v>
      </c>
      <c r="R92" s="3">
        <v>4</v>
      </c>
      <c r="S92" s="3">
        <v>15</v>
      </c>
    </row>
    <row r="93" spans="1:19" x14ac:dyDescent="0.3">
      <c r="A93" s="2" t="s">
        <v>507</v>
      </c>
      <c r="B93" s="3">
        <v>23</v>
      </c>
      <c r="C93" s="3">
        <v>26</v>
      </c>
      <c r="D93" s="3">
        <v>49</v>
      </c>
      <c r="E93" s="3"/>
      <c r="F93" s="3"/>
      <c r="G93" s="3"/>
      <c r="H93" s="2" t="s">
        <v>507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49</v>
      </c>
      <c r="Q93" s="3">
        <v>0</v>
      </c>
      <c r="R93" s="162">
        <v>0</v>
      </c>
      <c r="S93" s="3">
        <v>49</v>
      </c>
    </row>
    <row r="94" spans="1:19" x14ac:dyDescent="0.3">
      <c r="A94" s="2" t="s">
        <v>611</v>
      </c>
      <c r="B94" s="3">
        <v>36</v>
      </c>
      <c r="C94" s="3">
        <v>32</v>
      </c>
      <c r="D94" s="3">
        <v>68</v>
      </c>
      <c r="E94" s="3"/>
      <c r="F94" s="3"/>
      <c r="G94" s="3"/>
      <c r="H94" s="2" t="s">
        <v>611</v>
      </c>
      <c r="I94" s="3">
        <v>0</v>
      </c>
      <c r="J94" s="3">
        <v>3</v>
      </c>
      <c r="K94" s="3">
        <v>3</v>
      </c>
      <c r="L94" s="3">
        <v>9</v>
      </c>
      <c r="M94" s="3">
        <v>8</v>
      </c>
      <c r="N94" s="3">
        <v>0</v>
      </c>
      <c r="O94" s="3">
        <v>2</v>
      </c>
      <c r="P94" s="3">
        <v>24</v>
      </c>
      <c r="Q94" s="3">
        <v>5</v>
      </c>
      <c r="R94" s="3">
        <v>14</v>
      </c>
      <c r="S94" s="3">
        <v>68</v>
      </c>
    </row>
    <row r="95" spans="1:19" x14ac:dyDescent="0.3">
      <c r="A95" s="2" t="s">
        <v>609</v>
      </c>
      <c r="B95" s="3">
        <v>28</v>
      </c>
      <c r="C95" s="3">
        <v>25</v>
      </c>
      <c r="D95" s="3">
        <v>53</v>
      </c>
      <c r="E95" s="3"/>
      <c r="F95" s="3"/>
      <c r="G95" s="3"/>
      <c r="H95" s="2" t="s">
        <v>609</v>
      </c>
      <c r="I95" s="3">
        <v>0</v>
      </c>
      <c r="J95" s="3">
        <v>4</v>
      </c>
      <c r="K95" s="3">
        <v>11</v>
      </c>
      <c r="L95" s="3">
        <v>10</v>
      </c>
      <c r="M95" s="3">
        <v>8</v>
      </c>
      <c r="N95" s="3">
        <v>0</v>
      </c>
      <c r="O95" s="3">
        <v>0</v>
      </c>
      <c r="P95" s="3">
        <v>14</v>
      </c>
      <c r="Q95" s="3">
        <v>0</v>
      </c>
      <c r="R95" s="3">
        <v>6</v>
      </c>
      <c r="S95" s="3">
        <v>53</v>
      </c>
    </row>
    <row r="96" spans="1:19" x14ac:dyDescent="0.3">
      <c r="A96" s="2" t="s">
        <v>594</v>
      </c>
      <c r="B96" s="3">
        <v>35</v>
      </c>
      <c r="C96" s="3">
        <v>27</v>
      </c>
      <c r="D96" s="3">
        <v>62</v>
      </c>
      <c r="E96" s="3"/>
      <c r="F96" s="3"/>
      <c r="G96" s="3"/>
      <c r="H96" s="2" t="s">
        <v>594</v>
      </c>
      <c r="I96" s="3">
        <v>0</v>
      </c>
      <c r="J96" s="3">
        <v>6</v>
      </c>
      <c r="K96" s="3">
        <v>18</v>
      </c>
      <c r="L96" s="3">
        <v>15</v>
      </c>
      <c r="M96" s="3">
        <v>15</v>
      </c>
      <c r="N96" s="3">
        <v>0</v>
      </c>
      <c r="O96" s="3">
        <v>1</v>
      </c>
      <c r="P96" s="3">
        <v>4</v>
      </c>
      <c r="Q96" s="3">
        <v>3</v>
      </c>
      <c r="R96" s="3">
        <v>0</v>
      </c>
      <c r="S96" s="3">
        <v>62</v>
      </c>
    </row>
    <row r="97" spans="1:19" x14ac:dyDescent="0.3">
      <c r="A97" s="2" t="s">
        <v>711</v>
      </c>
      <c r="B97" s="3">
        <v>17</v>
      </c>
      <c r="C97" s="3">
        <v>21</v>
      </c>
      <c r="D97" s="3">
        <v>38</v>
      </c>
      <c r="E97" s="3"/>
      <c r="F97" s="3"/>
      <c r="G97" s="3"/>
      <c r="H97" s="2" t="s">
        <v>711</v>
      </c>
      <c r="I97" s="3">
        <v>0</v>
      </c>
      <c r="J97" s="3">
        <v>2</v>
      </c>
      <c r="K97" s="3">
        <v>7</v>
      </c>
      <c r="L97" s="3">
        <v>8</v>
      </c>
      <c r="M97" s="3">
        <v>7</v>
      </c>
      <c r="N97" s="3">
        <v>0</v>
      </c>
      <c r="O97" s="3">
        <v>1</v>
      </c>
      <c r="P97" s="3">
        <v>1</v>
      </c>
      <c r="Q97" s="3">
        <v>3</v>
      </c>
      <c r="R97" s="3">
        <v>9</v>
      </c>
      <c r="S97" s="3">
        <v>38</v>
      </c>
    </row>
    <row r="98" spans="1:19" x14ac:dyDescent="0.3">
      <c r="A98" s="2" t="s">
        <v>602</v>
      </c>
      <c r="B98" s="3">
        <v>25</v>
      </c>
      <c r="C98" s="3">
        <v>24</v>
      </c>
      <c r="D98" s="3">
        <v>49</v>
      </c>
      <c r="E98" s="3"/>
      <c r="F98" s="3"/>
      <c r="G98" s="3"/>
      <c r="H98" s="2" t="s">
        <v>602</v>
      </c>
      <c r="I98" s="3">
        <v>0</v>
      </c>
      <c r="J98" s="3">
        <v>7</v>
      </c>
      <c r="K98" s="3">
        <v>8</v>
      </c>
      <c r="L98" s="3">
        <v>7</v>
      </c>
      <c r="M98" s="3">
        <v>3</v>
      </c>
      <c r="N98" s="3">
        <v>0</v>
      </c>
      <c r="O98" s="3">
        <v>1</v>
      </c>
      <c r="P98" s="3">
        <v>1</v>
      </c>
      <c r="Q98" s="3">
        <v>6</v>
      </c>
      <c r="R98" s="3">
        <v>16</v>
      </c>
      <c r="S98" s="3">
        <v>49</v>
      </c>
    </row>
    <row r="99" spans="1:19" x14ac:dyDescent="0.3">
      <c r="A99" s="2" t="s">
        <v>613</v>
      </c>
      <c r="B99" s="3">
        <v>2</v>
      </c>
      <c r="C99" s="3">
        <v>42</v>
      </c>
      <c r="D99" s="3">
        <v>44</v>
      </c>
      <c r="E99" s="3"/>
      <c r="F99" s="3"/>
      <c r="G99" s="3"/>
      <c r="H99" s="2" t="s">
        <v>613</v>
      </c>
      <c r="I99" s="3">
        <v>0</v>
      </c>
      <c r="J99" s="3">
        <v>6</v>
      </c>
      <c r="K99" s="3">
        <v>18</v>
      </c>
      <c r="L99" s="3">
        <v>8</v>
      </c>
      <c r="M99" s="3">
        <v>1</v>
      </c>
      <c r="N99" s="3">
        <v>2</v>
      </c>
      <c r="O99" s="3">
        <v>0</v>
      </c>
      <c r="P99" s="3">
        <v>2</v>
      </c>
      <c r="Q99" s="3">
        <v>4</v>
      </c>
      <c r="R99" s="3">
        <v>3</v>
      </c>
      <c r="S99" s="3">
        <v>44</v>
      </c>
    </row>
    <row r="100" spans="1:19" x14ac:dyDescent="0.3">
      <c r="A100" s="2" t="s">
        <v>1006</v>
      </c>
      <c r="B100" s="3">
        <v>4</v>
      </c>
      <c r="C100" s="3">
        <v>0</v>
      </c>
      <c r="D100" s="3">
        <v>4</v>
      </c>
      <c r="E100" s="3"/>
      <c r="F100" s="3"/>
      <c r="G100" s="3"/>
      <c r="H100" s="2" t="s">
        <v>1006</v>
      </c>
      <c r="I100" s="3">
        <v>0</v>
      </c>
      <c r="J100" s="3">
        <v>0</v>
      </c>
      <c r="K100" s="3">
        <v>2</v>
      </c>
      <c r="L100" s="3">
        <v>1</v>
      </c>
      <c r="M100" s="3">
        <v>0</v>
      </c>
      <c r="N100" s="3">
        <v>0</v>
      </c>
      <c r="O100" s="3">
        <v>0</v>
      </c>
      <c r="P100" s="3">
        <v>1</v>
      </c>
      <c r="Q100" s="3">
        <v>0</v>
      </c>
      <c r="R100" s="3">
        <v>0</v>
      </c>
      <c r="S100" s="3">
        <v>4</v>
      </c>
    </row>
    <row r="101" spans="1:19" x14ac:dyDescent="0.3">
      <c r="A101" s="2" t="s">
        <v>500</v>
      </c>
      <c r="B101" s="3">
        <v>116</v>
      </c>
      <c r="C101" s="3">
        <v>95</v>
      </c>
      <c r="D101" s="3">
        <v>211</v>
      </c>
      <c r="E101" s="3"/>
      <c r="F101" s="3"/>
      <c r="G101" s="3"/>
      <c r="H101" s="2" t="s">
        <v>500</v>
      </c>
      <c r="I101" s="3">
        <v>2</v>
      </c>
      <c r="J101" s="3">
        <v>22</v>
      </c>
      <c r="K101" s="3">
        <v>44</v>
      </c>
      <c r="L101" s="3">
        <v>35</v>
      </c>
      <c r="M101" s="3">
        <v>22</v>
      </c>
      <c r="N101" s="3">
        <v>0</v>
      </c>
      <c r="O101" s="3">
        <v>1</v>
      </c>
      <c r="P101" s="3">
        <v>29</v>
      </c>
      <c r="Q101" s="3">
        <v>23</v>
      </c>
      <c r="R101" s="3">
        <v>33</v>
      </c>
      <c r="S101" s="3">
        <v>211</v>
      </c>
    </row>
    <row r="102" spans="1:19" x14ac:dyDescent="0.3">
      <c r="A102" s="119" t="s">
        <v>684</v>
      </c>
      <c r="B102" s="120">
        <v>395</v>
      </c>
      <c r="C102" s="120">
        <v>341</v>
      </c>
      <c r="D102" s="120">
        <v>736</v>
      </c>
      <c r="E102" s="3"/>
      <c r="F102" s="3"/>
      <c r="G102" s="3"/>
      <c r="H102" s="119" t="s">
        <v>684</v>
      </c>
      <c r="I102" s="120">
        <v>2</v>
      </c>
      <c r="J102" s="120">
        <v>56</v>
      </c>
      <c r="K102" s="120">
        <v>137</v>
      </c>
      <c r="L102" s="120">
        <v>118</v>
      </c>
      <c r="M102" s="120">
        <v>92</v>
      </c>
      <c r="N102" s="120">
        <v>2</v>
      </c>
      <c r="O102" s="120">
        <v>18</v>
      </c>
      <c r="P102" s="120">
        <v>157</v>
      </c>
      <c r="Q102" s="120">
        <v>56</v>
      </c>
      <c r="R102" s="120">
        <v>98</v>
      </c>
      <c r="S102" s="120">
        <v>736</v>
      </c>
    </row>
    <row r="103" spans="1:19" x14ac:dyDescent="0.3">
      <c r="E103" s="3"/>
      <c r="F103" s="3"/>
      <c r="G103" s="3"/>
    </row>
    <row r="104" spans="1:19" x14ac:dyDescent="0.3">
      <c r="E104" s="3"/>
      <c r="F104" s="3"/>
      <c r="G104" s="3"/>
    </row>
    <row r="105" spans="1:19" x14ac:dyDescent="0.3">
      <c r="E105" s="3"/>
      <c r="F105" s="3"/>
      <c r="G105" s="3"/>
    </row>
    <row r="106" spans="1:19" x14ac:dyDescent="0.3">
      <c r="E106" s="3"/>
      <c r="F106" s="3"/>
      <c r="G106" s="3"/>
    </row>
    <row r="107" spans="1:19" x14ac:dyDescent="0.3">
      <c r="E107" s="3"/>
      <c r="F107" s="3"/>
      <c r="G107" s="3"/>
    </row>
    <row r="108" spans="1:19" x14ac:dyDescent="0.3">
      <c r="E108" s="3"/>
      <c r="F108" s="3"/>
      <c r="G108" s="3"/>
    </row>
    <row r="109" spans="1:19" x14ac:dyDescent="0.3">
      <c r="E109" s="3"/>
      <c r="F109" s="3"/>
      <c r="G109" s="3"/>
    </row>
    <row r="110" spans="1:19" x14ac:dyDescent="0.3">
      <c r="E110" s="3"/>
      <c r="F110" s="3"/>
      <c r="G110" s="3"/>
    </row>
    <row r="111" spans="1:19" x14ac:dyDescent="0.3">
      <c r="E111" s="3"/>
      <c r="F111" s="3"/>
      <c r="G111" s="3"/>
    </row>
    <row r="112" spans="1:19" x14ac:dyDescent="0.3">
      <c r="E112" s="3"/>
      <c r="F112" s="3"/>
      <c r="G112" s="3"/>
    </row>
    <row r="113" spans="5:18" x14ac:dyDescent="0.3">
      <c r="E113" s="3"/>
      <c r="F113" s="3"/>
      <c r="G113" s="3"/>
    </row>
    <row r="114" spans="5:18" x14ac:dyDescent="0.3">
      <c r="E114" s="3"/>
      <c r="G114" s="3"/>
    </row>
    <row r="115" spans="5:18" x14ac:dyDescent="0.3">
      <c r="E115" s="3"/>
      <c r="G115" s="3"/>
    </row>
    <row r="116" spans="5:18" x14ac:dyDescent="0.3">
      <c r="E116" s="3"/>
      <c r="N116" s="2"/>
      <c r="O116" s="3"/>
      <c r="P116" s="3"/>
    </row>
    <row r="117" spans="5:18" x14ac:dyDescent="0.3">
      <c r="E117" s="3"/>
      <c r="N117" s="2"/>
      <c r="O117" s="3"/>
      <c r="P117" s="3"/>
      <c r="Q117" s="3"/>
      <c r="R117" s="3"/>
    </row>
    <row r="118" spans="5:18" x14ac:dyDescent="0.3">
      <c r="N118" s="2"/>
      <c r="O118" s="3"/>
      <c r="P118" s="3"/>
      <c r="Q118" s="3"/>
      <c r="R118" s="3"/>
    </row>
    <row r="119" spans="5:18" x14ac:dyDescent="0.3">
      <c r="N119" s="2"/>
      <c r="O119" s="3"/>
      <c r="P119" s="3"/>
      <c r="Q119" s="3"/>
      <c r="R119" s="3"/>
    </row>
    <row r="120" spans="5:18" x14ac:dyDescent="0.3">
      <c r="N120" s="2"/>
      <c r="O120" s="3"/>
      <c r="P120" s="3"/>
      <c r="Q120" s="3"/>
      <c r="R120" s="3"/>
    </row>
    <row r="121" spans="5:18" x14ac:dyDescent="0.3">
      <c r="N121" s="2"/>
      <c r="O121" s="3"/>
      <c r="P121" s="3"/>
      <c r="Q121" s="3"/>
      <c r="R121" s="3"/>
    </row>
    <row r="122" spans="5:18" x14ac:dyDescent="0.3">
      <c r="N122" s="119"/>
      <c r="O122" s="120"/>
      <c r="P122" s="120"/>
      <c r="Q122" s="120"/>
      <c r="R122" s="3"/>
    </row>
    <row r="123" spans="5:18" x14ac:dyDescent="0.3">
      <c r="R123" s="3"/>
    </row>
    <row r="124" spans="5:18" x14ac:dyDescent="0.3">
      <c r="R124" s="3"/>
    </row>
    <row r="125" spans="5:18" x14ac:dyDescent="0.3">
      <c r="R125" s="120"/>
    </row>
  </sheetData>
  <mergeCells count="3">
    <mergeCell ref="A20:A21"/>
    <mergeCell ref="B20:D20"/>
    <mergeCell ref="H88:S88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5:V359"/>
  <sheetViews>
    <sheetView topLeftCell="A361" workbookViewId="0">
      <selection activeCell="A342" sqref="A342:O360"/>
    </sheetView>
  </sheetViews>
  <sheetFormatPr baseColWidth="10" defaultRowHeight="14.4" x14ac:dyDescent="0.3"/>
  <cols>
    <col min="1" max="1" width="39.77734375" bestFit="1" customWidth="1"/>
  </cols>
  <sheetData>
    <row r="25" spans="1:15" x14ac:dyDescent="0.3">
      <c r="A25" s="164"/>
      <c r="B25" s="164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</row>
    <row r="26" spans="1:15" x14ac:dyDescent="0.3">
      <c r="A26" s="32" t="s">
        <v>50</v>
      </c>
      <c r="B26" s="32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</row>
    <row r="27" spans="1:15" x14ac:dyDescent="0.3">
      <c r="A27" s="2" t="s">
        <v>503</v>
      </c>
      <c r="B27" s="1">
        <v>8018</v>
      </c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</row>
    <row r="28" spans="1:15" x14ac:dyDescent="0.3">
      <c r="A28" s="2" t="s">
        <v>504</v>
      </c>
      <c r="B28" s="1">
        <v>1566</v>
      </c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</row>
    <row r="29" spans="1:15" x14ac:dyDescent="0.3">
      <c r="A29" s="2" t="s">
        <v>505</v>
      </c>
      <c r="B29" s="1">
        <v>14637</v>
      </c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</row>
    <row r="30" spans="1:15" x14ac:dyDescent="0.3">
      <c r="A30" s="2" t="s">
        <v>506</v>
      </c>
      <c r="B30" s="1">
        <v>1379</v>
      </c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</row>
    <row r="31" spans="1:15" x14ac:dyDescent="0.3">
      <c r="A31" s="2" t="s">
        <v>507</v>
      </c>
      <c r="B31" s="1">
        <v>2671</v>
      </c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</row>
    <row r="32" spans="1:15" x14ac:dyDescent="0.3">
      <c r="A32" s="66"/>
      <c r="B32" s="67">
        <f>SUM(B27:B31)</f>
        <v>28271</v>
      </c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</row>
    <row r="33" spans="1:15" x14ac:dyDescent="0.3">
      <c r="A33" s="66"/>
      <c r="B33" s="71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</row>
    <row r="34" spans="1:15" x14ac:dyDescent="0.3">
      <c r="A34" s="66"/>
      <c r="B34" s="67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</row>
    <row r="35" spans="1:15" x14ac:dyDescent="0.3">
      <c r="A35" s="66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</row>
    <row r="36" spans="1:15" x14ac:dyDescent="0.3">
      <c r="A36" s="66"/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</row>
    <row r="37" spans="1:15" x14ac:dyDescent="0.3">
      <c r="A37" s="66"/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</row>
    <row r="38" spans="1:15" x14ac:dyDescent="0.3">
      <c r="A38" s="66"/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</row>
    <row r="39" spans="1:15" x14ac:dyDescent="0.3">
      <c r="A39" s="66"/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</row>
    <row r="40" spans="1:15" x14ac:dyDescent="0.3">
      <c r="A40" s="66"/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</row>
    <row r="41" spans="1:15" x14ac:dyDescent="0.3">
      <c r="A41" s="66"/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</row>
    <row r="42" spans="1:15" x14ac:dyDescent="0.3">
      <c r="A42" s="66"/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</row>
    <row r="43" spans="1:15" x14ac:dyDescent="0.3">
      <c r="A43" s="66"/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</row>
    <row r="44" spans="1:15" x14ac:dyDescent="0.3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x14ac:dyDescent="0.3">
      <c r="A45" s="66"/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</row>
    <row r="47" spans="1:15" x14ac:dyDescent="0.3">
      <c r="K47" s="164"/>
      <c r="L47" s="164"/>
    </row>
    <row r="48" spans="1:15" x14ac:dyDescent="0.3">
      <c r="K48" s="164" t="s">
        <v>535</v>
      </c>
      <c r="L48" s="164"/>
    </row>
    <row r="49" spans="1:12" x14ac:dyDescent="0.3">
      <c r="A49" s="32" t="s">
        <v>50</v>
      </c>
      <c r="B49" s="32" t="s">
        <v>26</v>
      </c>
      <c r="D49" s="72" t="s">
        <v>508</v>
      </c>
      <c r="E49" s="32"/>
      <c r="F49" s="121"/>
      <c r="K49" s="32" t="s">
        <v>50</v>
      </c>
      <c r="L49" s="32" t="s">
        <v>26</v>
      </c>
    </row>
    <row r="50" spans="1:12" x14ac:dyDescent="0.3">
      <c r="A50" s="2" t="s">
        <v>509</v>
      </c>
      <c r="B50" s="1">
        <v>2852</v>
      </c>
      <c r="D50" s="73"/>
      <c r="E50" s="73"/>
      <c r="F50" s="32"/>
      <c r="K50" s="2" t="s">
        <v>479</v>
      </c>
      <c r="L50" s="3">
        <v>17</v>
      </c>
    </row>
    <row r="51" spans="1:12" x14ac:dyDescent="0.3">
      <c r="A51" s="2" t="s">
        <v>510</v>
      </c>
      <c r="B51" s="1">
        <v>457</v>
      </c>
      <c r="D51" s="32" t="s">
        <v>50</v>
      </c>
      <c r="E51" s="32" t="s">
        <v>26</v>
      </c>
      <c r="F51" s="3"/>
      <c r="K51" s="2" t="s">
        <v>514</v>
      </c>
      <c r="L51" s="3">
        <v>30</v>
      </c>
    </row>
    <row r="52" spans="1:12" x14ac:dyDescent="0.3">
      <c r="A52" s="2" t="s">
        <v>511</v>
      </c>
      <c r="B52" s="1">
        <v>118</v>
      </c>
      <c r="D52" s="2" t="s">
        <v>509</v>
      </c>
      <c r="E52" s="1">
        <v>110</v>
      </c>
      <c r="F52" s="3"/>
      <c r="K52" s="2"/>
      <c r="L52" s="3">
        <f>SUM(L50:L51)</f>
        <v>47</v>
      </c>
    </row>
    <row r="53" spans="1:12" x14ac:dyDescent="0.3">
      <c r="A53" s="2" t="s">
        <v>512</v>
      </c>
      <c r="B53" s="1">
        <v>44</v>
      </c>
      <c r="D53" s="2" t="s">
        <v>510</v>
      </c>
      <c r="E53" s="1">
        <v>30</v>
      </c>
      <c r="F53" s="3"/>
      <c r="I53" s="2"/>
    </row>
    <row r="54" spans="1:12" x14ac:dyDescent="0.3">
      <c r="A54" s="2" t="s">
        <v>513</v>
      </c>
      <c r="B54" s="1">
        <v>39</v>
      </c>
      <c r="D54" s="2" t="s">
        <v>511</v>
      </c>
      <c r="E54" s="1">
        <v>8</v>
      </c>
      <c r="F54" s="3"/>
      <c r="I54" s="2"/>
    </row>
    <row r="55" spans="1:12" x14ac:dyDescent="0.3">
      <c r="A55" s="2" t="s">
        <v>515</v>
      </c>
      <c r="B55" s="1">
        <v>3321</v>
      </c>
      <c r="D55" s="2" t="s">
        <v>512</v>
      </c>
      <c r="E55" s="1">
        <v>6</v>
      </c>
      <c r="F55" s="3"/>
      <c r="I55" s="2"/>
    </row>
    <row r="56" spans="1:12" x14ac:dyDescent="0.3">
      <c r="A56" s="2" t="s">
        <v>516</v>
      </c>
      <c r="B56" s="1">
        <v>710</v>
      </c>
      <c r="D56" s="2" t="s">
        <v>513</v>
      </c>
      <c r="E56" s="1">
        <v>4</v>
      </c>
      <c r="F56" s="3"/>
      <c r="G56" s="2"/>
      <c r="H56" s="3"/>
      <c r="I56" s="2"/>
    </row>
    <row r="57" spans="1:12" x14ac:dyDescent="0.3">
      <c r="A57" s="2" t="s">
        <v>517</v>
      </c>
      <c r="B57" s="1">
        <v>203</v>
      </c>
      <c r="D57" s="2" t="s">
        <v>515</v>
      </c>
      <c r="E57" s="1">
        <v>189</v>
      </c>
      <c r="F57" s="3"/>
      <c r="I57" s="2"/>
    </row>
    <row r="58" spans="1:12" x14ac:dyDescent="0.3">
      <c r="A58" s="2" t="s">
        <v>518</v>
      </c>
      <c r="B58" s="1">
        <v>91</v>
      </c>
      <c r="D58" s="2" t="s">
        <v>516</v>
      </c>
      <c r="E58" s="1">
        <v>74</v>
      </c>
      <c r="F58" s="3"/>
      <c r="I58" s="2"/>
    </row>
    <row r="59" spans="1:12" x14ac:dyDescent="0.3">
      <c r="A59" s="2" t="s">
        <v>519</v>
      </c>
      <c r="B59" s="1">
        <v>623</v>
      </c>
      <c r="D59" s="2" t="s">
        <v>517</v>
      </c>
      <c r="E59" s="1">
        <v>20</v>
      </c>
      <c r="F59" s="3"/>
      <c r="I59" s="2"/>
    </row>
    <row r="60" spans="1:12" x14ac:dyDescent="0.3">
      <c r="A60" s="2" t="s">
        <v>520</v>
      </c>
      <c r="B60" s="1">
        <v>60</v>
      </c>
      <c r="D60" s="2" t="s">
        <v>518</v>
      </c>
      <c r="E60" s="1">
        <v>11</v>
      </c>
      <c r="F60" s="3"/>
      <c r="I60" s="2"/>
    </row>
    <row r="61" spans="1:12" x14ac:dyDescent="0.3">
      <c r="A61" s="2" t="s">
        <v>525</v>
      </c>
      <c r="B61" s="1">
        <v>501</v>
      </c>
      <c r="D61" s="2" t="s">
        <v>525</v>
      </c>
      <c r="E61" s="1">
        <v>48</v>
      </c>
      <c r="F61" s="3"/>
      <c r="I61" s="2"/>
    </row>
    <row r="62" spans="1:12" x14ac:dyDescent="0.3">
      <c r="A62" s="2" t="s">
        <v>521</v>
      </c>
      <c r="B62" s="1">
        <v>4453</v>
      </c>
      <c r="D62" s="2" t="s">
        <v>521</v>
      </c>
      <c r="E62" s="1">
        <v>391</v>
      </c>
      <c r="F62" s="3"/>
      <c r="I62" s="2"/>
    </row>
    <row r="63" spans="1:12" x14ac:dyDescent="0.3">
      <c r="A63" s="2" t="s">
        <v>522</v>
      </c>
      <c r="B63" s="1">
        <v>746</v>
      </c>
      <c r="D63" s="2" t="s">
        <v>522</v>
      </c>
      <c r="E63" s="1">
        <v>114</v>
      </c>
      <c r="F63" s="3"/>
      <c r="I63" s="2"/>
    </row>
    <row r="64" spans="1:12" x14ac:dyDescent="0.3">
      <c r="A64" s="2" t="s">
        <v>523</v>
      </c>
      <c r="B64" s="1">
        <v>200</v>
      </c>
      <c r="D64" s="2" t="s">
        <v>523</v>
      </c>
      <c r="E64" s="1">
        <v>29</v>
      </c>
      <c r="F64" s="3"/>
      <c r="I64" s="2"/>
    </row>
    <row r="65" spans="1:9" x14ac:dyDescent="0.3">
      <c r="A65" s="2" t="s">
        <v>524</v>
      </c>
      <c r="B65" s="1">
        <v>226</v>
      </c>
      <c r="D65" s="2" t="s">
        <v>524</v>
      </c>
      <c r="E65" s="1">
        <v>38</v>
      </c>
      <c r="F65" s="3"/>
      <c r="I65" s="2"/>
    </row>
    <row r="66" spans="1:9" x14ac:dyDescent="0.3">
      <c r="A66" s="2" t="s">
        <v>526</v>
      </c>
      <c r="B66" s="1">
        <v>12973</v>
      </c>
      <c r="D66" s="2" t="s">
        <v>519</v>
      </c>
      <c r="E66" s="1">
        <v>26</v>
      </c>
      <c r="F66" s="3"/>
      <c r="I66" s="2"/>
    </row>
    <row r="67" spans="1:9" x14ac:dyDescent="0.3">
      <c r="A67" s="2" t="s">
        <v>527</v>
      </c>
      <c r="B67" s="1">
        <v>654</v>
      </c>
      <c r="D67" s="2" t="s">
        <v>520</v>
      </c>
      <c r="E67" s="1">
        <v>1</v>
      </c>
      <c r="F67" s="3"/>
      <c r="I67" s="2"/>
    </row>
    <row r="68" spans="1:9" x14ac:dyDescent="0.3">
      <c r="B68" s="1">
        <f>SUM(B50:B67)</f>
        <v>28271</v>
      </c>
      <c r="D68" s="2" t="s">
        <v>526</v>
      </c>
      <c r="E68" s="1">
        <v>266</v>
      </c>
      <c r="F68" s="3"/>
      <c r="I68" s="2"/>
    </row>
    <row r="69" spans="1:9" x14ac:dyDescent="0.3">
      <c r="B69" s="1"/>
      <c r="D69" s="2" t="s">
        <v>527</v>
      </c>
      <c r="E69" s="1">
        <v>57</v>
      </c>
      <c r="I69" s="2"/>
    </row>
    <row r="70" spans="1:9" x14ac:dyDescent="0.3">
      <c r="E70" s="1">
        <f>SUM(E52:E69)</f>
        <v>1422</v>
      </c>
      <c r="F70" s="3"/>
      <c r="G70" s="2"/>
      <c r="H70" s="3"/>
      <c r="I70" s="2"/>
    </row>
    <row r="71" spans="1:9" x14ac:dyDescent="0.3">
      <c r="G71" s="2"/>
      <c r="H71" s="3"/>
    </row>
    <row r="72" spans="1:9" x14ac:dyDescent="0.3">
      <c r="G72" s="2"/>
      <c r="H72" s="3"/>
    </row>
    <row r="73" spans="1:9" x14ac:dyDescent="0.3">
      <c r="G73" s="2"/>
      <c r="H73" s="3"/>
    </row>
    <row r="74" spans="1:9" x14ac:dyDescent="0.3">
      <c r="G74" s="2"/>
      <c r="H74" s="3"/>
    </row>
    <row r="75" spans="1:9" x14ac:dyDescent="0.3">
      <c r="G75" s="2"/>
      <c r="H75" s="3"/>
    </row>
    <row r="76" spans="1:9" x14ac:dyDescent="0.3">
      <c r="G76" s="2"/>
      <c r="H76" s="3"/>
    </row>
    <row r="77" spans="1:9" x14ac:dyDescent="0.3">
      <c r="G77" s="2"/>
      <c r="H77" s="3"/>
    </row>
    <row r="78" spans="1:9" x14ac:dyDescent="0.3">
      <c r="G78" s="2"/>
      <c r="H78" s="3"/>
    </row>
    <row r="79" spans="1:9" x14ac:dyDescent="0.3">
      <c r="G79" s="2"/>
      <c r="H79" s="3"/>
    </row>
    <row r="80" spans="1:9" x14ac:dyDescent="0.3">
      <c r="G80" s="2"/>
      <c r="H80" s="3"/>
    </row>
    <row r="81" spans="7:9" x14ac:dyDescent="0.3">
      <c r="G81" s="2"/>
      <c r="H81" s="3"/>
    </row>
    <row r="82" spans="7:9" x14ac:dyDescent="0.3">
      <c r="G82" s="2"/>
      <c r="H82" s="3"/>
    </row>
    <row r="83" spans="7:9" x14ac:dyDescent="0.3">
      <c r="G83" s="2"/>
      <c r="H83" s="3"/>
    </row>
    <row r="84" spans="7:9" x14ac:dyDescent="0.3">
      <c r="G84" s="2"/>
      <c r="H84" s="3"/>
    </row>
    <row r="85" spans="7:9" x14ac:dyDescent="0.3">
      <c r="G85" s="2"/>
      <c r="H85" s="3"/>
    </row>
    <row r="86" spans="7:9" x14ac:dyDescent="0.3">
      <c r="G86" s="2"/>
      <c r="H86" s="3"/>
    </row>
    <row r="87" spans="7:9" x14ac:dyDescent="0.3">
      <c r="G87" s="2"/>
      <c r="H87" s="3"/>
      <c r="I87" s="2"/>
    </row>
    <row r="88" spans="7:9" x14ac:dyDescent="0.3">
      <c r="I88" s="2"/>
    </row>
    <row r="89" spans="7:9" x14ac:dyDescent="0.3">
      <c r="I89" s="2"/>
    </row>
    <row r="90" spans="7:9" x14ac:dyDescent="0.3">
      <c r="I90" s="2"/>
    </row>
    <row r="91" spans="7:9" x14ac:dyDescent="0.3">
      <c r="I91" s="2"/>
    </row>
    <row r="92" spans="7:9" x14ac:dyDescent="0.3">
      <c r="I92" s="2"/>
    </row>
    <row r="93" spans="7:9" x14ac:dyDescent="0.3">
      <c r="I93" s="2"/>
    </row>
    <row r="94" spans="7:9" x14ac:dyDescent="0.3">
      <c r="I94" s="2"/>
    </row>
    <row r="95" spans="7:9" x14ac:dyDescent="0.3">
      <c r="I95" s="2"/>
    </row>
    <row r="96" spans="7:9" x14ac:dyDescent="0.3">
      <c r="I96" s="2"/>
    </row>
    <row r="97" spans="9:9" x14ac:dyDescent="0.3">
      <c r="I97" s="2"/>
    </row>
    <row r="120" spans="1:2" x14ac:dyDescent="0.3">
      <c r="A120" s="164"/>
      <c r="B120" s="164"/>
    </row>
    <row r="121" spans="1:2" x14ac:dyDescent="0.3">
      <c r="A121" s="32" t="s">
        <v>50</v>
      </c>
      <c r="B121" s="32" t="s">
        <v>26</v>
      </c>
    </row>
    <row r="122" spans="1:2" x14ac:dyDescent="0.3">
      <c r="A122" s="2" t="s">
        <v>528</v>
      </c>
      <c r="B122" s="3">
        <v>104</v>
      </c>
    </row>
    <row r="123" spans="1:2" x14ac:dyDescent="0.3">
      <c r="A123" s="2" t="s">
        <v>529</v>
      </c>
      <c r="B123" s="3">
        <v>0</v>
      </c>
    </row>
    <row r="143" spans="1:2" x14ac:dyDescent="0.3">
      <c r="A143" s="164"/>
      <c r="B143" s="164"/>
    </row>
    <row r="144" spans="1:2" x14ac:dyDescent="0.3">
      <c r="A144" s="32" t="s">
        <v>50</v>
      </c>
      <c r="B144" s="32" t="s">
        <v>26</v>
      </c>
    </row>
    <row r="145" spans="1:11" x14ac:dyDescent="0.3">
      <c r="A145" s="2" t="s">
        <v>530</v>
      </c>
      <c r="B145" s="3">
        <v>11</v>
      </c>
    </row>
    <row r="146" spans="1:11" x14ac:dyDescent="0.3">
      <c r="A146" s="2" t="s">
        <v>531</v>
      </c>
      <c r="B146" s="3">
        <v>21</v>
      </c>
    </row>
    <row r="147" spans="1:11" x14ac:dyDescent="0.3">
      <c r="A147" s="2" t="s">
        <v>532</v>
      </c>
      <c r="B147" s="3">
        <v>83</v>
      </c>
    </row>
    <row r="148" spans="1:11" x14ac:dyDescent="0.3">
      <c r="B148">
        <f>SUM(B145:B147)</f>
        <v>115</v>
      </c>
    </row>
    <row r="153" spans="1:11" x14ac:dyDescent="0.3">
      <c r="K153" s="76"/>
    </row>
    <row r="162" spans="1:22" x14ac:dyDescent="0.3">
      <c r="A162" s="164" t="s">
        <v>533</v>
      </c>
      <c r="B162" s="164"/>
      <c r="C162" s="164"/>
      <c r="I162" s="164" t="s">
        <v>534</v>
      </c>
      <c r="J162" s="164"/>
      <c r="K162" s="164"/>
      <c r="O162" s="121"/>
      <c r="P162" s="121"/>
    </row>
    <row r="163" spans="1:22" x14ac:dyDescent="0.3">
      <c r="A163" s="164"/>
      <c r="B163" s="164"/>
      <c r="I163" s="164"/>
      <c r="J163" s="164"/>
      <c r="O163" s="164" t="s">
        <v>535</v>
      </c>
      <c r="P163" s="164"/>
    </row>
    <row r="164" spans="1:22" x14ac:dyDescent="0.3">
      <c r="A164" s="32" t="s">
        <v>50</v>
      </c>
      <c r="B164" s="33" t="s">
        <v>26</v>
      </c>
      <c r="F164" s="2"/>
      <c r="G164" s="3"/>
      <c r="I164" s="32" t="s">
        <v>50</v>
      </c>
      <c r="J164" s="32" t="s">
        <v>26</v>
      </c>
      <c r="O164" s="32" t="s">
        <v>50</v>
      </c>
      <c r="P164" s="32" t="s">
        <v>26</v>
      </c>
      <c r="T164" s="2"/>
    </row>
    <row r="165" spans="1:22" x14ac:dyDescent="0.3">
      <c r="A165" s="2" t="s">
        <v>536</v>
      </c>
      <c r="B165" s="1">
        <v>1322</v>
      </c>
      <c r="E165" s="2"/>
      <c r="F165" s="2"/>
      <c r="G165" s="3"/>
      <c r="I165" s="2" t="s">
        <v>537</v>
      </c>
      <c r="J165" s="3">
        <v>8</v>
      </c>
      <c r="O165" s="2" t="s">
        <v>536</v>
      </c>
      <c r="P165" s="3">
        <v>1</v>
      </c>
      <c r="T165" s="2"/>
    </row>
    <row r="166" spans="1:22" x14ac:dyDescent="0.3">
      <c r="A166" s="2" t="s">
        <v>538</v>
      </c>
      <c r="B166" s="1">
        <v>1617</v>
      </c>
      <c r="E166" s="2"/>
      <c r="F166" s="2"/>
      <c r="G166" s="3"/>
      <c r="I166" s="2" t="s">
        <v>539</v>
      </c>
      <c r="J166" s="3">
        <v>51</v>
      </c>
      <c r="O166" s="2" t="s">
        <v>813</v>
      </c>
      <c r="P166" s="3">
        <v>1</v>
      </c>
      <c r="T166" s="2"/>
    </row>
    <row r="167" spans="1:22" x14ac:dyDescent="0.3">
      <c r="A167" s="2" t="s">
        <v>540</v>
      </c>
      <c r="B167" s="1">
        <v>2950</v>
      </c>
      <c r="E167" s="2"/>
      <c r="F167" s="2"/>
      <c r="G167" s="3"/>
      <c r="I167" s="2" t="s">
        <v>541</v>
      </c>
      <c r="J167" s="3">
        <v>32</v>
      </c>
      <c r="O167" s="2" t="s">
        <v>542</v>
      </c>
      <c r="P167" s="3">
        <v>18</v>
      </c>
      <c r="T167" s="2"/>
      <c r="V167" s="2"/>
    </row>
    <row r="168" spans="1:22" x14ac:dyDescent="0.3">
      <c r="A168" s="2" t="s">
        <v>543</v>
      </c>
      <c r="B168" s="1">
        <v>22797</v>
      </c>
      <c r="E168" s="2"/>
      <c r="F168" s="2"/>
      <c r="G168" s="3"/>
      <c r="I168" s="2" t="s">
        <v>544</v>
      </c>
      <c r="J168" s="3">
        <v>33</v>
      </c>
      <c r="O168" s="2" t="s">
        <v>545</v>
      </c>
      <c r="P168" s="3">
        <v>48</v>
      </c>
      <c r="T168" s="2"/>
      <c r="V168" s="2"/>
    </row>
    <row r="169" spans="1:22" x14ac:dyDescent="0.3">
      <c r="A169" s="2" t="s">
        <v>545</v>
      </c>
      <c r="B169" s="1">
        <v>4476</v>
      </c>
      <c r="E169" s="2"/>
      <c r="I169" s="2" t="s">
        <v>546</v>
      </c>
      <c r="J169" s="3">
        <v>22</v>
      </c>
      <c r="P169">
        <f>SUM(P165:P168)</f>
        <v>68</v>
      </c>
      <c r="V169" s="2"/>
    </row>
    <row r="170" spans="1:22" x14ac:dyDescent="0.3">
      <c r="A170" s="2" t="s">
        <v>547</v>
      </c>
      <c r="B170" s="1">
        <v>4239</v>
      </c>
      <c r="E170" s="2"/>
      <c r="I170" s="3"/>
      <c r="J170">
        <f>SUM(J165:J169)</f>
        <v>146</v>
      </c>
      <c r="O170" s="3"/>
      <c r="V170" s="2"/>
    </row>
    <row r="171" spans="1:22" x14ac:dyDescent="0.3">
      <c r="B171" s="1">
        <f>SUM(B165:B170)</f>
        <v>37401</v>
      </c>
      <c r="H171" s="2"/>
      <c r="I171" s="3"/>
      <c r="O171" s="3"/>
      <c r="V171" s="2"/>
    </row>
    <row r="172" spans="1:22" x14ac:dyDescent="0.3">
      <c r="B172" s="1"/>
      <c r="H172" s="2"/>
      <c r="I172" s="3"/>
      <c r="O172" s="3"/>
      <c r="V172" s="2"/>
    </row>
    <row r="173" spans="1:22" x14ac:dyDescent="0.3">
      <c r="B173" s="1"/>
      <c r="H173" s="2"/>
      <c r="O173" s="3"/>
    </row>
    <row r="174" spans="1:22" x14ac:dyDescent="0.3">
      <c r="B174" s="1"/>
      <c r="H174" s="2"/>
      <c r="O174" s="3"/>
    </row>
    <row r="175" spans="1:22" x14ac:dyDescent="0.3">
      <c r="B175" s="1"/>
      <c r="D175" s="2"/>
      <c r="E175" s="3"/>
      <c r="H175" s="2"/>
      <c r="O175" s="3"/>
    </row>
    <row r="176" spans="1:22" x14ac:dyDescent="0.3">
      <c r="B176" s="1"/>
      <c r="D176" s="2"/>
      <c r="E176" s="3"/>
      <c r="H176" s="2"/>
      <c r="P176" s="3"/>
      <c r="V176" s="2"/>
    </row>
    <row r="177" spans="2:22" x14ac:dyDescent="0.3">
      <c r="B177" s="1"/>
      <c r="D177" s="2"/>
      <c r="E177" s="3"/>
      <c r="N177" s="3"/>
      <c r="O177" s="2"/>
      <c r="P177" s="3"/>
      <c r="V177" s="2"/>
    </row>
    <row r="178" spans="2:22" x14ac:dyDescent="0.3">
      <c r="B178" s="1"/>
      <c r="D178" s="2"/>
      <c r="E178" s="3"/>
      <c r="N178" s="2"/>
      <c r="O178" s="2"/>
      <c r="P178" s="3"/>
      <c r="V178" s="2"/>
    </row>
    <row r="179" spans="2:22" x14ac:dyDescent="0.3">
      <c r="B179" s="1"/>
      <c r="N179" s="2"/>
      <c r="O179" s="2"/>
      <c r="P179" s="3"/>
      <c r="V179" s="2"/>
    </row>
    <row r="180" spans="2:22" x14ac:dyDescent="0.3">
      <c r="B180" s="1"/>
      <c r="N180" s="2"/>
      <c r="O180" s="2"/>
      <c r="P180" s="3"/>
      <c r="U180" s="2"/>
      <c r="V180" s="3"/>
    </row>
    <row r="181" spans="2:22" x14ac:dyDescent="0.3">
      <c r="B181" s="1"/>
      <c r="K181" s="2"/>
      <c r="L181" s="3"/>
      <c r="N181" s="2"/>
      <c r="O181" s="2"/>
      <c r="P181" s="3"/>
      <c r="U181" s="2"/>
      <c r="V181" s="3"/>
    </row>
    <row r="182" spans="2:22" x14ac:dyDescent="0.3">
      <c r="B182" s="1"/>
      <c r="K182" s="2"/>
      <c r="L182" s="3"/>
      <c r="N182" s="2"/>
      <c r="U182" s="2"/>
      <c r="V182" s="3"/>
    </row>
    <row r="183" spans="2:22" x14ac:dyDescent="0.3">
      <c r="B183" s="1"/>
      <c r="K183" s="2"/>
      <c r="L183" s="3"/>
      <c r="N183" s="2"/>
    </row>
    <row r="184" spans="2:22" x14ac:dyDescent="0.3">
      <c r="B184" s="1"/>
      <c r="L184" s="2"/>
      <c r="M184" s="3"/>
      <c r="U184" s="3"/>
    </row>
    <row r="185" spans="2:22" x14ac:dyDescent="0.3">
      <c r="B185" s="1"/>
      <c r="L185" s="2"/>
      <c r="M185" s="3"/>
      <c r="U185" s="3"/>
    </row>
    <row r="186" spans="2:22" x14ac:dyDescent="0.3">
      <c r="B186" s="1"/>
      <c r="L186" s="2"/>
      <c r="M186" s="3"/>
      <c r="U186" s="3"/>
    </row>
    <row r="187" spans="2:22" x14ac:dyDescent="0.3">
      <c r="B187" s="1"/>
      <c r="M187" s="3"/>
      <c r="U187" s="3"/>
    </row>
    <row r="188" spans="2:22" x14ac:dyDescent="0.3">
      <c r="B188" s="1"/>
      <c r="M188" s="3"/>
    </row>
    <row r="189" spans="2:22" x14ac:dyDescent="0.3">
      <c r="B189" s="1"/>
      <c r="I189" s="2"/>
      <c r="J189" s="3"/>
      <c r="M189" s="3"/>
    </row>
    <row r="190" spans="2:22" x14ac:dyDescent="0.3">
      <c r="B190" s="46"/>
      <c r="I190" s="2"/>
      <c r="J190" s="3"/>
      <c r="M190" s="2"/>
    </row>
    <row r="191" spans="2:22" x14ac:dyDescent="0.3">
      <c r="B191" s="46"/>
      <c r="C191" s="3"/>
      <c r="D191" s="3"/>
      <c r="I191" s="2"/>
      <c r="J191" s="3"/>
      <c r="M191" s="2"/>
    </row>
    <row r="192" spans="2:22" x14ac:dyDescent="0.3">
      <c r="B192" s="46"/>
      <c r="C192" s="3"/>
      <c r="D192" s="3"/>
      <c r="I192" s="2"/>
      <c r="J192" s="3"/>
      <c r="M192" s="2"/>
    </row>
    <row r="193" spans="1:2" x14ac:dyDescent="0.3">
      <c r="B193" s="1"/>
    </row>
    <row r="194" spans="1:2" x14ac:dyDescent="0.3">
      <c r="B194" s="1"/>
    </row>
    <row r="195" spans="1:2" x14ac:dyDescent="0.3">
      <c r="A195" t="s">
        <v>50</v>
      </c>
      <c r="B195" s="1" t="s">
        <v>26</v>
      </c>
    </row>
    <row r="196" spans="1:2" x14ac:dyDescent="0.3">
      <c r="A196" s="2" t="s">
        <v>548</v>
      </c>
      <c r="B196" s="3">
        <v>5</v>
      </c>
    </row>
    <row r="197" spans="1:2" x14ac:dyDescent="0.3">
      <c r="A197" s="2" t="s">
        <v>549</v>
      </c>
      <c r="B197" s="3">
        <v>2671</v>
      </c>
    </row>
    <row r="198" spans="1:2" x14ac:dyDescent="0.3">
      <c r="A198" s="2" t="s">
        <v>1007</v>
      </c>
      <c r="B198" s="3">
        <v>3</v>
      </c>
    </row>
    <row r="199" spans="1:2" x14ac:dyDescent="0.3">
      <c r="A199" s="2" t="s">
        <v>550</v>
      </c>
      <c r="B199" s="3">
        <v>1</v>
      </c>
    </row>
    <row r="200" spans="1:2" x14ac:dyDescent="0.3">
      <c r="A200" s="2" t="s">
        <v>551</v>
      </c>
      <c r="B200" s="3">
        <v>267</v>
      </c>
    </row>
    <row r="201" spans="1:2" x14ac:dyDescent="0.3">
      <c r="A201" s="2" t="s">
        <v>552</v>
      </c>
      <c r="B201" s="3">
        <v>2578</v>
      </c>
    </row>
    <row r="202" spans="1:2" x14ac:dyDescent="0.3">
      <c r="A202" s="2" t="s">
        <v>553</v>
      </c>
      <c r="B202" s="3">
        <v>292</v>
      </c>
    </row>
    <row r="203" spans="1:2" x14ac:dyDescent="0.3">
      <c r="A203" s="2" t="s">
        <v>554</v>
      </c>
      <c r="B203" s="3">
        <v>23</v>
      </c>
    </row>
    <row r="204" spans="1:2" x14ac:dyDescent="0.3">
      <c r="A204" s="2" t="s">
        <v>555</v>
      </c>
      <c r="B204" s="3">
        <v>104</v>
      </c>
    </row>
    <row r="205" spans="1:2" x14ac:dyDescent="0.3">
      <c r="B205" s="1">
        <f>SUM(B196:B204)</f>
        <v>5944</v>
      </c>
    </row>
    <row r="206" spans="1:2" x14ac:dyDescent="0.3">
      <c r="B206" s="1"/>
    </row>
    <row r="207" spans="1:2" x14ac:dyDescent="0.3">
      <c r="B207" s="1"/>
    </row>
    <row r="208" spans="1:2" x14ac:dyDescent="0.3">
      <c r="B208" s="1"/>
    </row>
    <row r="209" spans="2:3" x14ac:dyDescent="0.3">
      <c r="B209" s="1"/>
    </row>
    <row r="210" spans="2:3" x14ac:dyDescent="0.3">
      <c r="B210" s="1"/>
    </row>
    <row r="211" spans="2:3" x14ac:dyDescent="0.3">
      <c r="B211" s="1"/>
    </row>
    <row r="224" spans="2:3" x14ac:dyDescent="0.3">
      <c r="B224" s="32" t="s">
        <v>50</v>
      </c>
      <c r="C224" s="33" t="s">
        <v>26</v>
      </c>
    </row>
    <row r="225" spans="2:3" x14ac:dyDescent="0.3">
      <c r="B225" s="2" t="s">
        <v>556</v>
      </c>
      <c r="C225" s="1">
        <v>1348</v>
      </c>
    </row>
    <row r="226" spans="2:3" x14ac:dyDescent="0.3">
      <c r="B226" s="2" t="s">
        <v>557</v>
      </c>
      <c r="C226" s="1">
        <v>2579</v>
      </c>
    </row>
    <row r="227" spans="2:3" x14ac:dyDescent="0.3">
      <c r="B227" s="2" t="s">
        <v>558</v>
      </c>
      <c r="C227" s="1">
        <v>1211</v>
      </c>
    </row>
    <row r="228" spans="2:3" x14ac:dyDescent="0.3">
      <c r="B228" s="2" t="s">
        <v>559</v>
      </c>
      <c r="C228" s="1">
        <v>11043</v>
      </c>
    </row>
    <row r="229" spans="2:3" x14ac:dyDescent="0.3">
      <c r="B229" s="2" t="s">
        <v>560</v>
      </c>
      <c r="C229" s="1">
        <v>1454</v>
      </c>
    </row>
    <row r="230" spans="2:3" x14ac:dyDescent="0.3">
      <c r="B230" s="2" t="s">
        <v>561</v>
      </c>
      <c r="C230" s="1">
        <v>40081</v>
      </c>
    </row>
    <row r="231" spans="2:3" x14ac:dyDescent="0.3">
      <c r="B231" s="2" t="s">
        <v>562</v>
      </c>
      <c r="C231" s="1">
        <v>1719</v>
      </c>
    </row>
    <row r="232" spans="2:3" x14ac:dyDescent="0.3">
      <c r="B232" s="2" t="s">
        <v>563</v>
      </c>
      <c r="C232" s="1">
        <v>3219</v>
      </c>
    </row>
    <row r="233" spans="2:3" x14ac:dyDescent="0.3">
      <c r="B233" s="2" t="s">
        <v>564</v>
      </c>
      <c r="C233" s="1">
        <v>3302</v>
      </c>
    </row>
    <row r="234" spans="2:3" x14ac:dyDescent="0.3">
      <c r="B234" s="2" t="s">
        <v>565</v>
      </c>
      <c r="C234" s="1">
        <v>2706</v>
      </c>
    </row>
    <row r="235" spans="2:3" x14ac:dyDescent="0.3">
      <c r="B235" s="2" t="s">
        <v>566</v>
      </c>
      <c r="C235" s="1">
        <v>2063</v>
      </c>
    </row>
    <row r="236" spans="2:3" x14ac:dyDescent="0.3">
      <c r="C236" s="1">
        <f>SUM(C225:C235)</f>
        <v>70725</v>
      </c>
    </row>
    <row r="237" spans="2:3" x14ac:dyDescent="0.3">
      <c r="C237" s="1"/>
    </row>
    <row r="238" spans="2:3" x14ac:dyDescent="0.3">
      <c r="C238" s="1"/>
    </row>
    <row r="239" spans="2:3" x14ac:dyDescent="0.3">
      <c r="C239" s="1"/>
    </row>
    <row r="240" spans="2:3" x14ac:dyDescent="0.3">
      <c r="C240" s="1"/>
    </row>
    <row r="241" spans="3:3" x14ac:dyDescent="0.3">
      <c r="C241" s="1"/>
    </row>
    <row r="242" spans="3:3" x14ac:dyDescent="0.3">
      <c r="C242" s="1"/>
    </row>
    <row r="243" spans="3:3" x14ac:dyDescent="0.3">
      <c r="C243" s="1"/>
    </row>
    <row r="244" spans="3:3" x14ac:dyDescent="0.3">
      <c r="C244" s="1"/>
    </row>
    <row r="245" spans="3:3" x14ac:dyDescent="0.3">
      <c r="C245" s="1"/>
    </row>
    <row r="246" spans="3:3" x14ac:dyDescent="0.3">
      <c r="C246" s="1"/>
    </row>
    <row r="247" spans="3:3" x14ac:dyDescent="0.3">
      <c r="C247" s="1"/>
    </row>
    <row r="248" spans="3:3" x14ac:dyDescent="0.3">
      <c r="C248" s="1"/>
    </row>
    <row r="249" spans="3:3" x14ac:dyDescent="0.3">
      <c r="C249" s="1"/>
    </row>
    <row r="258" spans="2:3" x14ac:dyDescent="0.3">
      <c r="B258" s="164"/>
      <c r="C258" s="164"/>
    </row>
    <row r="259" spans="2:3" x14ac:dyDescent="0.3">
      <c r="B259" s="32" t="s">
        <v>50</v>
      </c>
      <c r="C259" s="32" t="s">
        <v>26</v>
      </c>
    </row>
    <row r="260" spans="2:3" x14ac:dyDescent="0.3">
      <c r="B260" s="2" t="s">
        <v>567</v>
      </c>
      <c r="C260" s="3">
        <v>137</v>
      </c>
    </row>
    <row r="261" spans="2:3" x14ac:dyDescent="0.3">
      <c r="B261" s="2" t="s">
        <v>568</v>
      </c>
      <c r="C261" s="3">
        <v>59</v>
      </c>
    </row>
    <row r="262" spans="2:3" x14ac:dyDescent="0.3">
      <c r="B262" s="2" t="s">
        <v>569</v>
      </c>
      <c r="C262" s="3">
        <v>30</v>
      </c>
    </row>
    <row r="263" spans="2:3" x14ac:dyDescent="0.3">
      <c r="B263" s="2" t="s">
        <v>570</v>
      </c>
      <c r="C263" s="3">
        <v>41</v>
      </c>
    </row>
    <row r="264" spans="2:3" x14ac:dyDescent="0.3">
      <c r="B264" s="2" t="s">
        <v>571</v>
      </c>
      <c r="C264" s="3">
        <v>57</v>
      </c>
    </row>
    <row r="265" spans="2:3" x14ac:dyDescent="0.3">
      <c r="B265" s="2" t="s">
        <v>572</v>
      </c>
      <c r="C265" s="3">
        <v>69</v>
      </c>
    </row>
    <row r="266" spans="2:3" x14ac:dyDescent="0.3">
      <c r="B266" s="2" t="s">
        <v>573</v>
      </c>
      <c r="C266" s="3">
        <v>76</v>
      </c>
    </row>
    <row r="267" spans="2:3" x14ac:dyDescent="0.3">
      <c r="B267" s="2" t="s">
        <v>574</v>
      </c>
      <c r="C267" s="3">
        <v>137</v>
      </c>
    </row>
    <row r="268" spans="2:3" x14ac:dyDescent="0.3">
      <c r="B268" s="2" t="s">
        <v>575</v>
      </c>
      <c r="C268" s="3">
        <v>57</v>
      </c>
    </row>
    <row r="269" spans="2:3" x14ac:dyDescent="0.3">
      <c r="B269" s="2" t="s">
        <v>576</v>
      </c>
      <c r="C269" s="3">
        <v>263</v>
      </c>
    </row>
    <row r="270" spans="2:3" x14ac:dyDescent="0.3">
      <c r="B270" s="2" t="s">
        <v>1008</v>
      </c>
      <c r="C270" s="3">
        <v>0</v>
      </c>
    </row>
    <row r="271" spans="2:3" x14ac:dyDescent="0.3">
      <c r="B271" s="2" t="s">
        <v>577</v>
      </c>
      <c r="C271" s="3">
        <v>149</v>
      </c>
    </row>
    <row r="272" spans="2:3" x14ac:dyDescent="0.3">
      <c r="B272" s="2" t="s">
        <v>578</v>
      </c>
      <c r="C272" s="3">
        <v>98</v>
      </c>
    </row>
    <row r="273" spans="1:3" x14ac:dyDescent="0.3">
      <c r="B273" s="2" t="s">
        <v>1009</v>
      </c>
      <c r="C273" s="3">
        <v>297</v>
      </c>
    </row>
    <row r="274" spans="1:3" x14ac:dyDescent="0.3">
      <c r="C274">
        <f>SUM(C260:C273)</f>
        <v>1470</v>
      </c>
    </row>
    <row r="287" spans="1:3" x14ac:dyDescent="0.3">
      <c r="A287" s="164"/>
      <c r="B287" s="164"/>
    </row>
    <row r="288" spans="1:3" x14ac:dyDescent="0.3">
      <c r="A288" s="32" t="s">
        <v>50</v>
      </c>
      <c r="B288" s="32" t="s">
        <v>26</v>
      </c>
    </row>
    <row r="289" spans="1:2" x14ac:dyDescent="0.3">
      <c r="A289" s="2" t="s">
        <v>579</v>
      </c>
      <c r="B289" s="3">
        <v>17</v>
      </c>
    </row>
    <row r="290" spans="1:2" x14ac:dyDescent="0.3">
      <c r="A290" s="2" t="s">
        <v>580</v>
      </c>
      <c r="B290" s="3">
        <v>679</v>
      </c>
    </row>
    <row r="291" spans="1:2" x14ac:dyDescent="0.3">
      <c r="A291" s="2" t="s">
        <v>581</v>
      </c>
      <c r="B291" s="3">
        <v>603</v>
      </c>
    </row>
    <row r="292" spans="1:2" x14ac:dyDescent="0.3">
      <c r="A292" s="2" t="s">
        <v>582</v>
      </c>
      <c r="B292" s="3">
        <v>6</v>
      </c>
    </row>
    <row r="293" spans="1:2" x14ac:dyDescent="0.3">
      <c r="A293" s="2" t="s">
        <v>583</v>
      </c>
      <c r="B293" s="3">
        <v>4</v>
      </c>
    </row>
    <row r="294" spans="1:2" x14ac:dyDescent="0.3">
      <c r="A294" s="2" t="s">
        <v>584</v>
      </c>
      <c r="B294" s="3">
        <v>612</v>
      </c>
    </row>
    <row r="295" spans="1:2" x14ac:dyDescent="0.3">
      <c r="A295" s="2" t="s">
        <v>585</v>
      </c>
      <c r="B295" s="3">
        <v>525</v>
      </c>
    </row>
    <row r="296" spans="1:2" x14ac:dyDescent="0.3">
      <c r="A296" s="2" t="s">
        <v>586</v>
      </c>
      <c r="B296" s="3">
        <v>4</v>
      </c>
    </row>
    <row r="297" spans="1:2" x14ac:dyDescent="0.3">
      <c r="A297" s="2" t="s">
        <v>587</v>
      </c>
      <c r="B297" s="3">
        <v>612</v>
      </c>
    </row>
    <row r="298" spans="1:2" x14ac:dyDescent="0.3">
      <c r="B298">
        <f>SUM(B289:B297)</f>
        <v>3062</v>
      </c>
    </row>
    <row r="313" spans="1:6" x14ac:dyDescent="0.3">
      <c r="A313" s="2"/>
      <c r="B313" s="3"/>
    </row>
    <row r="314" spans="1:6" x14ac:dyDescent="0.3">
      <c r="A314" s="2"/>
      <c r="B314" s="3"/>
    </row>
    <row r="315" spans="1:6" x14ac:dyDescent="0.3">
      <c r="A315" s="2"/>
      <c r="B315" s="3"/>
    </row>
    <row r="316" spans="1:6" x14ac:dyDescent="0.3">
      <c r="A316" s="2"/>
      <c r="B316" s="3"/>
    </row>
    <row r="317" spans="1:6" x14ac:dyDescent="0.3">
      <c r="A317" s="2"/>
      <c r="B317" s="3"/>
      <c r="E317" s="2"/>
      <c r="F317" s="3"/>
    </row>
    <row r="318" spans="1:6" x14ac:dyDescent="0.3">
      <c r="A318" s="2"/>
      <c r="B318" s="3"/>
    </row>
    <row r="319" spans="1:6" x14ac:dyDescent="0.3">
      <c r="A319" s="2"/>
      <c r="B319" s="3"/>
    </row>
    <row r="320" spans="1:6" x14ac:dyDescent="0.3">
      <c r="A320" s="2"/>
      <c r="B320" s="3"/>
    </row>
    <row r="342" spans="1:6" x14ac:dyDescent="0.3">
      <c r="A342" s="164"/>
      <c r="B342" s="164"/>
    </row>
    <row r="343" spans="1:6" x14ac:dyDescent="0.3">
      <c r="A343" s="32" t="s">
        <v>50</v>
      </c>
      <c r="B343" s="32" t="s">
        <v>26</v>
      </c>
    </row>
    <row r="344" spans="1:6" x14ac:dyDescent="0.3">
      <c r="A344" s="2" t="s">
        <v>1010</v>
      </c>
      <c r="B344" s="3">
        <v>335</v>
      </c>
    </row>
    <row r="345" spans="1:6" x14ac:dyDescent="0.3">
      <c r="A345" s="2" t="s">
        <v>328</v>
      </c>
      <c r="B345" s="3">
        <v>248</v>
      </c>
    </row>
    <row r="346" spans="1:6" x14ac:dyDescent="0.3">
      <c r="A346" s="2" t="s">
        <v>1011</v>
      </c>
      <c r="B346" s="3">
        <v>53</v>
      </c>
      <c r="D346" s="2"/>
      <c r="E346" s="3"/>
    </row>
    <row r="347" spans="1:6" x14ac:dyDescent="0.3">
      <c r="A347" s="2" t="s">
        <v>1012</v>
      </c>
      <c r="B347" s="3">
        <v>489</v>
      </c>
      <c r="D347" s="2"/>
      <c r="E347" s="3"/>
    </row>
    <row r="348" spans="1:6" x14ac:dyDescent="0.3">
      <c r="A348" s="2" t="s">
        <v>502</v>
      </c>
      <c r="B348" s="3">
        <v>14</v>
      </c>
      <c r="D348" s="2"/>
      <c r="E348" s="3"/>
      <c r="F348" s="3"/>
    </row>
    <row r="349" spans="1:6" x14ac:dyDescent="0.3">
      <c r="A349" s="2" t="s">
        <v>1013</v>
      </c>
      <c r="B349" s="3">
        <v>129</v>
      </c>
      <c r="D349" s="2"/>
      <c r="E349" s="3"/>
    </row>
    <row r="350" spans="1:6" x14ac:dyDescent="0.3">
      <c r="A350" s="2" t="s">
        <v>1014</v>
      </c>
      <c r="B350" s="3">
        <v>21</v>
      </c>
      <c r="D350" s="2"/>
      <c r="E350" s="3"/>
    </row>
    <row r="351" spans="1:6" x14ac:dyDescent="0.3">
      <c r="B351">
        <f>SUM(B344:B350)</f>
        <v>1289</v>
      </c>
      <c r="D351" s="2"/>
      <c r="E351" s="3"/>
    </row>
    <row r="359" spans="1:2" x14ac:dyDescent="0.3">
      <c r="A359" s="2"/>
      <c r="B359" s="3"/>
    </row>
  </sheetData>
  <mergeCells count="13">
    <mergeCell ref="O163:P163"/>
    <mergeCell ref="A120:B120"/>
    <mergeCell ref="A162:C162"/>
    <mergeCell ref="I162:K162"/>
    <mergeCell ref="K47:L47"/>
    <mergeCell ref="K48:L48"/>
    <mergeCell ref="A163:B163"/>
    <mergeCell ref="I163:J163"/>
    <mergeCell ref="B258:C258"/>
    <mergeCell ref="A287:B287"/>
    <mergeCell ref="A342:B342"/>
    <mergeCell ref="A25:B25"/>
    <mergeCell ref="A143:B143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4:T312"/>
  <sheetViews>
    <sheetView topLeftCell="A278" workbookViewId="0">
      <selection activeCell="F288" sqref="F288"/>
    </sheetView>
  </sheetViews>
  <sheetFormatPr baseColWidth="10" defaultRowHeight="14.4" x14ac:dyDescent="0.3"/>
  <sheetData>
    <row r="24" spans="1:2" x14ac:dyDescent="0.3">
      <c r="A24" s="164"/>
      <c r="B24" s="164"/>
    </row>
    <row r="25" spans="1:2" x14ac:dyDescent="0.3">
      <c r="A25" s="32" t="s">
        <v>50</v>
      </c>
      <c r="B25" s="33" t="s">
        <v>51</v>
      </c>
    </row>
    <row r="26" spans="1:2" x14ac:dyDescent="0.3">
      <c r="A26" s="2" t="s">
        <v>588</v>
      </c>
      <c r="B26" s="1">
        <v>1588</v>
      </c>
    </row>
    <row r="27" spans="1:2" x14ac:dyDescent="0.3">
      <c r="A27" s="2" t="s">
        <v>589</v>
      </c>
      <c r="B27" s="1">
        <v>51</v>
      </c>
    </row>
    <row r="28" spans="1:2" x14ac:dyDescent="0.3">
      <c r="A28" s="2" t="s">
        <v>590</v>
      </c>
      <c r="B28" s="1">
        <v>1117</v>
      </c>
    </row>
    <row r="29" spans="1:2" x14ac:dyDescent="0.3">
      <c r="A29" s="2" t="s">
        <v>591</v>
      </c>
      <c r="B29" s="1">
        <v>141</v>
      </c>
    </row>
    <row r="30" spans="1:2" x14ac:dyDescent="0.3">
      <c r="A30" s="2" t="s">
        <v>592</v>
      </c>
      <c r="B30" s="1">
        <v>116</v>
      </c>
    </row>
    <row r="31" spans="1:2" x14ac:dyDescent="0.3">
      <c r="A31" s="2" t="s">
        <v>593</v>
      </c>
      <c r="B31" s="1">
        <v>770</v>
      </c>
    </row>
    <row r="32" spans="1:2" x14ac:dyDescent="0.3">
      <c r="A32" s="2" t="s">
        <v>594</v>
      </c>
      <c r="B32" s="1">
        <v>934</v>
      </c>
    </row>
    <row r="33" spans="1:2" x14ac:dyDescent="0.3">
      <c r="A33" s="2" t="s">
        <v>595</v>
      </c>
      <c r="B33" s="1">
        <v>520</v>
      </c>
    </row>
    <row r="34" spans="1:2" x14ac:dyDescent="0.3">
      <c r="A34" s="2" t="s">
        <v>596</v>
      </c>
      <c r="B34" s="1">
        <v>1160</v>
      </c>
    </row>
    <row r="35" spans="1:2" x14ac:dyDescent="0.3">
      <c r="A35" s="2" t="s">
        <v>597</v>
      </c>
      <c r="B35" s="1">
        <v>2592</v>
      </c>
    </row>
    <row r="36" spans="1:2" x14ac:dyDescent="0.3">
      <c r="A36" s="2" t="s">
        <v>598</v>
      </c>
      <c r="B36" s="1">
        <v>807</v>
      </c>
    </row>
    <row r="37" spans="1:2" x14ac:dyDescent="0.3">
      <c r="A37" s="2" t="s">
        <v>599</v>
      </c>
      <c r="B37" s="1">
        <v>132</v>
      </c>
    </row>
    <row r="38" spans="1:2" x14ac:dyDescent="0.3">
      <c r="A38" s="2" t="s">
        <v>600</v>
      </c>
      <c r="B38" s="1">
        <v>1218</v>
      </c>
    </row>
    <row r="39" spans="1:2" x14ac:dyDescent="0.3">
      <c r="A39" s="2" t="s">
        <v>601</v>
      </c>
      <c r="B39" s="1">
        <v>266</v>
      </c>
    </row>
    <row r="40" spans="1:2" x14ac:dyDescent="0.3">
      <c r="A40" s="2" t="s">
        <v>1015</v>
      </c>
      <c r="B40" s="1">
        <v>231</v>
      </c>
    </row>
    <row r="41" spans="1:2" x14ac:dyDescent="0.3">
      <c r="A41" s="2" t="s">
        <v>602</v>
      </c>
      <c r="B41" s="1">
        <v>972</v>
      </c>
    </row>
    <row r="42" spans="1:2" x14ac:dyDescent="0.3">
      <c r="A42" s="2" t="s">
        <v>500</v>
      </c>
      <c r="B42" s="1">
        <v>794</v>
      </c>
    </row>
    <row r="43" spans="1:2" x14ac:dyDescent="0.3">
      <c r="A43" s="2" t="s">
        <v>505</v>
      </c>
      <c r="B43" s="1">
        <v>1377</v>
      </c>
    </row>
    <row r="44" spans="1:2" x14ac:dyDescent="0.3">
      <c r="A44" s="2" t="s">
        <v>713</v>
      </c>
      <c r="B44" s="1">
        <v>266</v>
      </c>
    </row>
    <row r="45" spans="1:2" x14ac:dyDescent="0.3">
      <c r="A45" s="2" t="s">
        <v>1016</v>
      </c>
      <c r="B45" s="1">
        <v>93</v>
      </c>
    </row>
    <row r="46" spans="1:2" x14ac:dyDescent="0.3">
      <c r="A46" s="2" t="s">
        <v>603</v>
      </c>
      <c r="B46" s="1">
        <v>356</v>
      </c>
    </row>
    <row r="47" spans="1:2" x14ac:dyDescent="0.3">
      <c r="A47" s="2" t="s">
        <v>604</v>
      </c>
      <c r="B47" s="1">
        <v>508</v>
      </c>
    </row>
    <row r="48" spans="1:2" x14ac:dyDescent="0.3">
      <c r="A48" s="2" t="s">
        <v>605</v>
      </c>
      <c r="B48" s="1">
        <v>567</v>
      </c>
    </row>
    <row r="49" spans="1:2" x14ac:dyDescent="0.3">
      <c r="A49" s="2" t="s">
        <v>714</v>
      </c>
      <c r="B49" s="1">
        <v>326</v>
      </c>
    </row>
    <row r="50" spans="1:2" x14ac:dyDescent="0.3">
      <c r="A50" s="2" t="s">
        <v>606</v>
      </c>
      <c r="B50" s="1">
        <v>182</v>
      </c>
    </row>
    <row r="51" spans="1:2" x14ac:dyDescent="0.3">
      <c r="A51" s="2" t="s">
        <v>607</v>
      </c>
      <c r="B51" s="1">
        <v>648</v>
      </c>
    </row>
    <row r="52" spans="1:2" x14ac:dyDescent="0.3">
      <c r="A52" s="2" t="s">
        <v>506</v>
      </c>
      <c r="B52" s="1">
        <v>6309</v>
      </c>
    </row>
    <row r="53" spans="1:2" x14ac:dyDescent="0.3">
      <c r="A53" s="2" t="s">
        <v>608</v>
      </c>
      <c r="B53" s="1">
        <v>1228</v>
      </c>
    </row>
    <row r="54" spans="1:2" x14ac:dyDescent="0.3">
      <c r="A54" s="2" t="s">
        <v>609</v>
      </c>
      <c r="B54" s="1">
        <v>1592</v>
      </c>
    </row>
    <row r="55" spans="1:2" x14ac:dyDescent="0.3">
      <c r="A55" s="2" t="s">
        <v>610</v>
      </c>
      <c r="B55" s="1">
        <v>359</v>
      </c>
    </row>
    <row r="56" spans="1:2" x14ac:dyDescent="0.3">
      <c r="A56" s="2" t="s">
        <v>507</v>
      </c>
      <c r="B56" s="1">
        <v>3643</v>
      </c>
    </row>
    <row r="57" spans="1:2" x14ac:dyDescent="0.3">
      <c r="A57" s="2" t="s">
        <v>611</v>
      </c>
      <c r="B57" s="1">
        <v>1414</v>
      </c>
    </row>
    <row r="58" spans="1:2" x14ac:dyDescent="0.3">
      <c r="A58" s="2" t="s">
        <v>612</v>
      </c>
      <c r="B58" s="1">
        <v>593</v>
      </c>
    </row>
    <row r="59" spans="1:2" x14ac:dyDescent="0.3">
      <c r="A59" t="s">
        <v>613</v>
      </c>
      <c r="B59" s="1">
        <v>507</v>
      </c>
    </row>
    <row r="60" spans="1:2" x14ac:dyDescent="0.3">
      <c r="B60" s="1">
        <f>SUM(B26:B59)</f>
        <v>33377</v>
      </c>
    </row>
    <row r="61" spans="1:2" x14ac:dyDescent="0.3">
      <c r="A61" s="2"/>
      <c r="B61" s="1"/>
    </row>
    <row r="62" spans="1:2" x14ac:dyDescent="0.3">
      <c r="B62" s="1"/>
    </row>
    <row r="63" spans="1:2" x14ac:dyDescent="0.3">
      <c r="B63" s="1"/>
    </row>
    <row r="64" spans="1:2" x14ac:dyDescent="0.3">
      <c r="B64" s="1"/>
    </row>
    <row r="65" spans="1:16" x14ac:dyDescent="0.3">
      <c r="B65" s="1"/>
    </row>
    <row r="66" spans="1:16" x14ac:dyDescent="0.3">
      <c r="B66" s="1"/>
    </row>
    <row r="72" spans="1:16" x14ac:dyDescent="0.3">
      <c r="A72" s="163" t="s">
        <v>614</v>
      </c>
      <c r="B72" s="163"/>
      <c r="E72" s="2"/>
      <c r="F72" s="3"/>
      <c r="I72" s="2"/>
      <c r="J72" s="3"/>
      <c r="K72" s="163" t="s">
        <v>102</v>
      </c>
      <c r="L72" s="163"/>
    </row>
    <row r="73" spans="1:16" x14ac:dyDescent="0.3">
      <c r="A73" s="2" t="s">
        <v>24</v>
      </c>
      <c r="B73" s="3">
        <v>15043</v>
      </c>
      <c r="E73" s="2"/>
      <c r="F73" s="3"/>
      <c r="I73" s="2"/>
      <c r="J73" s="3"/>
      <c r="K73" s="2" t="s">
        <v>25</v>
      </c>
      <c r="L73" s="3">
        <v>8</v>
      </c>
      <c r="N73" s="2" t="s">
        <v>1017</v>
      </c>
    </row>
    <row r="74" spans="1:16" x14ac:dyDescent="0.3">
      <c r="A74" s="2" t="s">
        <v>25</v>
      </c>
      <c r="B74" s="3">
        <v>18334</v>
      </c>
      <c r="G74" s="2"/>
      <c r="H74" s="3"/>
      <c r="K74" s="2" t="s">
        <v>24</v>
      </c>
      <c r="L74" s="3">
        <v>13</v>
      </c>
      <c r="N74" s="2" t="s">
        <v>1018</v>
      </c>
    </row>
    <row r="75" spans="1:16" x14ac:dyDescent="0.3">
      <c r="B75" s="1">
        <f>SUM(B73:B74)</f>
        <v>33377</v>
      </c>
      <c r="G75" s="2"/>
      <c r="H75" s="3"/>
      <c r="L75">
        <f>SUM(L73:L74)</f>
        <v>21</v>
      </c>
    </row>
    <row r="76" spans="1:16" x14ac:dyDescent="0.3">
      <c r="H76" s="2"/>
    </row>
    <row r="77" spans="1:16" x14ac:dyDescent="0.3">
      <c r="H77" s="2"/>
    </row>
    <row r="78" spans="1:16" x14ac:dyDescent="0.3">
      <c r="F78" s="2"/>
      <c r="G78" s="3"/>
    </row>
    <row r="79" spans="1:16" x14ac:dyDescent="0.3">
      <c r="F79" s="2"/>
      <c r="G79" s="2"/>
      <c r="H79" s="3"/>
      <c r="O79" s="2"/>
      <c r="P79" s="3"/>
    </row>
    <row r="80" spans="1:16" x14ac:dyDescent="0.3">
      <c r="F80" s="2"/>
      <c r="G80" s="2"/>
      <c r="H80" s="3"/>
      <c r="O80" s="2"/>
      <c r="P80" s="3"/>
    </row>
    <row r="81" spans="6:7" x14ac:dyDescent="0.3">
      <c r="F81" s="2"/>
      <c r="G81" s="3"/>
    </row>
    <row r="114" spans="1:14" x14ac:dyDescent="0.3">
      <c r="A114" s="164" t="s">
        <v>615</v>
      </c>
      <c r="B114" s="164"/>
      <c r="E114" s="164" t="s">
        <v>616</v>
      </c>
      <c r="F114" s="164"/>
    </row>
    <row r="115" spans="1:14" x14ac:dyDescent="0.3">
      <c r="A115" t="s">
        <v>50</v>
      </c>
      <c r="B115" t="s">
        <v>51</v>
      </c>
      <c r="E115" s="2" t="s">
        <v>479</v>
      </c>
      <c r="F115" s="1">
        <v>3963</v>
      </c>
      <c r="M115" s="164" t="s">
        <v>617</v>
      </c>
      <c r="N115" s="164"/>
    </row>
    <row r="116" spans="1:14" x14ac:dyDescent="0.3">
      <c r="A116" s="2" t="s">
        <v>619</v>
      </c>
      <c r="B116" s="3">
        <v>323</v>
      </c>
      <c r="C116" s="2"/>
      <c r="D116" s="3"/>
      <c r="E116" s="2" t="s">
        <v>621</v>
      </c>
      <c r="F116" s="1">
        <v>9538</v>
      </c>
      <c r="I116" s="164" t="s">
        <v>618</v>
      </c>
      <c r="J116" s="164"/>
      <c r="M116" t="s">
        <v>50</v>
      </c>
      <c r="N116" t="s">
        <v>51</v>
      </c>
    </row>
    <row r="117" spans="1:14" x14ac:dyDescent="0.3">
      <c r="A117" s="2" t="s">
        <v>623</v>
      </c>
      <c r="B117" s="3">
        <v>13</v>
      </c>
      <c r="C117" s="2"/>
      <c r="D117" s="3"/>
      <c r="E117" s="2" t="s">
        <v>478</v>
      </c>
      <c r="F117" s="1">
        <v>19876</v>
      </c>
      <c r="I117" s="2" t="s">
        <v>619</v>
      </c>
      <c r="J117" s="3">
        <v>1455</v>
      </c>
      <c r="M117" s="2" t="s">
        <v>619</v>
      </c>
      <c r="N117" s="3">
        <v>8</v>
      </c>
    </row>
    <row r="118" spans="1:14" x14ac:dyDescent="0.3">
      <c r="A118" s="2" t="s">
        <v>622</v>
      </c>
      <c r="B118" s="3">
        <v>394</v>
      </c>
      <c r="C118" s="2"/>
      <c r="D118" s="3"/>
      <c r="E118" s="3"/>
      <c r="F118" s="1">
        <f>SUM(F115:F117)</f>
        <v>33377</v>
      </c>
      <c r="I118" s="2" t="s">
        <v>624</v>
      </c>
      <c r="J118" s="3">
        <v>359</v>
      </c>
      <c r="M118" s="2" t="s">
        <v>625</v>
      </c>
      <c r="N118" s="3">
        <v>19</v>
      </c>
    </row>
    <row r="119" spans="1:14" x14ac:dyDescent="0.3">
      <c r="A119" s="2" t="s">
        <v>620</v>
      </c>
      <c r="B119" s="3">
        <v>690</v>
      </c>
      <c r="C119" s="2"/>
      <c r="D119" s="3"/>
      <c r="I119" s="2" t="s">
        <v>623</v>
      </c>
      <c r="J119" s="3">
        <v>45</v>
      </c>
      <c r="M119" s="2" t="s">
        <v>620</v>
      </c>
      <c r="N119" s="3">
        <v>92</v>
      </c>
    </row>
    <row r="120" spans="1:14" x14ac:dyDescent="0.3">
      <c r="B120">
        <f>SUM(B116:B119)</f>
        <v>1420</v>
      </c>
      <c r="C120" s="2"/>
      <c r="D120" s="3"/>
      <c r="E120" s="3"/>
      <c r="F120" s="3"/>
      <c r="I120" s="2" t="s">
        <v>622</v>
      </c>
      <c r="J120" s="3">
        <v>6167</v>
      </c>
      <c r="N120">
        <f>SUM(N117:N119)</f>
        <v>119</v>
      </c>
    </row>
    <row r="121" spans="1:14" x14ac:dyDescent="0.3">
      <c r="C121" s="2"/>
      <c r="D121" s="3"/>
      <c r="I121" s="2" t="s">
        <v>527</v>
      </c>
      <c r="J121" s="3">
        <v>8013</v>
      </c>
    </row>
    <row r="122" spans="1:14" x14ac:dyDescent="0.3">
      <c r="C122" s="2"/>
      <c r="D122" s="3"/>
      <c r="J122" s="1">
        <f>SUM(J117:J121)</f>
        <v>16039</v>
      </c>
      <c r="M122" s="2"/>
      <c r="N122" s="3"/>
    </row>
    <row r="123" spans="1:14" x14ac:dyDescent="0.3">
      <c r="C123" s="2"/>
      <c r="D123" s="3"/>
      <c r="E123" s="2"/>
      <c r="F123" s="3"/>
      <c r="G123" s="3"/>
      <c r="I123" s="2"/>
      <c r="J123" s="1"/>
      <c r="M123" s="2"/>
      <c r="N123" s="3"/>
    </row>
    <row r="124" spans="1:14" x14ac:dyDescent="0.3">
      <c r="E124" s="2"/>
      <c r="F124" s="3"/>
      <c r="I124" s="2"/>
      <c r="J124" s="1"/>
      <c r="M124" s="2"/>
      <c r="N124" s="3"/>
    </row>
    <row r="125" spans="1:14" x14ac:dyDescent="0.3">
      <c r="E125" s="2"/>
      <c r="F125" s="3"/>
      <c r="I125" s="2"/>
      <c r="J125" s="1"/>
      <c r="M125" s="2"/>
      <c r="N125" s="3"/>
    </row>
    <row r="126" spans="1:14" x14ac:dyDescent="0.3">
      <c r="G126" s="3"/>
      <c r="I126" s="2"/>
      <c r="J126" s="1"/>
    </row>
    <row r="127" spans="1:14" x14ac:dyDescent="0.3">
      <c r="F127" s="2"/>
      <c r="G127" s="3"/>
      <c r="I127" s="2"/>
      <c r="J127" s="1"/>
    </row>
    <row r="128" spans="1:14" x14ac:dyDescent="0.3">
      <c r="F128" s="2"/>
      <c r="G128" s="3"/>
      <c r="M128" s="2"/>
      <c r="N128" s="3"/>
    </row>
    <row r="129" spans="1:15" x14ac:dyDescent="0.3">
      <c r="M129" s="2"/>
      <c r="N129" s="3"/>
    </row>
    <row r="133" spans="1:15" x14ac:dyDescent="0.3">
      <c r="A133" s="2"/>
      <c r="B133" s="3"/>
    </row>
    <row r="134" spans="1:15" x14ac:dyDescent="0.3">
      <c r="A134" s="2"/>
      <c r="B134" s="3"/>
    </row>
    <row r="135" spans="1:15" x14ac:dyDescent="0.3">
      <c r="A135" s="2"/>
      <c r="B135" s="3"/>
      <c r="D135" s="3"/>
    </row>
    <row r="136" spans="1:15" x14ac:dyDescent="0.3">
      <c r="A136" s="2"/>
      <c r="B136" s="3"/>
      <c r="D136" s="3"/>
    </row>
    <row r="137" spans="1:15" x14ac:dyDescent="0.3">
      <c r="C137" s="2"/>
      <c r="D137" s="3"/>
      <c r="I137" s="2"/>
      <c r="J137" s="3"/>
      <c r="M137" s="2"/>
      <c r="N137" s="3"/>
    </row>
    <row r="138" spans="1:15" x14ac:dyDescent="0.3">
      <c r="F138" s="2"/>
      <c r="G138" s="3"/>
      <c r="I138" s="2"/>
      <c r="J138" s="3"/>
      <c r="M138" s="2"/>
      <c r="N138" s="3"/>
      <c r="O138" s="3"/>
    </row>
    <row r="139" spans="1:15" x14ac:dyDescent="0.3">
      <c r="I139" s="2"/>
      <c r="J139" s="3"/>
      <c r="M139" s="2"/>
      <c r="N139" s="3"/>
      <c r="O139" s="3"/>
    </row>
    <row r="140" spans="1:15" x14ac:dyDescent="0.3">
      <c r="I140" s="2"/>
      <c r="J140" s="3"/>
      <c r="O140" s="3"/>
    </row>
    <row r="141" spans="1:15" x14ac:dyDescent="0.3">
      <c r="A141" s="2"/>
      <c r="B141" s="3"/>
      <c r="F141" s="2"/>
      <c r="G141" s="3"/>
      <c r="I141" s="2"/>
      <c r="J141" s="3"/>
    </row>
    <row r="143" spans="1:15" x14ac:dyDescent="0.3">
      <c r="A143" s="2"/>
      <c r="B143" s="3"/>
    </row>
    <row r="144" spans="1:15" x14ac:dyDescent="0.3">
      <c r="A144" s="2"/>
      <c r="B144" s="3"/>
    </row>
    <row r="145" spans="1:15" x14ac:dyDescent="0.3">
      <c r="A145" s="2"/>
      <c r="B145" s="3"/>
      <c r="D145" s="3"/>
    </row>
    <row r="146" spans="1:15" x14ac:dyDescent="0.3">
      <c r="A146" s="2"/>
      <c r="B146" s="3"/>
      <c r="D146" s="3"/>
    </row>
    <row r="147" spans="1:15" x14ac:dyDescent="0.3">
      <c r="C147" s="2"/>
      <c r="D147" s="3"/>
      <c r="I147" s="2"/>
      <c r="J147" s="3"/>
    </row>
    <row r="148" spans="1:15" x14ac:dyDescent="0.3">
      <c r="C148" s="2"/>
      <c r="D148" s="3"/>
      <c r="F148" s="2"/>
      <c r="G148" s="3"/>
      <c r="I148" s="2"/>
      <c r="J148" s="3"/>
    </row>
    <row r="149" spans="1:15" x14ac:dyDescent="0.3">
      <c r="C149" s="2"/>
      <c r="D149" s="3"/>
      <c r="F149" s="2"/>
      <c r="G149" s="3"/>
      <c r="I149" s="2"/>
      <c r="J149" s="3"/>
      <c r="M149" s="2"/>
      <c r="N149" s="3"/>
    </row>
    <row r="150" spans="1:15" x14ac:dyDescent="0.3">
      <c r="A150" s="164"/>
      <c r="B150" s="164"/>
      <c r="M150" s="2"/>
      <c r="N150" s="3"/>
    </row>
    <row r="151" spans="1:15" x14ac:dyDescent="0.3">
      <c r="A151" s="32" t="s">
        <v>50</v>
      </c>
      <c r="B151" s="32" t="s">
        <v>26</v>
      </c>
      <c r="M151" s="2"/>
      <c r="N151" s="3"/>
    </row>
    <row r="152" spans="1:15" x14ac:dyDescent="0.3">
      <c r="A152" s="2" t="s">
        <v>626</v>
      </c>
      <c r="B152" s="3">
        <v>2204</v>
      </c>
      <c r="O152" s="2"/>
    </row>
    <row r="153" spans="1:15" x14ac:dyDescent="0.3">
      <c r="A153" s="2" t="s">
        <v>627</v>
      </c>
      <c r="B153" s="3">
        <v>1828</v>
      </c>
      <c r="F153" s="2" t="s">
        <v>619</v>
      </c>
      <c r="G153" s="3">
        <v>498</v>
      </c>
      <c r="O153" s="2"/>
    </row>
    <row r="154" spans="1:15" x14ac:dyDescent="0.3">
      <c r="A154" s="2" t="s">
        <v>505</v>
      </c>
      <c r="B154" s="3">
        <v>6853</v>
      </c>
      <c r="F154" s="2" t="s">
        <v>623</v>
      </c>
      <c r="G154" s="3">
        <v>40</v>
      </c>
      <c r="O154" s="2"/>
    </row>
    <row r="155" spans="1:15" x14ac:dyDescent="0.3">
      <c r="A155" s="2" t="s">
        <v>507</v>
      </c>
      <c r="B155" s="3">
        <v>5154</v>
      </c>
      <c r="F155" s="2" t="s">
        <v>622</v>
      </c>
      <c r="G155" s="3">
        <v>1308</v>
      </c>
      <c r="M155" s="2"/>
      <c r="N155" s="3"/>
    </row>
    <row r="156" spans="1:15" x14ac:dyDescent="0.3">
      <c r="B156" s="1">
        <f>SUM(B152:B155)</f>
        <v>16039</v>
      </c>
    </row>
    <row r="158" spans="1:15" x14ac:dyDescent="0.3">
      <c r="E158" s="2" t="s">
        <v>626</v>
      </c>
      <c r="F158" s="3">
        <v>1129</v>
      </c>
    </row>
    <row r="159" spans="1:15" x14ac:dyDescent="0.3">
      <c r="E159" s="2" t="s">
        <v>627</v>
      </c>
      <c r="F159" s="3">
        <v>553</v>
      </c>
    </row>
    <row r="160" spans="1:15" x14ac:dyDescent="0.3">
      <c r="E160" s="2" t="s">
        <v>505</v>
      </c>
      <c r="F160" s="3">
        <v>3081</v>
      </c>
    </row>
    <row r="161" spans="1:6" x14ac:dyDescent="0.3">
      <c r="E161" s="2" t="s">
        <v>507</v>
      </c>
      <c r="F161" s="3">
        <v>3565</v>
      </c>
    </row>
    <row r="162" spans="1:6" x14ac:dyDescent="0.3">
      <c r="A162" s="2"/>
      <c r="B162" s="3"/>
    </row>
    <row r="163" spans="1:6" x14ac:dyDescent="0.3">
      <c r="A163" s="2"/>
      <c r="B163" s="3"/>
    </row>
    <row r="164" spans="1:6" x14ac:dyDescent="0.3">
      <c r="A164" s="2"/>
      <c r="B164" s="3"/>
    </row>
    <row r="165" spans="1:6" x14ac:dyDescent="0.3">
      <c r="A165" s="2"/>
      <c r="B165" s="3"/>
    </row>
    <row r="166" spans="1:6" x14ac:dyDescent="0.3">
      <c r="E166" s="2"/>
      <c r="F166" s="3"/>
    </row>
    <row r="167" spans="1:6" x14ac:dyDescent="0.3">
      <c r="E167" s="2"/>
      <c r="F167" s="3"/>
    </row>
    <row r="168" spans="1:6" x14ac:dyDescent="0.3">
      <c r="A168" s="2"/>
      <c r="B168" s="3"/>
    </row>
    <row r="169" spans="1:6" x14ac:dyDescent="0.3">
      <c r="A169" s="2"/>
      <c r="B169" s="3"/>
    </row>
    <row r="170" spans="1:6" x14ac:dyDescent="0.3">
      <c r="A170" s="2"/>
      <c r="B170" s="3"/>
    </row>
    <row r="171" spans="1:6" x14ac:dyDescent="0.3">
      <c r="A171" s="2"/>
      <c r="B171" s="3"/>
    </row>
    <row r="174" spans="1:6" x14ac:dyDescent="0.3">
      <c r="B174" s="164" t="s">
        <v>508</v>
      </c>
      <c r="C174" s="164"/>
      <c r="E174" s="164" t="s">
        <v>628</v>
      </c>
      <c r="F174" s="164"/>
    </row>
    <row r="175" spans="1:6" x14ac:dyDescent="0.3">
      <c r="B175" s="164"/>
      <c r="C175" s="164"/>
      <c r="E175" s="164"/>
      <c r="F175" s="164"/>
    </row>
    <row r="176" spans="1:6" x14ac:dyDescent="0.3">
      <c r="B176" t="s">
        <v>50</v>
      </c>
      <c r="C176" s="1" t="s">
        <v>26</v>
      </c>
      <c r="E176" t="s">
        <v>50</v>
      </c>
      <c r="F176" t="s">
        <v>26</v>
      </c>
    </row>
    <row r="177" spans="2:10" x14ac:dyDescent="0.3">
      <c r="B177" s="2" t="s">
        <v>626</v>
      </c>
      <c r="C177" s="1">
        <v>124</v>
      </c>
      <c r="E177" s="2" t="s">
        <v>626</v>
      </c>
      <c r="F177" s="1">
        <v>157</v>
      </c>
      <c r="I177" s="2"/>
      <c r="J177" s="3"/>
    </row>
    <row r="178" spans="2:10" x14ac:dyDescent="0.3">
      <c r="B178" s="2" t="s">
        <v>629</v>
      </c>
      <c r="C178" s="1">
        <v>108</v>
      </c>
      <c r="E178" s="2" t="s">
        <v>630</v>
      </c>
      <c r="F178" s="1">
        <v>118</v>
      </c>
      <c r="I178" s="2"/>
      <c r="J178" s="3"/>
    </row>
    <row r="179" spans="2:10" x14ac:dyDescent="0.3">
      <c r="B179" s="2" t="s">
        <v>505</v>
      </c>
      <c r="C179" s="1">
        <v>703</v>
      </c>
      <c r="E179" s="2" t="s">
        <v>505</v>
      </c>
      <c r="F179" s="1">
        <v>671</v>
      </c>
      <c r="I179" s="2"/>
      <c r="J179" s="3"/>
    </row>
    <row r="180" spans="2:10" x14ac:dyDescent="0.3">
      <c r="B180" s="2" t="s">
        <v>507</v>
      </c>
      <c r="C180" s="1">
        <v>485</v>
      </c>
      <c r="E180" s="2" t="s">
        <v>507</v>
      </c>
      <c r="F180" s="1">
        <v>432</v>
      </c>
      <c r="I180" s="2"/>
      <c r="J180" s="3"/>
    </row>
    <row r="181" spans="2:10" x14ac:dyDescent="0.3">
      <c r="C181" s="1">
        <f>SUM(C177:C180)</f>
        <v>1420</v>
      </c>
      <c r="F181" s="1">
        <f>SUM(F177:F180)</f>
        <v>1378</v>
      </c>
      <c r="G181" s="2"/>
      <c r="H181" s="3"/>
    </row>
    <row r="182" spans="2:10" x14ac:dyDescent="0.3">
      <c r="C182" s="1"/>
      <c r="G182" s="2"/>
      <c r="H182" s="3"/>
    </row>
    <row r="183" spans="2:10" x14ac:dyDescent="0.3">
      <c r="C183" s="1"/>
      <c r="G183" s="2"/>
      <c r="H183" s="3"/>
    </row>
    <row r="184" spans="2:10" x14ac:dyDescent="0.3">
      <c r="C184" s="1"/>
      <c r="G184" s="2"/>
      <c r="H184" s="3"/>
    </row>
    <row r="185" spans="2:10" x14ac:dyDescent="0.3">
      <c r="C185" s="1"/>
    </row>
    <row r="186" spans="2:10" x14ac:dyDescent="0.3">
      <c r="C186" s="1"/>
    </row>
    <row r="187" spans="2:10" x14ac:dyDescent="0.3">
      <c r="C187" s="1"/>
    </row>
    <row r="188" spans="2:10" x14ac:dyDescent="0.3">
      <c r="C188" s="1"/>
    </row>
    <row r="189" spans="2:10" x14ac:dyDescent="0.3">
      <c r="C189" s="1"/>
    </row>
    <row r="190" spans="2:10" x14ac:dyDescent="0.3">
      <c r="C190" s="1"/>
    </row>
    <row r="191" spans="2:10" x14ac:dyDescent="0.3">
      <c r="C191" s="1"/>
    </row>
    <row r="192" spans="2:10" x14ac:dyDescent="0.3">
      <c r="C192" s="1"/>
    </row>
    <row r="193" spans="1:3" x14ac:dyDescent="0.3">
      <c r="C193" s="1"/>
    </row>
    <row r="194" spans="1:3" x14ac:dyDescent="0.3">
      <c r="C194" s="1"/>
    </row>
    <row r="195" spans="1:3" x14ac:dyDescent="0.3">
      <c r="C195" s="1"/>
    </row>
    <row r="196" spans="1:3" x14ac:dyDescent="0.3">
      <c r="C196" s="1"/>
    </row>
    <row r="197" spans="1:3" x14ac:dyDescent="0.3">
      <c r="C197" s="1"/>
    </row>
    <row r="198" spans="1:3" x14ac:dyDescent="0.3">
      <c r="C198" s="1"/>
    </row>
    <row r="199" spans="1:3" x14ac:dyDescent="0.3">
      <c r="C199" s="1"/>
    </row>
    <row r="200" spans="1:3" x14ac:dyDescent="0.3">
      <c r="C200" s="1"/>
    </row>
    <row r="201" spans="1:3" x14ac:dyDescent="0.3">
      <c r="C201" s="1"/>
    </row>
    <row r="206" spans="1:3" x14ac:dyDescent="0.3">
      <c r="A206" s="164"/>
      <c r="B206" s="164"/>
    </row>
    <row r="207" spans="1:3" x14ac:dyDescent="0.3">
      <c r="A207" s="32" t="s">
        <v>50</v>
      </c>
      <c r="B207" s="32" t="s">
        <v>26</v>
      </c>
    </row>
    <row r="208" spans="1:3" x14ac:dyDescent="0.3">
      <c r="A208" s="2" t="s">
        <v>631</v>
      </c>
      <c r="B208" s="3">
        <v>31</v>
      </c>
    </row>
    <row r="209" spans="1:2" x14ac:dyDescent="0.3">
      <c r="A209" s="2" t="s">
        <v>632</v>
      </c>
      <c r="B209" s="3">
        <v>88</v>
      </c>
    </row>
    <row r="210" spans="1:2" x14ac:dyDescent="0.3">
      <c r="B210">
        <f>SUM(B208:B209)</f>
        <v>119</v>
      </c>
    </row>
    <row r="233" spans="1:20" x14ac:dyDescent="0.3">
      <c r="B233" s="3"/>
    </row>
    <row r="234" spans="1:20" x14ac:dyDescent="0.3">
      <c r="A234" s="164" t="s">
        <v>633</v>
      </c>
      <c r="B234" s="164"/>
      <c r="D234" s="2"/>
      <c r="E234" s="3"/>
      <c r="I234" s="164" t="s">
        <v>617</v>
      </c>
      <c r="J234" s="164"/>
      <c r="P234" s="164" t="s">
        <v>614</v>
      </c>
      <c r="Q234" s="164"/>
    </row>
    <row r="235" spans="1:20" x14ac:dyDescent="0.3">
      <c r="A235" s="32"/>
      <c r="B235" s="32"/>
      <c r="D235" s="2"/>
      <c r="E235" s="3"/>
      <c r="F235" s="2"/>
      <c r="G235" s="3"/>
      <c r="I235" s="32"/>
      <c r="J235" s="32"/>
      <c r="L235" s="2"/>
      <c r="M235" s="3"/>
      <c r="P235" s="32"/>
      <c r="Q235" s="32"/>
    </row>
    <row r="236" spans="1:20" x14ac:dyDescent="0.3">
      <c r="A236" t="s">
        <v>50</v>
      </c>
      <c r="B236" t="s">
        <v>26</v>
      </c>
      <c r="D236" s="2"/>
      <c r="E236" s="3"/>
      <c r="F236" s="2"/>
      <c r="G236" s="3"/>
      <c r="I236" t="s">
        <v>50</v>
      </c>
      <c r="J236" t="s">
        <v>26</v>
      </c>
      <c r="L236" s="2"/>
      <c r="M236" s="3"/>
      <c r="P236" t="s">
        <v>50</v>
      </c>
      <c r="Q236" t="s">
        <v>26</v>
      </c>
      <c r="T236" s="2"/>
    </row>
    <row r="237" spans="1:20" x14ac:dyDescent="0.3">
      <c r="A237" s="2" t="s">
        <v>719</v>
      </c>
      <c r="B237" s="3">
        <v>1</v>
      </c>
      <c r="D237" s="2"/>
      <c r="E237" s="3"/>
      <c r="F237" s="2"/>
      <c r="G237" s="3"/>
      <c r="I237" s="2" t="s">
        <v>634</v>
      </c>
      <c r="J237" s="3">
        <v>12</v>
      </c>
      <c r="L237" s="2"/>
      <c r="M237" s="2"/>
      <c r="N237" s="1"/>
      <c r="P237" s="2" t="s">
        <v>715</v>
      </c>
      <c r="Q237" s="1">
        <v>1590</v>
      </c>
      <c r="T237" s="2"/>
    </row>
    <row r="238" spans="1:20" x14ac:dyDescent="0.3">
      <c r="A238" s="2" t="s">
        <v>635</v>
      </c>
      <c r="B238" s="3">
        <v>2</v>
      </c>
      <c r="F238" s="2"/>
      <c r="G238" s="3"/>
      <c r="I238" s="2" t="s">
        <v>636</v>
      </c>
      <c r="J238" s="3">
        <v>34</v>
      </c>
      <c r="L238" s="2"/>
      <c r="M238" s="2"/>
      <c r="N238" s="1"/>
      <c r="P238" s="2" t="s">
        <v>716</v>
      </c>
      <c r="Q238" s="1">
        <v>2142</v>
      </c>
      <c r="T238" s="2"/>
    </row>
    <row r="239" spans="1:20" x14ac:dyDescent="0.3">
      <c r="A239" s="2" t="s">
        <v>637</v>
      </c>
      <c r="B239" s="3">
        <v>14</v>
      </c>
      <c r="E239" s="2"/>
      <c r="F239" s="2"/>
      <c r="G239" s="3"/>
      <c r="I239" s="2" t="s">
        <v>638</v>
      </c>
      <c r="J239" s="3">
        <v>35</v>
      </c>
      <c r="L239" s="2"/>
      <c r="M239" s="2"/>
      <c r="N239" s="1"/>
      <c r="P239" s="2" t="s">
        <v>717</v>
      </c>
      <c r="Q239" s="1">
        <v>3904</v>
      </c>
      <c r="T239" s="2"/>
    </row>
    <row r="240" spans="1:20" x14ac:dyDescent="0.3">
      <c r="A240" s="2" t="s">
        <v>639</v>
      </c>
      <c r="B240" s="3">
        <v>40</v>
      </c>
      <c r="E240" s="2"/>
      <c r="I240" s="2" t="s">
        <v>640</v>
      </c>
      <c r="J240" s="3">
        <v>31</v>
      </c>
      <c r="L240" s="2"/>
      <c r="M240" s="2"/>
      <c r="N240" s="1"/>
      <c r="P240" s="2" t="s">
        <v>718</v>
      </c>
      <c r="Q240" s="1">
        <v>21681</v>
      </c>
    </row>
    <row r="241" spans="2:17" x14ac:dyDescent="0.3">
      <c r="B241">
        <f>SUM(B237:B240)</f>
        <v>57</v>
      </c>
      <c r="I241" s="2" t="s">
        <v>641</v>
      </c>
      <c r="J241" s="3">
        <v>6</v>
      </c>
      <c r="M241" s="2"/>
      <c r="N241" s="1"/>
      <c r="P241" s="2" t="s">
        <v>720</v>
      </c>
      <c r="Q241" s="1">
        <v>4060</v>
      </c>
    </row>
    <row r="242" spans="2:17" x14ac:dyDescent="0.3">
      <c r="F242" s="2"/>
      <c r="G242" s="3"/>
      <c r="I242" s="2" t="s">
        <v>1019</v>
      </c>
      <c r="J242" s="3">
        <v>1</v>
      </c>
      <c r="Q242" s="1">
        <f>SUM(Q237:Q241)</f>
        <v>33377</v>
      </c>
    </row>
    <row r="243" spans="2:17" x14ac:dyDescent="0.3">
      <c r="J243">
        <f>SUM(J237:J242)</f>
        <v>119</v>
      </c>
    </row>
    <row r="260" spans="4:16" x14ac:dyDescent="0.3">
      <c r="I260" s="3"/>
    </row>
    <row r="261" spans="4:16" x14ac:dyDescent="0.3">
      <c r="E261" s="3"/>
      <c r="I261" s="3"/>
      <c r="L261" s="2"/>
      <c r="M261" s="3"/>
    </row>
    <row r="262" spans="4:16" x14ac:dyDescent="0.3">
      <c r="E262" s="3"/>
      <c r="I262" s="3"/>
      <c r="L262" s="2"/>
      <c r="M262" s="3"/>
    </row>
    <row r="263" spans="4:16" x14ac:dyDescent="0.3">
      <c r="D263" s="2"/>
      <c r="E263" s="3"/>
      <c r="H263" s="2"/>
      <c r="L263" s="2"/>
      <c r="M263" s="3"/>
    </row>
    <row r="264" spans="4:16" x14ac:dyDescent="0.3">
      <c r="D264" s="2"/>
      <c r="E264" s="3"/>
      <c r="H264" s="2"/>
      <c r="L264" s="2"/>
      <c r="M264" s="3"/>
    </row>
    <row r="265" spans="4:16" x14ac:dyDescent="0.3">
      <c r="D265" s="2"/>
      <c r="H265" s="2"/>
    </row>
    <row r="266" spans="4:16" x14ac:dyDescent="0.3">
      <c r="D266" s="2"/>
    </row>
    <row r="268" spans="4:16" x14ac:dyDescent="0.3">
      <c r="O268" s="2"/>
      <c r="P268" s="1"/>
    </row>
    <row r="269" spans="4:16" x14ac:dyDescent="0.3">
      <c r="E269" s="2"/>
      <c r="F269" s="3"/>
      <c r="L269" s="1"/>
      <c r="O269" s="2"/>
      <c r="P269" s="1"/>
    </row>
    <row r="270" spans="4:16" x14ac:dyDescent="0.3">
      <c r="E270" s="2"/>
      <c r="F270" s="3"/>
      <c r="L270" s="1"/>
      <c r="O270" s="2"/>
      <c r="P270" s="1"/>
    </row>
    <row r="271" spans="4:16" x14ac:dyDescent="0.3">
      <c r="E271" s="2"/>
      <c r="F271" s="3"/>
      <c r="K271" s="2"/>
      <c r="L271" s="1"/>
      <c r="O271" s="2"/>
      <c r="P271" s="1"/>
    </row>
    <row r="277" spans="3:4" x14ac:dyDescent="0.3">
      <c r="C277" s="164"/>
      <c r="D277" s="164"/>
    </row>
    <row r="278" spans="3:4" x14ac:dyDescent="0.3">
      <c r="C278" s="32" t="s">
        <v>50</v>
      </c>
      <c r="D278" s="33" t="s">
        <v>51</v>
      </c>
    </row>
    <row r="279" spans="3:4" x14ac:dyDescent="0.3">
      <c r="C279" s="2" t="s">
        <v>814</v>
      </c>
      <c r="D279" s="3">
        <v>458</v>
      </c>
    </row>
    <row r="280" spans="3:4" x14ac:dyDescent="0.3">
      <c r="C280" s="2" t="s">
        <v>815</v>
      </c>
      <c r="D280" s="3">
        <v>392</v>
      </c>
    </row>
    <row r="281" spans="3:4" x14ac:dyDescent="0.3">
      <c r="C281" s="2" t="s">
        <v>642</v>
      </c>
      <c r="D281" s="3">
        <v>195</v>
      </c>
    </row>
    <row r="282" spans="3:4" x14ac:dyDescent="0.3">
      <c r="C282" s="2" t="s">
        <v>816</v>
      </c>
      <c r="D282" s="3">
        <v>288</v>
      </c>
    </row>
    <row r="283" spans="3:4" x14ac:dyDescent="0.3">
      <c r="C283" s="2" t="s">
        <v>643</v>
      </c>
      <c r="D283" s="3">
        <v>51</v>
      </c>
    </row>
    <row r="284" spans="3:4" x14ac:dyDescent="0.3">
      <c r="C284" s="2" t="s">
        <v>644</v>
      </c>
      <c r="D284" s="3">
        <v>406</v>
      </c>
    </row>
    <row r="285" spans="3:4" x14ac:dyDescent="0.3">
      <c r="C285" s="2" t="s">
        <v>645</v>
      </c>
      <c r="D285" s="3">
        <v>682</v>
      </c>
    </row>
    <row r="286" spans="3:4" x14ac:dyDescent="0.3">
      <c r="C286" s="2" t="s">
        <v>1020</v>
      </c>
      <c r="D286" s="3">
        <v>0</v>
      </c>
    </row>
    <row r="287" spans="3:4" x14ac:dyDescent="0.3">
      <c r="C287" s="2" t="s">
        <v>646</v>
      </c>
      <c r="D287" s="3">
        <v>358</v>
      </c>
    </row>
    <row r="288" spans="3:4" x14ac:dyDescent="0.3">
      <c r="C288" s="2" t="s">
        <v>647</v>
      </c>
      <c r="D288" s="3">
        <v>377</v>
      </c>
    </row>
    <row r="289" spans="3:4" x14ac:dyDescent="0.3">
      <c r="C289" s="2" t="s">
        <v>648</v>
      </c>
      <c r="D289" s="3">
        <v>81</v>
      </c>
    </row>
    <row r="290" spans="3:4" x14ac:dyDescent="0.3">
      <c r="C290" s="2" t="s">
        <v>649</v>
      </c>
      <c r="D290" s="3">
        <v>397</v>
      </c>
    </row>
    <row r="291" spans="3:4" x14ac:dyDescent="0.3">
      <c r="C291" s="2" t="s">
        <v>817</v>
      </c>
      <c r="D291" s="3">
        <v>207</v>
      </c>
    </row>
    <row r="292" spans="3:4" x14ac:dyDescent="0.3">
      <c r="C292" s="2" t="s">
        <v>818</v>
      </c>
      <c r="D292" s="3">
        <v>260</v>
      </c>
    </row>
    <row r="293" spans="3:4" x14ac:dyDescent="0.3">
      <c r="C293" s="2" t="s">
        <v>650</v>
      </c>
      <c r="D293" s="3">
        <v>139</v>
      </c>
    </row>
    <row r="294" spans="3:4" x14ac:dyDescent="0.3">
      <c r="C294" s="2" t="s">
        <v>1021</v>
      </c>
      <c r="D294" s="3">
        <v>322</v>
      </c>
    </row>
    <row r="295" spans="3:4" x14ac:dyDescent="0.3">
      <c r="C295" s="2" t="s">
        <v>1022</v>
      </c>
      <c r="D295" s="3">
        <v>207</v>
      </c>
    </row>
    <row r="296" spans="3:4" x14ac:dyDescent="0.3">
      <c r="C296" s="2" t="s">
        <v>1023</v>
      </c>
      <c r="D296" s="3">
        <v>140</v>
      </c>
    </row>
    <row r="297" spans="3:4" x14ac:dyDescent="0.3">
      <c r="C297" s="2" t="s">
        <v>1024</v>
      </c>
      <c r="D297" s="3">
        <v>171</v>
      </c>
    </row>
    <row r="298" spans="3:4" x14ac:dyDescent="0.3">
      <c r="C298" s="2" t="s">
        <v>1025</v>
      </c>
      <c r="D298" s="3">
        <v>157</v>
      </c>
    </row>
    <row r="299" spans="3:4" x14ac:dyDescent="0.3">
      <c r="D299" s="1"/>
    </row>
    <row r="300" spans="3:4" x14ac:dyDescent="0.3">
      <c r="D300" s="1"/>
    </row>
    <row r="301" spans="3:4" x14ac:dyDescent="0.3">
      <c r="D301" s="1"/>
    </row>
    <row r="302" spans="3:4" x14ac:dyDescent="0.3">
      <c r="D302" s="1"/>
    </row>
    <row r="303" spans="3:4" x14ac:dyDescent="0.3">
      <c r="D303" s="1"/>
    </row>
    <row r="304" spans="3:4" x14ac:dyDescent="0.3">
      <c r="D304" s="1"/>
    </row>
    <row r="305" spans="4:4" x14ac:dyDescent="0.3">
      <c r="D305" s="1"/>
    </row>
    <row r="306" spans="4:4" x14ac:dyDescent="0.3">
      <c r="D306" s="1"/>
    </row>
    <row r="307" spans="4:4" x14ac:dyDescent="0.3">
      <c r="D307" s="1"/>
    </row>
    <row r="308" spans="4:4" x14ac:dyDescent="0.3">
      <c r="D308" s="1"/>
    </row>
    <row r="309" spans="4:4" x14ac:dyDescent="0.3">
      <c r="D309" s="1"/>
    </row>
    <row r="310" spans="4:4" x14ac:dyDescent="0.3">
      <c r="D310" s="1"/>
    </row>
    <row r="311" spans="4:4" x14ac:dyDescent="0.3">
      <c r="D311" s="1"/>
    </row>
    <row r="312" spans="4:4" x14ac:dyDescent="0.3">
      <c r="D312" s="1"/>
    </row>
  </sheetData>
  <mergeCells count="17">
    <mergeCell ref="M115:N115"/>
    <mergeCell ref="P234:Q234"/>
    <mergeCell ref="A24:B24"/>
    <mergeCell ref="C277:D277"/>
    <mergeCell ref="A150:B150"/>
    <mergeCell ref="A234:B234"/>
    <mergeCell ref="A114:B114"/>
    <mergeCell ref="E114:F114"/>
    <mergeCell ref="I116:J116"/>
    <mergeCell ref="A206:B206"/>
    <mergeCell ref="I234:J234"/>
    <mergeCell ref="K72:L72"/>
    <mergeCell ref="B175:C175"/>
    <mergeCell ref="E175:F175"/>
    <mergeCell ref="B174:C174"/>
    <mergeCell ref="E174:F174"/>
    <mergeCell ref="A72:B72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5:L74"/>
  <sheetViews>
    <sheetView tabSelected="1" topLeftCell="A67" workbookViewId="0">
      <selection activeCell="J80" sqref="J80"/>
    </sheetView>
  </sheetViews>
  <sheetFormatPr baseColWidth="10" defaultRowHeight="14.4" x14ac:dyDescent="0.3"/>
  <sheetData>
    <row r="25" spans="1:11" x14ac:dyDescent="0.3">
      <c r="A25" t="s">
        <v>50</v>
      </c>
      <c r="B25" t="s">
        <v>26</v>
      </c>
    </row>
    <row r="26" spans="1:11" x14ac:dyDescent="0.3">
      <c r="A26" s="2" t="s">
        <v>25</v>
      </c>
      <c r="B26" s="1">
        <v>4300</v>
      </c>
    </row>
    <row r="27" spans="1:11" x14ac:dyDescent="0.3">
      <c r="A27" s="2" t="s">
        <v>24</v>
      </c>
      <c r="B27" s="1">
        <v>4442</v>
      </c>
    </row>
    <row r="28" spans="1:11" x14ac:dyDescent="0.3">
      <c r="B28" s="1">
        <f>SUM(B26:B27)</f>
        <v>8742</v>
      </c>
      <c r="J28" t="s">
        <v>50</v>
      </c>
      <c r="K28" t="s">
        <v>26</v>
      </c>
    </row>
    <row r="29" spans="1:11" x14ac:dyDescent="0.3">
      <c r="J29" s="2" t="s">
        <v>805</v>
      </c>
      <c r="K29" s="1">
        <v>2</v>
      </c>
    </row>
    <row r="30" spans="1:11" x14ac:dyDescent="0.3">
      <c r="J30" s="2" t="s">
        <v>496</v>
      </c>
      <c r="K30" s="1">
        <v>384</v>
      </c>
    </row>
    <row r="31" spans="1:11" x14ac:dyDescent="0.3">
      <c r="J31" s="2" t="s">
        <v>497</v>
      </c>
      <c r="K31" s="1">
        <v>758</v>
      </c>
    </row>
    <row r="32" spans="1:11" x14ac:dyDescent="0.3">
      <c r="J32" s="2" t="s">
        <v>1026</v>
      </c>
      <c r="K32" s="1">
        <v>16</v>
      </c>
    </row>
    <row r="33" spans="10:11" x14ac:dyDescent="0.3">
      <c r="J33" s="2" t="s">
        <v>328</v>
      </c>
      <c r="K33" s="1">
        <v>1564</v>
      </c>
    </row>
    <row r="34" spans="10:11" x14ac:dyDescent="0.3">
      <c r="J34" s="2" t="s">
        <v>498</v>
      </c>
      <c r="K34" s="1">
        <v>139</v>
      </c>
    </row>
    <row r="35" spans="10:11" x14ac:dyDescent="0.3">
      <c r="J35" s="2" t="s">
        <v>502</v>
      </c>
      <c r="K35" s="1">
        <v>27</v>
      </c>
    </row>
    <row r="36" spans="10:11" x14ac:dyDescent="0.3">
      <c r="J36" s="2" t="s">
        <v>1027</v>
      </c>
      <c r="K36" s="1">
        <v>10</v>
      </c>
    </row>
    <row r="37" spans="10:11" x14ac:dyDescent="0.3">
      <c r="J37" s="2" t="s">
        <v>48</v>
      </c>
      <c r="K37" s="1">
        <v>33</v>
      </c>
    </row>
    <row r="38" spans="10:11" x14ac:dyDescent="0.3">
      <c r="J38" s="2" t="s">
        <v>499</v>
      </c>
      <c r="K38" s="1">
        <v>406</v>
      </c>
    </row>
    <row r="39" spans="10:11" x14ac:dyDescent="0.3">
      <c r="J39" s="2" t="s">
        <v>527</v>
      </c>
      <c r="K39" s="1">
        <v>5403</v>
      </c>
    </row>
    <row r="40" spans="10:11" x14ac:dyDescent="0.3">
      <c r="K40" s="1">
        <f>SUM(K29:K39)</f>
        <v>8742</v>
      </c>
    </row>
    <row r="63" spans="2:3" x14ac:dyDescent="0.3">
      <c r="B63" t="s">
        <v>50</v>
      </c>
      <c r="C63" t="s">
        <v>26</v>
      </c>
    </row>
    <row r="64" spans="2:3" x14ac:dyDescent="0.3">
      <c r="B64" s="2" t="s">
        <v>25</v>
      </c>
      <c r="C64" s="3">
        <v>1147</v>
      </c>
    </row>
    <row r="65" spans="2:12" x14ac:dyDescent="0.3">
      <c r="B65" s="2" t="s">
        <v>24</v>
      </c>
      <c r="C65" s="3">
        <v>1034</v>
      </c>
    </row>
    <row r="66" spans="2:12" x14ac:dyDescent="0.3">
      <c r="C66" s="1">
        <f>SUM(C64:C65)</f>
        <v>2181</v>
      </c>
    </row>
    <row r="67" spans="2:12" x14ac:dyDescent="0.3">
      <c r="K67" t="s">
        <v>50</v>
      </c>
      <c r="L67" t="s">
        <v>26</v>
      </c>
    </row>
    <row r="68" spans="2:12" x14ac:dyDescent="0.3">
      <c r="K68" s="2" t="s">
        <v>496</v>
      </c>
      <c r="L68" s="3">
        <v>81</v>
      </c>
    </row>
    <row r="69" spans="2:12" x14ac:dyDescent="0.3">
      <c r="K69" s="2" t="s">
        <v>497</v>
      </c>
      <c r="L69" s="3">
        <v>60</v>
      </c>
    </row>
    <row r="70" spans="2:12" x14ac:dyDescent="0.3">
      <c r="K70" s="2" t="s">
        <v>328</v>
      </c>
      <c r="L70" s="3">
        <v>315</v>
      </c>
    </row>
    <row r="71" spans="2:12" x14ac:dyDescent="0.3">
      <c r="K71" s="2" t="s">
        <v>499</v>
      </c>
      <c r="L71" s="3">
        <v>43</v>
      </c>
    </row>
    <row r="72" spans="2:12" x14ac:dyDescent="0.3">
      <c r="K72" s="2" t="s">
        <v>527</v>
      </c>
      <c r="L72" s="3">
        <v>703</v>
      </c>
    </row>
    <row r="73" spans="2:12" x14ac:dyDescent="0.3">
      <c r="K73" s="2" t="s">
        <v>478</v>
      </c>
      <c r="L73" s="3">
        <v>979</v>
      </c>
    </row>
    <row r="74" spans="2:12" x14ac:dyDescent="0.3">
      <c r="L74" s="1">
        <f>SUM(L68:L73)</f>
        <v>2181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9:H142"/>
  <sheetViews>
    <sheetView topLeftCell="A124" zoomScale="85" zoomScaleNormal="85" workbookViewId="0">
      <selection activeCell="A127" sqref="A127:B132"/>
    </sheetView>
  </sheetViews>
  <sheetFormatPr baseColWidth="10" defaultRowHeight="14.4" x14ac:dyDescent="0.3"/>
  <cols>
    <col min="1" max="1" width="40.109375" bestFit="1" customWidth="1"/>
  </cols>
  <sheetData>
    <row r="19" spans="1:8" ht="15" thickBot="1" x14ac:dyDescent="0.35"/>
    <row r="20" spans="1:8" ht="15" thickBot="1" x14ac:dyDescent="0.35">
      <c r="A20" s="18" t="s">
        <v>114</v>
      </c>
      <c r="B20" s="19" t="s">
        <v>819</v>
      </c>
      <c r="C20" s="19" t="s">
        <v>820</v>
      </c>
      <c r="D20" s="19" t="s">
        <v>821</v>
      </c>
      <c r="G20" t="s">
        <v>24</v>
      </c>
      <c r="H20">
        <v>13689</v>
      </c>
    </row>
    <row r="21" spans="1:8" ht="15" thickBot="1" x14ac:dyDescent="0.35">
      <c r="A21" s="12" t="s">
        <v>115</v>
      </c>
      <c r="B21" s="20">
        <v>4</v>
      </c>
      <c r="C21" s="20">
        <v>4</v>
      </c>
      <c r="D21" s="20">
        <v>4</v>
      </c>
      <c r="G21" t="s">
        <v>25</v>
      </c>
      <c r="H21">
        <v>4665</v>
      </c>
    </row>
    <row r="22" spans="1:8" ht="15" thickBot="1" x14ac:dyDescent="0.35">
      <c r="A22" s="12" t="s">
        <v>116</v>
      </c>
      <c r="B22" s="20">
        <v>21</v>
      </c>
      <c r="C22" s="20">
        <v>21</v>
      </c>
      <c r="D22" s="20">
        <v>21</v>
      </c>
      <c r="H22">
        <v>18354</v>
      </c>
    </row>
    <row r="23" spans="1:8" ht="15" thickBot="1" x14ac:dyDescent="0.35">
      <c r="A23" s="12" t="s">
        <v>117</v>
      </c>
      <c r="B23" s="20">
        <v>459</v>
      </c>
      <c r="C23" s="20">
        <v>459</v>
      </c>
      <c r="D23" s="20">
        <v>459</v>
      </c>
    </row>
    <row r="24" spans="1:8" ht="15" thickBot="1" x14ac:dyDescent="0.35">
      <c r="A24" s="12" t="s">
        <v>118</v>
      </c>
      <c r="B24" s="20">
        <v>559</v>
      </c>
      <c r="C24" s="20">
        <v>559</v>
      </c>
      <c r="D24" s="20">
        <v>558</v>
      </c>
    </row>
    <row r="25" spans="1:8" ht="15" thickBot="1" x14ac:dyDescent="0.35">
      <c r="A25" s="12" t="s">
        <v>119</v>
      </c>
      <c r="B25" s="20">
        <v>757</v>
      </c>
      <c r="C25" s="20">
        <v>756</v>
      </c>
      <c r="D25" s="20">
        <v>756</v>
      </c>
    </row>
    <row r="26" spans="1:8" ht="15" thickBot="1" x14ac:dyDescent="0.35">
      <c r="A26" s="12" t="s">
        <v>120</v>
      </c>
      <c r="B26" s="20">
        <v>1182</v>
      </c>
      <c r="C26" s="20">
        <v>1182</v>
      </c>
      <c r="D26" s="20">
        <v>1182</v>
      </c>
    </row>
    <row r="27" spans="1:8" ht="15" thickBot="1" x14ac:dyDescent="0.35">
      <c r="A27" s="12" t="s">
        <v>121</v>
      </c>
      <c r="B27" s="20">
        <v>1424</v>
      </c>
      <c r="C27" s="20">
        <v>1424</v>
      </c>
      <c r="D27" s="20">
        <v>1424</v>
      </c>
    </row>
    <row r="28" spans="1:8" ht="15" thickBot="1" x14ac:dyDescent="0.35">
      <c r="A28" s="12" t="s">
        <v>122</v>
      </c>
      <c r="B28" s="20">
        <v>1462</v>
      </c>
      <c r="C28" s="20">
        <v>1462</v>
      </c>
      <c r="D28" s="20">
        <v>1487</v>
      </c>
    </row>
    <row r="29" spans="1:8" ht="15" thickBot="1" x14ac:dyDescent="0.35">
      <c r="A29" s="12" t="s">
        <v>123</v>
      </c>
      <c r="B29" s="20">
        <v>29</v>
      </c>
      <c r="C29" s="20">
        <v>29</v>
      </c>
      <c r="D29" s="20">
        <v>31</v>
      </c>
    </row>
    <row r="30" spans="1:8" ht="15" thickBot="1" x14ac:dyDescent="0.35">
      <c r="A30" s="12" t="s">
        <v>124</v>
      </c>
      <c r="B30" s="20">
        <v>29</v>
      </c>
      <c r="C30" s="20">
        <v>29</v>
      </c>
      <c r="D30" s="20">
        <v>42</v>
      </c>
    </row>
    <row r="31" spans="1:8" ht="15" thickBot="1" x14ac:dyDescent="0.35">
      <c r="A31" s="12" t="s">
        <v>125</v>
      </c>
      <c r="B31" s="20">
        <v>42</v>
      </c>
      <c r="C31" s="20">
        <v>42</v>
      </c>
      <c r="D31" s="20">
        <v>53</v>
      </c>
    </row>
    <row r="32" spans="1:8" ht="15" thickBot="1" x14ac:dyDescent="0.35">
      <c r="A32" s="12" t="s">
        <v>126</v>
      </c>
      <c r="B32" s="20">
        <v>57</v>
      </c>
      <c r="C32" s="20">
        <v>56</v>
      </c>
      <c r="D32" s="20">
        <v>0</v>
      </c>
    </row>
    <row r="33" spans="1:4" ht="15" thickBot="1" x14ac:dyDescent="0.35">
      <c r="A33" s="12" t="s">
        <v>127</v>
      </c>
      <c r="B33" s="20">
        <v>51</v>
      </c>
      <c r="C33" s="20">
        <v>51</v>
      </c>
      <c r="D33" s="20">
        <v>51</v>
      </c>
    </row>
    <row r="34" spans="1:4" ht="15" thickBot="1" x14ac:dyDescent="0.35">
      <c r="A34" s="12" t="s">
        <v>128</v>
      </c>
      <c r="B34" s="20">
        <v>1043</v>
      </c>
      <c r="C34" s="20">
        <v>1042</v>
      </c>
      <c r="D34" s="20">
        <v>1042</v>
      </c>
    </row>
    <row r="35" spans="1:4" ht="15" thickBot="1" x14ac:dyDescent="0.35">
      <c r="A35" s="12" t="s">
        <v>129</v>
      </c>
      <c r="B35" s="20">
        <v>1740</v>
      </c>
      <c r="C35" s="20">
        <v>1741</v>
      </c>
      <c r="D35" s="20">
        <v>1739</v>
      </c>
    </row>
    <row r="36" spans="1:4" ht="15" thickBot="1" x14ac:dyDescent="0.35">
      <c r="A36" s="12" t="s">
        <v>130</v>
      </c>
      <c r="B36" s="20">
        <v>2081</v>
      </c>
      <c r="C36" s="20">
        <v>2079</v>
      </c>
      <c r="D36" s="20">
        <v>2076</v>
      </c>
    </row>
    <row r="37" spans="1:4" ht="15" thickBot="1" x14ac:dyDescent="0.35">
      <c r="A37" s="12" t="s">
        <v>131</v>
      </c>
      <c r="B37" s="20">
        <v>4263</v>
      </c>
      <c r="C37" s="20">
        <v>4263</v>
      </c>
      <c r="D37" s="20">
        <v>4586</v>
      </c>
    </row>
    <row r="38" spans="1:4" ht="15" thickBot="1" x14ac:dyDescent="0.35">
      <c r="A38" s="12" t="s">
        <v>28</v>
      </c>
      <c r="B38" s="20">
        <v>304</v>
      </c>
      <c r="C38" s="20">
        <v>304</v>
      </c>
      <c r="D38" s="20">
        <v>0</v>
      </c>
    </row>
    <row r="39" spans="1:4" ht="15" thickBot="1" x14ac:dyDescent="0.35">
      <c r="A39" s="12" t="s">
        <v>132</v>
      </c>
      <c r="B39" s="20">
        <v>1911</v>
      </c>
      <c r="C39" s="20">
        <v>1908</v>
      </c>
      <c r="D39" s="20">
        <v>1904</v>
      </c>
    </row>
    <row r="40" spans="1:4" ht="15" thickBot="1" x14ac:dyDescent="0.35">
      <c r="A40" s="12" t="s">
        <v>133</v>
      </c>
      <c r="B40" s="20">
        <v>935</v>
      </c>
      <c r="C40" s="20">
        <v>935</v>
      </c>
      <c r="D40" s="20">
        <v>939</v>
      </c>
    </row>
    <row r="41" spans="1:4" ht="15" thickBot="1" x14ac:dyDescent="0.35">
      <c r="A41" s="18" t="s">
        <v>99</v>
      </c>
      <c r="B41" s="21">
        <f>SUM(B21:B40)</f>
        <v>18353</v>
      </c>
      <c r="C41" s="21">
        <f>SUM(C21:C40)</f>
        <v>18346</v>
      </c>
      <c r="D41" s="21">
        <f>SUM(D21:D40)</f>
        <v>18354</v>
      </c>
    </row>
    <row r="46" spans="1:4" x14ac:dyDescent="0.3">
      <c r="A46" t="s">
        <v>508</v>
      </c>
    </row>
    <row r="48" spans="1:4" x14ac:dyDescent="0.3">
      <c r="A48" t="s">
        <v>134</v>
      </c>
      <c r="B48" t="s">
        <v>26</v>
      </c>
    </row>
    <row r="49" spans="1:2" x14ac:dyDescent="0.3">
      <c r="A49" s="2" t="s">
        <v>92</v>
      </c>
      <c r="B49" s="3">
        <v>1</v>
      </c>
    </row>
    <row r="50" spans="1:2" x14ac:dyDescent="0.3">
      <c r="A50" s="2" t="s">
        <v>741</v>
      </c>
      <c r="B50" s="3">
        <v>1</v>
      </c>
    </row>
    <row r="51" spans="1:2" x14ac:dyDescent="0.3">
      <c r="A51" s="2" t="s">
        <v>27</v>
      </c>
      <c r="B51" s="3">
        <v>1</v>
      </c>
    </row>
    <row r="52" spans="1:2" x14ac:dyDescent="0.3">
      <c r="A52" s="2" t="s">
        <v>21</v>
      </c>
      <c r="B52" s="3">
        <v>76</v>
      </c>
    </row>
    <row r="53" spans="1:2" x14ac:dyDescent="0.3">
      <c r="A53" s="2" t="s">
        <v>135</v>
      </c>
      <c r="B53" s="3">
        <v>48</v>
      </c>
    </row>
    <row r="54" spans="1:2" x14ac:dyDescent="0.3">
      <c r="B54">
        <f>SUM(B49:B53)</f>
        <v>127</v>
      </c>
    </row>
    <row r="55" spans="1:2" x14ac:dyDescent="0.3">
      <c r="A55" s="2"/>
      <c r="B55" s="3"/>
    </row>
    <row r="56" spans="1:2" x14ac:dyDescent="0.3">
      <c r="A56" s="2"/>
      <c r="B56" s="3"/>
    </row>
    <row r="57" spans="1:2" x14ac:dyDescent="0.3">
      <c r="A57" s="2"/>
      <c r="B57" s="3"/>
    </row>
    <row r="58" spans="1:2" x14ac:dyDescent="0.3">
      <c r="A58" s="2"/>
      <c r="B58" s="3"/>
    </row>
    <row r="61" spans="1:2" x14ac:dyDescent="0.3">
      <c r="A61" s="2"/>
      <c r="B61" s="3"/>
    </row>
    <row r="62" spans="1:2" x14ac:dyDescent="0.3">
      <c r="A62" s="2"/>
      <c r="B62" s="3"/>
    </row>
    <row r="63" spans="1:2" x14ac:dyDescent="0.3">
      <c r="A63" s="2"/>
      <c r="B63" s="3"/>
    </row>
    <row r="64" spans="1:2" x14ac:dyDescent="0.3">
      <c r="A64" s="2"/>
      <c r="B64" s="3"/>
    </row>
    <row r="65" spans="1:7" x14ac:dyDescent="0.3">
      <c r="A65" s="2"/>
      <c r="B65" s="3"/>
    </row>
    <row r="66" spans="1:7" x14ac:dyDescent="0.3">
      <c r="A66" s="2"/>
      <c r="B66" s="3"/>
    </row>
    <row r="67" spans="1:7" x14ac:dyDescent="0.3">
      <c r="F67" t="s">
        <v>50</v>
      </c>
      <c r="G67" t="s">
        <v>51</v>
      </c>
    </row>
    <row r="68" spans="1:7" x14ac:dyDescent="0.3">
      <c r="A68" s="2" t="s">
        <v>859</v>
      </c>
      <c r="B68" s="3">
        <v>2</v>
      </c>
      <c r="F68" s="2" t="s">
        <v>738</v>
      </c>
      <c r="G68" s="3">
        <v>4</v>
      </c>
    </row>
    <row r="69" spans="1:7" x14ac:dyDescent="0.3">
      <c r="A69" s="2" t="s">
        <v>136</v>
      </c>
      <c r="B69" s="3">
        <v>42</v>
      </c>
      <c r="F69" s="2" t="s">
        <v>739</v>
      </c>
      <c r="G69" s="3">
        <v>4</v>
      </c>
    </row>
    <row r="70" spans="1:7" x14ac:dyDescent="0.3">
      <c r="A70" s="2" t="s">
        <v>737</v>
      </c>
      <c r="B70" s="3">
        <v>9</v>
      </c>
      <c r="F70" s="2" t="s">
        <v>137</v>
      </c>
      <c r="G70" s="3">
        <v>1</v>
      </c>
    </row>
    <row r="71" spans="1:7" x14ac:dyDescent="0.3">
      <c r="A71" s="2" t="s">
        <v>138</v>
      </c>
      <c r="B71" s="3">
        <v>6</v>
      </c>
      <c r="F71" s="2" t="s">
        <v>92</v>
      </c>
      <c r="G71" s="3">
        <v>4</v>
      </c>
    </row>
    <row r="72" spans="1:7" x14ac:dyDescent="0.3">
      <c r="A72" s="2" t="s">
        <v>139</v>
      </c>
      <c r="B72" s="3">
        <v>1</v>
      </c>
      <c r="F72" s="2" t="s">
        <v>93</v>
      </c>
      <c r="G72" s="3">
        <v>8</v>
      </c>
    </row>
    <row r="73" spans="1:7" x14ac:dyDescent="0.3">
      <c r="A73" s="2" t="s">
        <v>740</v>
      </c>
      <c r="B73" s="3">
        <v>2</v>
      </c>
      <c r="F73" s="2" t="s">
        <v>27</v>
      </c>
      <c r="G73" s="3">
        <v>5</v>
      </c>
    </row>
    <row r="74" spans="1:7" x14ac:dyDescent="0.3">
      <c r="A74" s="2" t="s">
        <v>31</v>
      </c>
      <c r="B74" s="3">
        <v>9</v>
      </c>
      <c r="F74" s="2" t="s">
        <v>21</v>
      </c>
      <c r="G74" s="3">
        <v>73</v>
      </c>
    </row>
    <row r="75" spans="1:7" x14ac:dyDescent="0.3">
      <c r="A75" s="2" t="s">
        <v>860</v>
      </c>
      <c r="B75" s="3">
        <v>9</v>
      </c>
      <c r="F75" s="2" t="s">
        <v>22</v>
      </c>
      <c r="G75" s="3">
        <v>3</v>
      </c>
    </row>
    <row r="76" spans="1:7" x14ac:dyDescent="0.3">
      <c r="A76" s="2" t="s">
        <v>861</v>
      </c>
      <c r="B76" s="3">
        <v>28</v>
      </c>
      <c r="F76" s="2" t="s">
        <v>29</v>
      </c>
      <c r="G76" s="3">
        <v>3</v>
      </c>
    </row>
    <row r="77" spans="1:7" x14ac:dyDescent="0.3">
      <c r="A77" s="2" t="s">
        <v>862</v>
      </c>
      <c r="B77" s="3">
        <v>5</v>
      </c>
      <c r="F77" s="2" t="s">
        <v>140</v>
      </c>
      <c r="G77" s="3">
        <v>8</v>
      </c>
    </row>
    <row r="78" spans="1:7" x14ac:dyDescent="0.3">
      <c r="B78">
        <f>SUM(B68:B77)</f>
        <v>113</v>
      </c>
      <c r="G78">
        <f>SUM(G68:G77)</f>
        <v>113</v>
      </c>
    </row>
    <row r="80" spans="1:7" x14ac:dyDescent="0.3">
      <c r="F80" s="2"/>
      <c r="G80" s="3"/>
    </row>
    <row r="86" spans="6:7" x14ac:dyDescent="0.3">
      <c r="F86" s="2"/>
      <c r="G86" s="3"/>
    </row>
    <row r="87" spans="6:7" x14ac:dyDescent="0.3">
      <c r="F87" s="2"/>
      <c r="G87" s="3"/>
    </row>
    <row r="88" spans="6:7" x14ac:dyDescent="0.3">
      <c r="F88" s="2"/>
      <c r="G88" s="3"/>
    </row>
    <row r="89" spans="6:7" x14ac:dyDescent="0.3">
      <c r="F89" s="2"/>
      <c r="G89" s="3"/>
    </row>
    <row r="90" spans="6:7" x14ac:dyDescent="0.3">
      <c r="F90" s="2"/>
      <c r="G90" s="3"/>
    </row>
    <row r="91" spans="6:7" x14ac:dyDescent="0.3">
      <c r="F91" s="2"/>
      <c r="G91" s="3"/>
    </row>
    <row r="92" spans="6:7" x14ac:dyDescent="0.3">
      <c r="F92" s="2"/>
      <c r="G92" s="3"/>
    </row>
    <row r="93" spans="6:7" x14ac:dyDescent="0.3">
      <c r="F93" s="2"/>
      <c r="G93" s="3"/>
    </row>
    <row r="104" spans="1:2" ht="15" thickBot="1" x14ac:dyDescent="0.35">
      <c r="A104" t="s">
        <v>141</v>
      </c>
      <c r="B104" t="s">
        <v>26</v>
      </c>
    </row>
    <row r="105" spans="1:2" x14ac:dyDescent="0.3">
      <c r="A105" s="22" t="s">
        <v>142</v>
      </c>
      <c r="B105" s="23">
        <v>329</v>
      </c>
    </row>
    <row r="106" spans="1:2" x14ac:dyDescent="0.3">
      <c r="A106" s="24" t="s">
        <v>143</v>
      </c>
      <c r="B106" s="25">
        <v>64</v>
      </c>
    </row>
    <row r="107" spans="1:2" x14ac:dyDescent="0.3">
      <c r="A107" s="26" t="s">
        <v>144</v>
      </c>
      <c r="B107" s="27">
        <v>138</v>
      </c>
    </row>
    <row r="108" spans="1:2" x14ac:dyDescent="0.3">
      <c r="A108" s="26" t="s">
        <v>145</v>
      </c>
      <c r="B108" s="27">
        <v>59</v>
      </c>
    </row>
    <row r="109" spans="1:2" ht="22.8" x14ac:dyDescent="0.3">
      <c r="A109" s="26" t="s">
        <v>146</v>
      </c>
      <c r="B109" s="27">
        <v>137</v>
      </c>
    </row>
    <row r="110" spans="1:2" ht="22.8" x14ac:dyDescent="0.3">
      <c r="A110" s="26" t="s">
        <v>147</v>
      </c>
      <c r="B110" s="27">
        <v>187</v>
      </c>
    </row>
    <row r="111" spans="1:2" ht="22.8" x14ac:dyDescent="0.3">
      <c r="A111" s="26" t="s">
        <v>148</v>
      </c>
      <c r="B111" s="27">
        <v>16</v>
      </c>
    </row>
    <row r="112" spans="1:2" ht="22.8" x14ac:dyDescent="0.3">
      <c r="A112" s="26" t="s">
        <v>149</v>
      </c>
      <c r="B112" s="27">
        <v>173</v>
      </c>
    </row>
    <row r="113" spans="1:2" ht="22.8" x14ac:dyDescent="0.3">
      <c r="A113" s="26" t="s">
        <v>150</v>
      </c>
      <c r="B113" s="27">
        <v>64</v>
      </c>
    </row>
    <row r="114" spans="1:2" ht="22.8" x14ac:dyDescent="0.3">
      <c r="A114" s="26" t="s">
        <v>151</v>
      </c>
      <c r="B114" s="27">
        <v>41</v>
      </c>
    </row>
    <row r="115" spans="1:2" ht="22.8" x14ac:dyDescent="0.3">
      <c r="A115" s="26" t="s">
        <v>152</v>
      </c>
      <c r="B115" s="27">
        <v>30</v>
      </c>
    </row>
    <row r="116" spans="1:2" ht="22.8" x14ac:dyDescent="0.3">
      <c r="A116" s="26" t="s">
        <v>153</v>
      </c>
      <c r="B116" s="27">
        <v>320</v>
      </c>
    </row>
    <row r="117" spans="1:2" ht="22.8" x14ac:dyDescent="0.3">
      <c r="A117" s="28" t="s">
        <v>154</v>
      </c>
      <c r="B117" s="29">
        <v>611</v>
      </c>
    </row>
    <row r="118" spans="1:2" ht="22.8" x14ac:dyDescent="0.3">
      <c r="A118" s="26" t="s">
        <v>155</v>
      </c>
      <c r="B118" s="27">
        <v>1023</v>
      </c>
    </row>
    <row r="119" spans="1:2" ht="23.4" thickBot="1" x14ac:dyDescent="0.35">
      <c r="A119" s="30" t="s">
        <v>156</v>
      </c>
      <c r="B119" s="31">
        <v>10</v>
      </c>
    </row>
    <row r="120" spans="1:2" x14ac:dyDescent="0.3">
      <c r="B120" s="95">
        <f>SUM(B105:B119)</f>
        <v>3202</v>
      </c>
    </row>
    <row r="127" spans="1:2" x14ac:dyDescent="0.3">
      <c r="A127" t="s">
        <v>50</v>
      </c>
      <c r="B127" s="1" t="s">
        <v>26</v>
      </c>
    </row>
    <row r="128" spans="1:2" x14ac:dyDescent="0.3">
      <c r="A128" s="2" t="s">
        <v>157</v>
      </c>
      <c r="B128" s="1">
        <v>243</v>
      </c>
    </row>
    <row r="129" spans="1:2" x14ac:dyDescent="0.3">
      <c r="A129" s="2" t="s">
        <v>158</v>
      </c>
      <c r="B129" s="1">
        <v>1223</v>
      </c>
    </row>
    <row r="130" spans="1:2" x14ac:dyDescent="0.3">
      <c r="A130" s="2" t="s">
        <v>159</v>
      </c>
      <c r="B130" s="1">
        <v>273</v>
      </c>
    </row>
    <row r="131" spans="1:2" x14ac:dyDescent="0.3">
      <c r="B131" s="1">
        <f>SUM(B128:B130)</f>
        <v>1739</v>
      </c>
    </row>
    <row r="132" spans="1:2" x14ac:dyDescent="0.3">
      <c r="B132" s="1"/>
    </row>
    <row r="134" spans="1:2" x14ac:dyDescent="0.3">
      <c r="A134" s="2"/>
      <c r="B134" s="3"/>
    </row>
    <row r="135" spans="1:2" x14ac:dyDescent="0.3">
      <c r="A135" s="2"/>
      <c r="B135" s="3"/>
    </row>
    <row r="136" spans="1:2" x14ac:dyDescent="0.3">
      <c r="A136" s="2"/>
      <c r="B136" s="3"/>
    </row>
    <row r="137" spans="1:2" x14ac:dyDescent="0.3">
      <c r="A137" s="2"/>
      <c r="B137" s="3"/>
    </row>
    <row r="139" spans="1:2" x14ac:dyDescent="0.3">
      <c r="A139" s="2"/>
      <c r="B139" s="3"/>
    </row>
    <row r="140" spans="1:2" x14ac:dyDescent="0.3">
      <c r="A140" s="2"/>
      <c r="B140" s="3"/>
    </row>
    <row r="141" spans="1:2" x14ac:dyDescent="0.3">
      <c r="A141" s="2"/>
      <c r="B141" s="3"/>
    </row>
    <row r="142" spans="1:2" x14ac:dyDescent="0.3">
      <c r="A142" s="2"/>
      <c r="B142" s="3"/>
    </row>
  </sheetData>
  <hyperlinks>
    <hyperlink ref="A107" r:id="rId1" display="http://direc.nac.de/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B52"/>
  <sheetViews>
    <sheetView topLeftCell="A25" zoomScale="70" zoomScaleNormal="70" workbookViewId="0">
      <selection activeCell="A33" sqref="A33:B52"/>
    </sheetView>
  </sheetViews>
  <sheetFormatPr baseColWidth="10" defaultRowHeight="14.4" x14ac:dyDescent="0.3"/>
  <cols>
    <col min="1" max="1" width="48.33203125" bestFit="1" customWidth="1"/>
  </cols>
  <sheetData>
    <row r="33" spans="1:2" x14ac:dyDescent="0.3">
      <c r="A33" s="2" t="s">
        <v>160</v>
      </c>
      <c r="B33" s="3">
        <v>35</v>
      </c>
    </row>
    <row r="34" spans="1:2" x14ac:dyDescent="0.3">
      <c r="A34" s="2" t="s">
        <v>161</v>
      </c>
      <c r="B34" s="3">
        <v>6</v>
      </c>
    </row>
    <row r="35" spans="1:2" x14ac:dyDescent="0.3">
      <c r="A35" s="2" t="s">
        <v>162</v>
      </c>
      <c r="B35" s="3">
        <v>24</v>
      </c>
    </row>
    <row r="36" spans="1:2" x14ac:dyDescent="0.3">
      <c r="A36" s="2" t="s">
        <v>163</v>
      </c>
      <c r="B36" s="3">
        <v>18</v>
      </c>
    </row>
    <row r="37" spans="1:2" x14ac:dyDescent="0.3">
      <c r="A37" s="2" t="s">
        <v>164</v>
      </c>
      <c r="B37" s="3">
        <v>3</v>
      </c>
    </row>
    <row r="38" spans="1:2" x14ac:dyDescent="0.3">
      <c r="A38" s="2" t="s">
        <v>165</v>
      </c>
      <c r="B38" s="3">
        <v>11</v>
      </c>
    </row>
    <row r="39" spans="1:2" x14ac:dyDescent="0.3">
      <c r="A39" s="2" t="s">
        <v>166</v>
      </c>
      <c r="B39" s="3">
        <v>36</v>
      </c>
    </row>
    <row r="40" spans="1:2" x14ac:dyDescent="0.3">
      <c r="A40" s="2" t="s">
        <v>167</v>
      </c>
      <c r="B40" s="3">
        <v>5</v>
      </c>
    </row>
    <row r="41" spans="1:2" x14ac:dyDescent="0.3">
      <c r="A41" s="2" t="s">
        <v>168</v>
      </c>
      <c r="B41" s="3">
        <v>9</v>
      </c>
    </row>
    <row r="42" spans="1:2" x14ac:dyDescent="0.3">
      <c r="A42" s="2" t="s">
        <v>169</v>
      </c>
      <c r="B42" s="3">
        <v>166</v>
      </c>
    </row>
    <row r="43" spans="1:2" x14ac:dyDescent="0.3">
      <c r="A43" s="2" t="s">
        <v>863</v>
      </c>
      <c r="B43" s="3">
        <v>3</v>
      </c>
    </row>
    <row r="44" spans="1:2" x14ac:dyDescent="0.3">
      <c r="A44" s="2" t="s">
        <v>170</v>
      </c>
      <c r="B44" s="3">
        <v>4</v>
      </c>
    </row>
    <row r="45" spans="1:2" x14ac:dyDescent="0.3">
      <c r="A45" s="2" t="s">
        <v>171</v>
      </c>
      <c r="B45" s="3">
        <v>10</v>
      </c>
    </row>
    <row r="46" spans="1:2" x14ac:dyDescent="0.3">
      <c r="A46" s="2" t="s">
        <v>864</v>
      </c>
      <c r="B46" s="3">
        <v>1</v>
      </c>
    </row>
    <row r="47" spans="1:2" x14ac:dyDescent="0.3">
      <c r="A47" s="2" t="s">
        <v>172</v>
      </c>
      <c r="B47" s="3">
        <v>1</v>
      </c>
    </row>
    <row r="48" spans="1:2" x14ac:dyDescent="0.3">
      <c r="A48" s="2" t="s">
        <v>865</v>
      </c>
      <c r="B48" s="3">
        <v>2</v>
      </c>
    </row>
    <row r="49" spans="1:2" x14ac:dyDescent="0.3">
      <c r="A49" s="2" t="s">
        <v>866</v>
      </c>
      <c r="B49" s="3">
        <v>1</v>
      </c>
    </row>
    <row r="50" spans="1:2" x14ac:dyDescent="0.3">
      <c r="A50" s="2" t="s">
        <v>662</v>
      </c>
      <c r="B50" s="3">
        <v>1</v>
      </c>
    </row>
    <row r="51" spans="1:2" x14ac:dyDescent="0.3">
      <c r="A51" s="2" t="s">
        <v>867</v>
      </c>
      <c r="B51" s="3">
        <v>4</v>
      </c>
    </row>
    <row r="52" spans="1:2" x14ac:dyDescent="0.3">
      <c r="A52" s="2" t="s">
        <v>868</v>
      </c>
      <c r="B52" s="3">
        <v>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J168"/>
  <sheetViews>
    <sheetView topLeftCell="A162" workbookViewId="0">
      <selection activeCell="E159" sqref="E159"/>
    </sheetView>
  </sheetViews>
  <sheetFormatPr baseColWidth="10" defaultRowHeight="14.4" x14ac:dyDescent="0.3"/>
  <cols>
    <col min="1" max="1" width="18.109375" bestFit="1" customWidth="1"/>
  </cols>
  <sheetData>
    <row r="18" spans="1:2" x14ac:dyDescent="0.3">
      <c r="A18" t="s">
        <v>742</v>
      </c>
      <c r="B18" s="1" t="s">
        <v>26</v>
      </c>
    </row>
    <row r="19" spans="1:2" x14ac:dyDescent="0.3">
      <c r="A19" s="2" t="s">
        <v>173</v>
      </c>
      <c r="B19" s="1">
        <v>3548</v>
      </c>
    </row>
    <row r="20" spans="1:2" x14ac:dyDescent="0.3">
      <c r="A20" s="2" t="s">
        <v>869</v>
      </c>
      <c r="B20" s="1">
        <v>2</v>
      </c>
    </row>
    <row r="21" spans="1:2" x14ac:dyDescent="0.3">
      <c r="A21" s="2" t="s">
        <v>870</v>
      </c>
      <c r="B21" s="1">
        <v>2</v>
      </c>
    </row>
    <row r="22" spans="1:2" x14ac:dyDescent="0.3">
      <c r="A22" s="2" t="s">
        <v>871</v>
      </c>
      <c r="B22" s="1">
        <v>2</v>
      </c>
    </row>
    <row r="23" spans="1:2" x14ac:dyDescent="0.3">
      <c r="A23" t="s">
        <v>872</v>
      </c>
      <c r="B23" s="1">
        <v>1</v>
      </c>
    </row>
    <row r="24" spans="1:2" x14ac:dyDescent="0.3">
      <c r="B24" s="1">
        <f>SUM(B19:B23)</f>
        <v>3555</v>
      </c>
    </row>
    <row r="25" spans="1:2" x14ac:dyDescent="0.3">
      <c r="B25" s="1"/>
    </row>
    <row r="26" spans="1:2" x14ac:dyDescent="0.3">
      <c r="B26" s="1"/>
    </row>
    <row r="27" spans="1:2" x14ac:dyDescent="0.3">
      <c r="B27" s="1"/>
    </row>
    <row r="28" spans="1:2" x14ac:dyDescent="0.3">
      <c r="B28" s="1"/>
    </row>
    <row r="29" spans="1:2" x14ac:dyDescent="0.3">
      <c r="B29" s="1"/>
    </row>
    <row r="30" spans="1:2" x14ac:dyDescent="0.3">
      <c r="B30" s="1"/>
    </row>
    <row r="31" spans="1:2" x14ac:dyDescent="0.3">
      <c r="B31" s="1"/>
    </row>
    <row r="32" spans="1:2" x14ac:dyDescent="0.3">
      <c r="B32" s="1"/>
    </row>
    <row r="33" spans="1:10" x14ac:dyDescent="0.3">
      <c r="B33" s="1"/>
    </row>
    <row r="34" spans="1:10" x14ac:dyDescent="0.3">
      <c r="A34" t="s">
        <v>50</v>
      </c>
      <c r="B34" s="1" t="s">
        <v>26</v>
      </c>
      <c r="C34" s="1"/>
      <c r="D34" s="1"/>
      <c r="E34" s="1"/>
      <c r="F34" s="1"/>
      <c r="I34" t="s">
        <v>50</v>
      </c>
      <c r="J34" s="1" t="s">
        <v>26</v>
      </c>
    </row>
    <row r="35" spans="1:10" x14ac:dyDescent="0.3">
      <c r="A35" s="2" t="s">
        <v>175</v>
      </c>
      <c r="B35" s="1">
        <v>470.7</v>
      </c>
      <c r="C35" s="3"/>
      <c r="D35" s="3"/>
      <c r="E35" s="3"/>
      <c r="F35" s="3"/>
      <c r="I35" s="2" t="s">
        <v>174</v>
      </c>
      <c r="J35" s="3">
        <v>870</v>
      </c>
    </row>
    <row r="36" spans="1:10" x14ac:dyDescent="0.3">
      <c r="A36" s="2" t="s">
        <v>177</v>
      </c>
      <c r="B36" s="1">
        <v>158.32727272727271</v>
      </c>
      <c r="C36" s="1"/>
      <c r="D36" s="1"/>
      <c r="E36" s="1"/>
      <c r="F36" s="1"/>
      <c r="I36" s="2" t="s">
        <v>176</v>
      </c>
      <c r="J36" s="3">
        <v>1894</v>
      </c>
    </row>
    <row r="37" spans="1:10" x14ac:dyDescent="0.3">
      <c r="A37" s="2" t="s">
        <v>873</v>
      </c>
      <c r="B37" s="1">
        <v>50</v>
      </c>
      <c r="C37" s="1"/>
      <c r="D37" s="1"/>
      <c r="E37" s="1"/>
      <c r="F37" s="1"/>
      <c r="I37" s="2" t="s">
        <v>178</v>
      </c>
      <c r="J37" s="3">
        <v>401</v>
      </c>
    </row>
    <row r="38" spans="1:10" x14ac:dyDescent="0.3">
      <c r="A38" s="2" t="s">
        <v>874</v>
      </c>
      <c r="B38" s="1">
        <v>10</v>
      </c>
      <c r="C38" s="1"/>
      <c r="D38" s="1"/>
      <c r="E38" s="1"/>
      <c r="F38" s="1"/>
      <c r="I38" s="2" t="s">
        <v>179</v>
      </c>
      <c r="J38" s="3">
        <v>117</v>
      </c>
    </row>
    <row r="39" spans="1:10" x14ac:dyDescent="0.3">
      <c r="A39" s="2" t="s">
        <v>743</v>
      </c>
      <c r="B39" s="1">
        <v>8</v>
      </c>
      <c r="C39" s="1"/>
      <c r="D39" s="1"/>
      <c r="E39" s="1"/>
      <c r="F39" s="1"/>
      <c r="I39" s="2" t="s">
        <v>180</v>
      </c>
      <c r="J39" s="3">
        <v>258</v>
      </c>
    </row>
    <row r="40" spans="1:10" x14ac:dyDescent="0.3">
      <c r="A40" s="2" t="s">
        <v>744</v>
      </c>
      <c r="B40" s="1">
        <v>68</v>
      </c>
      <c r="C40" s="1"/>
      <c r="D40" s="1"/>
      <c r="E40" s="1"/>
      <c r="F40" s="1"/>
      <c r="I40" s="2" t="s">
        <v>181</v>
      </c>
      <c r="J40" s="3">
        <v>65</v>
      </c>
    </row>
    <row r="41" spans="1:10" x14ac:dyDescent="0.3">
      <c r="A41" s="2" t="s">
        <v>746</v>
      </c>
      <c r="B41" s="1">
        <v>437.10909090909092</v>
      </c>
      <c r="C41" s="1"/>
      <c r="D41" s="1"/>
      <c r="E41" s="1"/>
      <c r="F41" s="1"/>
      <c r="I41" s="2" t="s">
        <v>182</v>
      </c>
      <c r="J41" s="3">
        <v>677</v>
      </c>
    </row>
    <row r="42" spans="1:10" x14ac:dyDescent="0.3">
      <c r="A42" s="2" t="s">
        <v>747</v>
      </c>
      <c r="B42" s="1">
        <v>6</v>
      </c>
      <c r="C42" s="1"/>
      <c r="D42" s="1"/>
      <c r="E42" s="1"/>
      <c r="F42" s="1"/>
      <c r="I42" s="2" t="s">
        <v>183</v>
      </c>
      <c r="J42" s="3">
        <v>39168.5</v>
      </c>
    </row>
    <row r="43" spans="1:10" x14ac:dyDescent="0.3">
      <c r="A43" s="2" t="s">
        <v>748</v>
      </c>
      <c r="B43" s="1">
        <v>21</v>
      </c>
      <c r="C43" s="1"/>
      <c r="D43" s="1"/>
      <c r="E43" s="1"/>
      <c r="F43" s="1"/>
      <c r="I43" s="2" t="s">
        <v>184</v>
      </c>
      <c r="J43" s="3">
        <v>240</v>
      </c>
    </row>
    <row r="44" spans="1:10" x14ac:dyDescent="0.3">
      <c r="A44" s="2" t="s">
        <v>749</v>
      </c>
      <c r="B44" s="1">
        <v>38</v>
      </c>
      <c r="C44" s="1"/>
      <c r="D44" s="1"/>
      <c r="E44" s="1"/>
      <c r="F44" s="1"/>
      <c r="I44" s="2" t="s">
        <v>185</v>
      </c>
      <c r="J44" s="3">
        <v>76</v>
      </c>
    </row>
    <row r="45" spans="1:10" x14ac:dyDescent="0.3">
      <c r="A45" s="2" t="s">
        <v>755</v>
      </c>
      <c r="B45" s="1">
        <v>7</v>
      </c>
      <c r="C45" s="1"/>
      <c r="D45" s="1"/>
      <c r="E45" s="1"/>
      <c r="F45" s="1"/>
      <c r="I45" s="2" t="s">
        <v>186</v>
      </c>
      <c r="J45" s="3">
        <v>2460</v>
      </c>
    </row>
    <row r="46" spans="1:10" x14ac:dyDescent="0.3">
      <c r="A46" s="2" t="s">
        <v>760</v>
      </c>
      <c r="B46" s="1">
        <v>24</v>
      </c>
      <c r="C46" s="1"/>
      <c r="D46" s="1"/>
      <c r="E46" s="1"/>
      <c r="F46" s="1"/>
      <c r="I46" s="2" t="s">
        <v>187</v>
      </c>
      <c r="J46" s="3">
        <v>236</v>
      </c>
    </row>
    <row r="47" spans="1:10" x14ac:dyDescent="0.3">
      <c r="A47" s="2" t="s">
        <v>767</v>
      </c>
      <c r="B47" s="1">
        <v>558</v>
      </c>
      <c r="C47" s="1"/>
      <c r="D47" s="1"/>
      <c r="E47" s="1"/>
      <c r="F47" s="1"/>
      <c r="I47" s="2" t="s">
        <v>188</v>
      </c>
      <c r="J47" s="3">
        <v>274</v>
      </c>
    </row>
    <row r="48" spans="1:10" x14ac:dyDescent="0.3">
      <c r="A48" s="2" t="s">
        <v>768</v>
      </c>
      <c r="B48" s="1">
        <v>0.5</v>
      </c>
      <c r="C48" s="1"/>
      <c r="D48" s="1"/>
      <c r="E48" s="1"/>
      <c r="F48" s="1"/>
      <c r="I48" s="2" t="s">
        <v>189</v>
      </c>
      <c r="J48" s="3">
        <v>1685</v>
      </c>
    </row>
    <row r="49" spans="1:10" x14ac:dyDescent="0.3">
      <c r="A49" s="2" t="s">
        <v>769</v>
      </c>
      <c r="B49" s="1">
        <v>6</v>
      </c>
      <c r="C49" s="1"/>
      <c r="D49" s="1"/>
      <c r="E49" s="1"/>
      <c r="F49" s="1"/>
      <c r="I49" s="2" t="s">
        <v>190</v>
      </c>
      <c r="J49" s="3">
        <v>81</v>
      </c>
    </row>
    <row r="50" spans="1:10" x14ac:dyDescent="0.3">
      <c r="A50" s="2" t="s">
        <v>770</v>
      </c>
      <c r="B50" s="1">
        <v>9</v>
      </c>
      <c r="C50" s="1"/>
      <c r="D50" s="1"/>
      <c r="E50" s="1"/>
      <c r="F50" s="1"/>
      <c r="I50" s="2" t="s">
        <v>191</v>
      </c>
      <c r="J50" s="3">
        <v>521</v>
      </c>
    </row>
    <row r="51" spans="1:10" x14ac:dyDescent="0.3">
      <c r="A51" s="2" t="s">
        <v>771</v>
      </c>
      <c r="B51" s="1">
        <v>797</v>
      </c>
      <c r="C51" s="1"/>
      <c r="D51" s="1"/>
      <c r="E51" s="1"/>
      <c r="F51" s="1"/>
      <c r="I51" s="2" t="s">
        <v>349</v>
      </c>
      <c r="J51" s="3">
        <v>23</v>
      </c>
    </row>
    <row r="52" spans="1:10" x14ac:dyDescent="0.3">
      <c r="A52" s="2" t="s">
        <v>875</v>
      </c>
      <c r="B52" s="1">
        <v>230.5</v>
      </c>
      <c r="C52" s="1"/>
      <c r="D52" s="1"/>
      <c r="E52" s="1"/>
      <c r="F52" s="1"/>
      <c r="I52" s="2" t="s">
        <v>745</v>
      </c>
      <c r="J52" s="3">
        <v>398</v>
      </c>
    </row>
    <row r="53" spans="1:10" x14ac:dyDescent="0.3">
      <c r="A53" s="2" t="s">
        <v>876</v>
      </c>
      <c r="B53" s="1">
        <v>28.5</v>
      </c>
      <c r="C53" s="1"/>
      <c r="D53" s="1"/>
      <c r="E53" s="1"/>
      <c r="F53" s="1"/>
      <c r="I53" s="2" t="s">
        <v>192</v>
      </c>
      <c r="J53" s="3">
        <v>147</v>
      </c>
    </row>
    <row r="54" spans="1:10" x14ac:dyDescent="0.3">
      <c r="A54" s="2" t="s">
        <v>877</v>
      </c>
      <c r="B54" s="1">
        <v>334.66666666666669</v>
      </c>
      <c r="C54" s="1"/>
      <c r="D54" s="1"/>
      <c r="E54" s="1"/>
      <c r="F54" s="1"/>
      <c r="I54" s="2" t="s">
        <v>193</v>
      </c>
      <c r="J54" s="3">
        <v>12</v>
      </c>
    </row>
    <row r="55" spans="1:10" x14ac:dyDescent="0.3">
      <c r="A55" s="2" t="s">
        <v>878</v>
      </c>
      <c r="B55" s="1">
        <v>8</v>
      </c>
      <c r="C55" s="1"/>
      <c r="D55" s="1"/>
      <c r="E55" s="1"/>
      <c r="F55" s="1"/>
      <c r="I55" s="2" t="s">
        <v>194</v>
      </c>
      <c r="J55" s="3">
        <v>7</v>
      </c>
    </row>
    <row r="56" spans="1:10" x14ac:dyDescent="0.3">
      <c r="A56" s="2" t="s">
        <v>879</v>
      </c>
      <c r="B56" s="1">
        <v>46.8</v>
      </c>
      <c r="C56" s="1"/>
      <c r="D56" s="1"/>
      <c r="E56" s="1"/>
      <c r="F56" s="1"/>
      <c r="I56" s="2" t="s">
        <v>195</v>
      </c>
      <c r="J56" s="3">
        <v>53</v>
      </c>
    </row>
    <row r="57" spans="1:10" x14ac:dyDescent="0.3">
      <c r="A57" s="2" t="s">
        <v>880</v>
      </c>
      <c r="B57" s="1">
        <v>805</v>
      </c>
      <c r="C57" s="1"/>
      <c r="D57" s="1"/>
      <c r="E57" s="1"/>
      <c r="F57" s="1"/>
      <c r="I57" s="2" t="s">
        <v>196</v>
      </c>
      <c r="J57" s="3">
        <v>2827.8</v>
      </c>
    </row>
    <row r="58" spans="1:10" x14ac:dyDescent="0.3">
      <c r="A58" s="2" t="s">
        <v>881</v>
      </c>
      <c r="B58" s="1">
        <v>107</v>
      </c>
      <c r="C58" s="1"/>
      <c r="D58" s="1"/>
      <c r="E58" s="1"/>
      <c r="F58" s="1"/>
      <c r="I58" s="2" t="s">
        <v>197</v>
      </c>
      <c r="J58" s="3">
        <v>170</v>
      </c>
    </row>
    <row r="59" spans="1:10" x14ac:dyDescent="0.3">
      <c r="A59" s="2" t="s">
        <v>882</v>
      </c>
      <c r="B59" s="1">
        <v>47</v>
      </c>
      <c r="C59" s="1"/>
      <c r="D59" s="1"/>
      <c r="E59" s="1"/>
      <c r="F59" s="1"/>
      <c r="I59" s="2" t="s">
        <v>198</v>
      </c>
      <c r="J59" s="3">
        <v>806</v>
      </c>
    </row>
    <row r="60" spans="1:10" x14ac:dyDescent="0.3">
      <c r="A60" s="2" t="s">
        <v>883</v>
      </c>
      <c r="B60" s="1">
        <v>902</v>
      </c>
      <c r="C60" s="1"/>
      <c r="D60" s="1"/>
      <c r="E60" s="1"/>
      <c r="F60" s="1"/>
      <c r="I60" s="2" t="s">
        <v>199</v>
      </c>
      <c r="J60" s="3">
        <v>226</v>
      </c>
    </row>
    <row r="61" spans="1:10" x14ac:dyDescent="0.3">
      <c r="A61" s="2" t="s">
        <v>884</v>
      </c>
      <c r="B61" s="1">
        <v>17655</v>
      </c>
      <c r="C61" s="1"/>
      <c r="D61" s="1"/>
      <c r="E61" s="1"/>
      <c r="F61" s="1"/>
      <c r="I61" s="2" t="s">
        <v>200</v>
      </c>
      <c r="J61" s="3">
        <v>85</v>
      </c>
    </row>
    <row r="62" spans="1:10" x14ac:dyDescent="0.3">
      <c r="A62" s="2" t="s">
        <v>885</v>
      </c>
      <c r="B62" s="1">
        <v>1406</v>
      </c>
      <c r="C62" s="1"/>
      <c r="D62" s="1"/>
      <c r="E62" s="1"/>
      <c r="F62" s="1"/>
      <c r="I62" s="2" t="s">
        <v>201</v>
      </c>
      <c r="J62" s="3">
        <v>225</v>
      </c>
    </row>
    <row r="63" spans="1:10" x14ac:dyDescent="0.3">
      <c r="A63" s="2" t="s">
        <v>886</v>
      </c>
      <c r="B63" s="1">
        <v>651</v>
      </c>
      <c r="C63" s="1"/>
      <c r="D63" s="1"/>
      <c r="E63" s="1"/>
      <c r="F63" s="1"/>
      <c r="I63" s="2" t="s">
        <v>663</v>
      </c>
      <c r="J63" s="3">
        <v>3</v>
      </c>
    </row>
    <row r="64" spans="1:10" x14ac:dyDescent="0.3">
      <c r="A64" s="2" t="s">
        <v>887</v>
      </c>
      <c r="B64" s="1">
        <v>2724</v>
      </c>
      <c r="C64" s="1"/>
      <c r="D64" s="1"/>
      <c r="E64" s="1"/>
      <c r="F64" s="1"/>
      <c r="I64" s="2" t="s">
        <v>664</v>
      </c>
      <c r="J64" s="3">
        <v>44</v>
      </c>
    </row>
    <row r="65" spans="1:10" x14ac:dyDescent="0.3">
      <c r="A65" s="2" t="s">
        <v>888</v>
      </c>
      <c r="B65" s="1">
        <v>81</v>
      </c>
      <c r="C65" s="1"/>
      <c r="D65" s="1"/>
      <c r="E65" s="1"/>
      <c r="F65" s="1"/>
      <c r="I65" s="2" t="s">
        <v>750</v>
      </c>
      <c r="J65" s="3">
        <v>363</v>
      </c>
    </row>
    <row r="66" spans="1:10" x14ac:dyDescent="0.3">
      <c r="A66" s="2" t="s">
        <v>889</v>
      </c>
      <c r="B66" s="1">
        <v>145</v>
      </c>
      <c r="C66" s="1"/>
      <c r="D66" s="1"/>
      <c r="E66" s="1"/>
      <c r="F66" s="1"/>
      <c r="I66" s="2" t="s">
        <v>751</v>
      </c>
      <c r="J66" s="3">
        <v>58</v>
      </c>
    </row>
    <row r="67" spans="1:10" x14ac:dyDescent="0.3">
      <c r="A67" s="2" t="s">
        <v>890</v>
      </c>
      <c r="B67" s="1">
        <v>278</v>
      </c>
      <c r="C67" s="1"/>
      <c r="D67" s="1"/>
      <c r="E67" s="1"/>
      <c r="F67" s="1"/>
      <c r="I67" s="2" t="s">
        <v>752</v>
      </c>
      <c r="J67" s="3">
        <v>24</v>
      </c>
    </row>
    <row r="68" spans="1:10" x14ac:dyDescent="0.3">
      <c r="A68" s="2" t="s">
        <v>891</v>
      </c>
      <c r="B68" s="1">
        <v>243</v>
      </c>
      <c r="C68" s="1"/>
      <c r="D68" s="1"/>
      <c r="E68" s="1"/>
      <c r="F68" s="1"/>
      <c r="I68" s="2" t="s">
        <v>753</v>
      </c>
      <c r="J68" s="3">
        <v>22</v>
      </c>
    </row>
    <row r="69" spans="1:10" x14ac:dyDescent="0.3">
      <c r="A69" s="2" t="s">
        <v>892</v>
      </c>
      <c r="B69" s="1">
        <v>1</v>
      </c>
      <c r="C69" s="1"/>
      <c r="D69" s="1"/>
      <c r="E69" s="1"/>
      <c r="F69" s="1"/>
      <c r="I69" s="2" t="s">
        <v>754</v>
      </c>
      <c r="J69" s="3">
        <v>30</v>
      </c>
    </row>
    <row r="70" spans="1:10" x14ac:dyDescent="0.3">
      <c r="A70" s="2" t="s">
        <v>893</v>
      </c>
      <c r="B70" s="1">
        <v>2</v>
      </c>
      <c r="C70" s="1"/>
      <c r="D70" s="1"/>
      <c r="E70" s="1"/>
      <c r="F70" s="1"/>
      <c r="I70" s="2" t="s">
        <v>756</v>
      </c>
      <c r="J70" s="3">
        <v>96</v>
      </c>
    </row>
    <row r="71" spans="1:10" x14ac:dyDescent="0.3">
      <c r="A71" s="2" t="s">
        <v>894</v>
      </c>
      <c r="B71" s="1">
        <v>67</v>
      </c>
      <c r="C71" s="1"/>
      <c r="D71" s="1"/>
      <c r="E71" s="1"/>
      <c r="F71" s="1"/>
      <c r="I71" s="2" t="s">
        <v>757</v>
      </c>
      <c r="J71" s="3">
        <v>1</v>
      </c>
    </row>
    <row r="72" spans="1:10" x14ac:dyDescent="0.3">
      <c r="A72" s="2" t="s">
        <v>895</v>
      </c>
      <c r="B72" s="1">
        <v>10</v>
      </c>
      <c r="C72" s="1"/>
      <c r="D72" s="1"/>
      <c r="E72" s="1"/>
      <c r="F72" s="1"/>
      <c r="I72" s="2" t="s">
        <v>758</v>
      </c>
      <c r="J72" s="3">
        <v>20</v>
      </c>
    </row>
    <row r="73" spans="1:10" x14ac:dyDescent="0.3">
      <c r="A73" s="2" t="s">
        <v>896</v>
      </c>
      <c r="B73" s="1">
        <v>648</v>
      </c>
      <c r="C73" s="1"/>
      <c r="D73" s="1"/>
      <c r="E73" s="1"/>
      <c r="F73" s="1"/>
      <c r="I73" s="2" t="s">
        <v>759</v>
      </c>
      <c r="J73" s="3">
        <v>12</v>
      </c>
    </row>
    <row r="74" spans="1:10" x14ac:dyDescent="0.3">
      <c r="A74" s="2" t="s">
        <v>897</v>
      </c>
      <c r="B74" s="1">
        <v>133</v>
      </c>
      <c r="C74" s="1"/>
      <c r="D74" s="1"/>
      <c r="E74" s="1"/>
      <c r="F74" s="1"/>
      <c r="I74" s="2" t="s">
        <v>761</v>
      </c>
      <c r="J74" s="3">
        <v>12</v>
      </c>
    </row>
    <row r="75" spans="1:10" x14ac:dyDescent="0.3">
      <c r="A75" s="2" t="s">
        <v>898</v>
      </c>
      <c r="B75" s="1">
        <v>20.5</v>
      </c>
      <c r="C75" s="1"/>
      <c r="D75" s="1"/>
      <c r="E75" s="1"/>
      <c r="F75" s="1"/>
      <c r="I75" s="2" t="s">
        <v>762</v>
      </c>
      <c r="J75" s="3">
        <v>51</v>
      </c>
    </row>
    <row r="76" spans="1:10" x14ac:dyDescent="0.3">
      <c r="A76" s="2" t="s">
        <v>899</v>
      </c>
      <c r="B76" s="1">
        <v>2</v>
      </c>
      <c r="C76" s="1"/>
      <c r="D76" s="1"/>
      <c r="E76" s="1"/>
      <c r="F76" s="1"/>
      <c r="I76" s="2" t="s">
        <v>763</v>
      </c>
      <c r="J76" s="3">
        <v>3</v>
      </c>
    </row>
    <row r="77" spans="1:10" x14ac:dyDescent="0.3">
      <c r="A77" s="2" t="s">
        <v>900</v>
      </c>
      <c r="B77" s="1">
        <v>2</v>
      </c>
      <c r="C77" s="1"/>
      <c r="D77" s="1"/>
      <c r="E77" s="1"/>
      <c r="F77" s="1"/>
      <c r="I77" s="2" t="s">
        <v>764</v>
      </c>
      <c r="J77" s="3">
        <v>24</v>
      </c>
    </row>
    <row r="78" spans="1:10" x14ac:dyDescent="0.3">
      <c r="A78" s="2" t="s">
        <v>901</v>
      </c>
      <c r="B78" s="1">
        <v>2</v>
      </c>
      <c r="C78" s="1"/>
      <c r="D78" s="1"/>
      <c r="E78" s="1"/>
      <c r="F78" s="1"/>
      <c r="I78" s="2" t="s">
        <v>765</v>
      </c>
      <c r="J78" s="3">
        <v>12</v>
      </c>
    </row>
    <row r="79" spans="1:10" x14ac:dyDescent="0.3">
      <c r="A79" s="2" t="s">
        <v>902</v>
      </c>
      <c r="B79" s="1">
        <v>13.5</v>
      </c>
      <c r="C79" s="1"/>
      <c r="D79" s="1"/>
      <c r="E79" s="1"/>
      <c r="F79" s="1"/>
      <c r="I79" s="2" t="s">
        <v>766</v>
      </c>
      <c r="J79" s="3">
        <v>12</v>
      </c>
    </row>
    <row r="80" spans="1:10" x14ac:dyDescent="0.3">
      <c r="A80" s="2" t="s">
        <v>903</v>
      </c>
      <c r="B80" s="1">
        <v>172.5</v>
      </c>
      <c r="C80" s="1"/>
      <c r="D80" s="1"/>
      <c r="E80" s="1"/>
      <c r="F80" s="1"/>
      <c r="I80" s="2" t="s">
        <v>207</v>
      </c>
      <c r="J80" s="1"/>
    </row>
    <row r="81" spans="1:10" x14ac:dyDescent="0.3">
      <c r="A81" s="2" t="s">
        <v>904</v>
      </c>
      <c r="B81" s="1">
        <v>2</v>
      </c>
      <c r="C81" s="1"/>
      <c r="D81" s="1"/>
      <c r="E81" s="1"/>
      <c r="F81" s="1"/>
      <c r="I81" s="2" t="s">
        <v>207</v>
      </c>
      <c r="J81" s="1"/>
    </row>
    <row r="82" spans="1:10" x14ac:dyDescent="0.3">
      <c r="A82" s="2" t="s">
        <v>905</v>
      </c>
      <c r="B82" s="1">
        <v>7</v>
      </c>
      <c r="C82" s="1"/>
      <c r="D82" s="1"/>
      <c r="E82" s="1"/>
      <c r="F82" s="1"/>
      <c r="I82" s="2" t="s">
        <v>207</v>
      </c>
      <c r="J82" s="1"/>
    </row>
    <row r="83" spans="1:10" x14ac:dyDescent="0.3">
      <c r="A83" s="2" t="s">
        <v>906</v>
      </c>
      <c r="B83" s="1">
        <v>1</v>
      </c>
      <c r="C83" s="1"/>
      <c r="D83" s="1"/>
      <c r="E83" s="1"/>
      <c r="F83" s="1"/>
      <c r="I83" s="2" t="s">
        <v>207</v>
      </c>
      <c r="J83" s="1"/>
    </row>
    <row r="84" spans="1:10" x14ac:dyDescent="0.3">
      <c r="A84" s="2" t="s">
        <v>907</v>
      </c>
      <c r="B84" s="1">
        <v>129</v>
      </c>
      <c r="C84" s="1"/>
      <c r="D84" s="1"/>
      <c r="E84" s="1"/>
      <c r="F84" s="1"/>
      <c r="I84" s="2" t="s">
        <v>207</v>
      </c>
      <c r="J84" s="1"/>
    </row>
    <row r="85" spans="1:10" x14ac:dyDescent="0.3">
      <c r="A85" s="2" t="s">
        <v>908</v>
      </c>
      <c r="B85" s="1">
        <v>10</v>
      </c>
      <c r="C85" s="1"/>
      <c r="D85" s="1"/>
      <c r="E85" s="1"/>
      <c r="F85" s="1"/>
      <c r="I85" s="2" t="s">
        <v>207</v>
      </c>
      <c r="J85" s="1"/>
    </row>
    <row r="86" spans="1:10" x14ac:dyDescent="0.3">
      <c r="A86" s="2" t="s">
        <v>909</v>
      </c>
      <c r="B86" s="1">
        <v>3</v>
      </c>
      <c r="C86" s="1"/>
      <c r="D86" s="1"/>
      <c r="E86" s="1"/>
      <c r="F86" s="1"/>
      <c r="I86" s="2" t="s">
        <v>207</v>
      </c>
      <c r="J86" s="1"/>
    </row>
    <row r="87" spans="1:10" x14ac:dyDescent="0.3">
      <c r="A87" s="2" t="s">
        <v>910</v>
      </c>
      <c r="B87" s="1">
        <v>1</v>
      </c>
      <c r="C87" s="1"/>
      <c r="D87" s="1"/>
      <c r="E87" s="1"/>
      <c r="F87" s="1"/>
      <c r="I87" s="2" t="s">
        <v>207</v>
      </c>
      <c r="J87" s="1"/>
    </row>
    <row r="88" spans="1:10" x14ac:dyDescent="0.3">
      <c r="A88" s="2" t="s">
        <v>911</v>
      </c>
      <c r="B88" s="1">
        <v>1</v>
      </c>
      <c r="C88" s="1"/>
      <c r="D88" s="1"/>
      <c r="E88" s="1"/>
      <c r="F88" s="1"/>
      <c r="J88" s="1"/>
    </row>
    <row r="89" spans="1:10" x14ac:dyDescent="0.3">
      <c r="A89" s="2" t="s">
        <v>912</v>
      </c>
      <c r="B89" s="1">
        <v>1</v>
      </c>
      <c r="C89" s="1"/>
      <c r="D89" s="1"/>
      <c r="E89" s="1"/>
      <c r="F89" s="1"/>
      <c r="J89" s="1"/>
    </row>
    <row r="90" spans="1:10" x14ac:dyDescent="0.3">
      <c r="A90" s="2" t="s">
        <v>913</v>
      </c>
      <c r="B90" s="1">
        <v>322440</v>
      </c>
      <c r="C90" s="1"/>
      <c r="D90" s="1"/>
      <c r="E90" s="1"/>
      <c r="F90" s="1"/>
      <c r="J90" s="1"/>
    </row>
    <row r="91" spans="1:10" x14ac:dyDescent="0.3">
      <c r="A91" s="2" t="s">
        <v>914</v>
      </c>
      <c r="B91" s="1">
        <v>5</v>
      </c>
      <c r="C91" s="1"/>
      <c r="D91" s="1"/>
      <c r="E91" s="1"/>
      <c r="F91" s="1"/>
      <c r="J91" s="1"/>
    </row>
    <row r="92" spans="1:10" x14ac:dyDescent="0.3">
      <c r="A92" s="2" t="s">
        <v>915</v>
      </c>
      <c r="B92" s="1">
        <v>4</v>
      </c>
      <c r="C92" s="1"/>
      <c r="D92" s="1"/>
      <c r="E92" s="1"/>
      <c r="F92" s="1"/>
      <c r="J92" s="1"/>
    </row>
    <row r="93" spans="1:10" x14ac:dyDescent="0.3">
      <c r="A93" s="2" t="s">
        <v>916</v>
      </c>
      <c r="B93" s="1">
        <v>2</v>
      </c>
      <c r="C93" s="1"/>
      <c r="D93" s="1"/>
      <c r="E93" s="1"/>
      <c r="F93" s="1"/>
      <c r="J93" s="1"/>
    </row>
    <row r="94" spans="1:10" x14ac:dyDescent="0.3">
      <c r="A94" s="2" t="s">
        <v>917</v>
      </c>
      <c r="B94" s="1">
        <v>123</v>
      </c>
      <c r="C94" s="1"/>
      <c r="D94" s="1"/>
      <c r="E94" s="1"/>
      <c r="F94" s="1"/>
      <c r="J94" s="1"/>
    </row>
    <row r="95" spans="1:10" x14ac:dyDescent="0.3">
      <c r="A95" s="2" t="s">
        <v>918</v>
      </c>
      <c r="B95" s="1">
        <v>9</v>
      </c>
      <c r="C95" s="1"/>
      <c r="D95" s="1"/>
      <c r="E95" s="1"/>
      <c r="F95" s="1"/>
      <c r="J95" s="1"/>
    </row>
    <row r="96" spans="1:10" x14ac:dyDescent="0.3">
      <c r="A96" s="2" t="s">
        <v>919</v>
      </c>
      <c r="B96" s="1">
        <v>3</v>
      </c>
      <c r="C96" s="1"/>
      <c r="D96" s="1"/>
      <c r="E96" s="1"/>
      <c r="F96" s="1"/>
      <c r="J96" s="1"/>
    </row>
    <row r="97" spans="1:10" x14ac:dyDescent="0.3">
      <c r="A97" s="2" t="s">
        <v>920</v>
      </c>
      <c r="B97" s="1">
        <v>4</v>
      </c>
      <c r="C97" s="1"/>
      <c r="D97" s="1"/>
      <c r="E97" s="1"/>
      <c r="F97" s="1"/>
      <c r="J97" s="1"/>
    </row>
    <row r="98" spans="1:10" x14ac:dyDescent="0.3">
      <c r="A98" s="2" t="s">
        <v>921</v>
      </c>
      <c r="B98" s="1">
        <v>7</v>
      </c>
      <c r="C98" s="1"/>
      <c r="D98" s="1"/>
      <c r="E98" s="1"/>
      <c r="F98" s="1"/>
      <c r="J98" s="1"/>
    </row>
    <row r="99" spans="1:10" x14ac:dyDescent="0.3">
      <c r="A99" s="2" t="s">
        <v>922</v>
      </c>
      <c r="B99" s="1">
        <v>2</v>
      </c>
      <c r="C99" s="1"/>
      <c r="D99" s="1"/>
      <c r="E99" s="1"/>
      <c r="F99" s="1"/>
      <c r="J99" s="1"/>
    </row>
    <row r="100" spans="1:10" x14ac:dyDescent="0.3">
      <c r="A100" s="2" t="s">
        <v>923</v>
      </c>
      <c r="B100" s="1">
        <v>1</v>
      </c>
      <c r="C100" s="1"/>
      <c r="D100" s="1"/>
      <c r="E100" s="1"/>
      <c r="F100" s="1"/>
      <c r="J100" s="1"/>
    </row>
    <row r="101" spans="1:10" x14ac:dyDescent="0.3">
      <c r="A101" s="2" t="s">
        <v>924</v>
      </c>
      <c r="B101" s="1">
        <v>6</v>
      </c>
      <c r="C101" s="1"/>
      <c r="D101" s="1"/>
      <c r="E101" s="1"/>
      <c r="F101" s="1"/>
      <c r="J101" s="1"/>
    </row>
    <row r="102" spans="1:10" x14ac:dyDescent="0.3">
      <c r="A102" s="2" t="s">
        <v>925</v>
      </c>
      <c r="B102" s="1">
        <v>12</v>
      </c>
      <c r="C102" s="1"/>
      <c r="D102" s="1"/>
      <c r="E102" s="1"/>
      <c r="F102" s="1"/>
      <c r="J102" s="1"/>
    </row>
    <row r="103" spans="1:10" x14ac:dyDescent="0.3">
      <c r="A103" s="2" t="s">
        <v>926</v>
      </c>
      <c r="B103" s="1">
        <v>83</v>
      </c>
      <c r="C103" s="1"/>
      <c r="D103" s="1"/>
      <c r="E103" s="1"/>
      <c r="F103" s="1"/>
      <c r="J103" s="1"/>
    </row>
    <row r="104" spans="1:10" x14ac:dyDescent="0.3">
      <c r="A104" s="2" t="s">
        <v>927</v>
      </c>
      <c r="B104" s="1">
        <v>4</v>
      </c>
      <c r="C104" s="1"/>
      <c r="D104" s="1"/>
      <c r="E104" s="1"/>
      <c r="F104" s="1"/>
      <c r="J104" s="1"/>
    </row>
    <row r="105" spans="1:10" x14ac:dyDescent="0.3">
      <c r="A105" s="2" t="s">
        <v>928</v>
      </c>
      <c r="B105" s="1">
        <v>24</v>
      </c>
      <c r="C105" s="1"/>
      <c r="D105" s="1"/>
      <c r="E105" s="1"/>
      <c r="F105" s="1"/>
      <c r="J105" s="1"/>
    </row>
    <row r="106" spans="1:10" x14ac:dyDescent="0.3">
      <c r="A106" s="2" t="s">
        <v>929</v>
      </c>
      <c r="B106" s="1">
        <v>52</v>
      </c>
      <c r="C106" s="1"/>
      <c r="D106" s="1"/>
      <c r="E106" s="1"/>
      <c r="F106" s="1"/>
      <c r="J106" s="1"/>
    </row>
    <row r="107" spans="1:10" x14ac:dyDescent="0.3">
      <c r="A107" s="2" t="s">
        <v>930</v>
      </c>
      <c r="B107" s="1">
        <v>9</v>
      </c>
      <c r="C107" s="1"/>
      <c r="D107" s="1"/>
      <c r="E107" s="1"/>
      <c r="F107" s="1"/>
      <c r="J107" s="1"/>
    </row>
    <row r="108" spans="1:10" x14ac:dyDescent="0.3">
      <c r="A108" s="2" t="s">
        <v>931</v>
      </c>
      <c r="B108" s="1">
        <v>6</v>
      </c>
      <c r="C108" s="1"/>
      <c r="D108" s="1"/>
      <c r="E108" s="1"/>
      <c r="F108" s="1"/>
      <c r="J108" s="1"/>
    </row>
    <row r="109" spans="1:10" x14ac:dyDescent="0.3">
      <c r="A109" s="2" t="s">
        <v>932</v>
      </c>
      <c r="B109" s="1">
        <v>10</v>
      </c>
      <c r="C109" s="1"/>
      <c r="D109" s="1"/>
      <c r="E109" s="1"/>
      <c r="F109" s="1"/>
      <c r="J109" s="1"/>
    </row>
    <row r="110" spans="1:10" x14ac:dyDescent="0.3">
      <c r="A110" s="2" t="s">
        <v>933</v>
      </c>
      <c r="B110" s="1">
        <v>1</v>
      </c>
      <c r="C110" s="1"/>
      <c r="D110" s="1"/>
      <c r="E110" s="1"/>
      <c r="F110" s="1"/>
      <c r="J110" s="1"/>
    </row>
    <row r="111" spans="1:10" x14ac:dyDescent="0.3">
      <c r="A111" s="2" t="s">
        <v>934</v>
      </c>
      <c r="B111" s="1">
        <v>326</v>
      </c>
      <c r="C111" s="1"/>
      <c r="D111" s="1"/>
      <c r="E111" s="1"/>
      <c r="F111" s="1"/>
      <c r="J111" s="1"/>
    </row>
    <row r="112" spans="1:10" x14ac:dyDescent="0.3">
      <c r="A112" s="2" t="s">
        <v>935</v>
      </c>
      <c r="B112" s="1">
        <v>9</v>
      </c>
      <c r="C112" s="1"/>
      <c r="D112" s="1"/>
      <c r="E112" s="1"/>
      <c r="F112" s="1"/>
      <c r="J112" s="1"/>
    </row>
    <row r="113" spans="1:10" x14ac:dyDescent="0.3">
      <c r="A113" s="2" t="s">
        <v>936</v>
      </c>
      <c r="B113" s="1">
        <v>50</v>
      </c>
      <c r="C113" s="1"/>
      <c r="D113" s="1"/>
      <c r="E113" s="1"/>
      <c r="F113" s="1"/>
      <c r="J113" s="1"/>
    </row>
    <row r="114" spans="1:10" x14ac:dyDescent="0.3">
      <c r="A114" s="2" t="s">
        <v>937</v>
      </c>
      <c r="B114" s="1">
        <v>2</v>
      </c>
      <c r="C114" s="1"/>
      <c r="D114" s="1"/>
      <c r="E114" s="1"/>
      <c r="F114" s="1"/>
      <c r="J114" s="1"/>
    </row>
    <row r="115" spans="1:10" x14ac:dyDescent="0.3">
      <c r="A115" s="2" t="s">
        <v>938</v>
      </c>
      <c r="B115" s="1">
        <v>135</v>
      </c>
      <c r="C115" s="1"/>
      <c r="D115" s="1"/>
      <c r="E115" s="1"/>
      <c r="F115" s="1"/>
      <c r="J115" s="1"/>
    </row>
    <row r="116" spans="1:10" x14ac:dyDescent="0.3">
      <c r="A116" s="2" t="s">
        <v>939</v>
      </c>
      <c r="B116" s="1">
        <v>5</v>
      </c>
      <c r="C116" s="1"/>
      <c r="D116" s="1"/>
      <c r="E116" s="1"/>
      <c r="F116" s="1"/>
      <c r="J116" s="1"/>
    </row>
    <row r="117" spans="1:10" x14ac:dyDescent="0.3">
      <c r="A117" s="2" t="s">
        <v>940</v>
      </c>
      <c r="B117" s="1">
        <v>30</v>
      </c>
      <c r="C117" s="1"/>
      <c r="D117" s="1"/>
      <c r="E117" s="1"/>
      <c r="F117" s="1"/>
      <c r="J117" s="1"/>
    </row>
    <row r="118" spans="1:10" x14ac:dyDescent="0.3">
      <c r="A118" s="2" t="s">
        <v>941</v>
      </c>
      <c r="B118" s="1">
        <v>1</v>
      </c>
      <c r="C118" s="1"/>
      <c r="D118" s="1"/>
      <c r="E118" s="1"/>
      <c r="F118" s="1"/>
      <c r="J118" s="1"/>
    </row>
    <row r="119" spans="1:10" x14ac:dyDescent="0.3">
      <c r="A119" s="2" t="s">
        <v>942</v>
      </c>
      <c r="B119" s="1">
        <v>282</v>
      </c>
      <c r="C119" s="1"/>
      <c r="D119" s="1"/>
      <c r="E119" s="1"/>
      <c r="F119" s="1"/>
      <c r="J119" s="1"/>
    </row>
    <row r="120" spans="1:10" x14ac:dyDescent="0.3">
      <c r="A120" s="2" t="s">
        <v>943</v>
      </c>
      <c r="B120" s="1">
        <v>18</v>
      </c>
      <c r="C120" s="1"/>
      <c r="D120" s="1"/>
      <c r="E120" s="1"/>
      <c r="F120" s="1"/>
      <c r="J120" s="1"/>
    </row>
    <row r="121" spans="1:10" x14ac:dyDescent="0.3">
      <c r="A121" s="2" t="s">
        <v>944</v>
      </c>
      <c r="B121" s="1">
        <v>260</v>
      </c>
      <c r="C121" s="1"/>
      <c r="D121" s="1"/>
      <c r="E121" s="1"/>
      <c r="F121" s="1"/>
      <c r="J121" s="1"/>
    </row>
    <row r="122" spans="1:10" x14ac:dyDescent="0.3">
      <c r="A122" s="2" t="s">
        <v>945</v>
      </c>
      <c r="B122" s="1">
        <v>4</v>
      </c>
      <c r="C122" s="1"/>
      <c r="D122" s="1"/>
      <c r="E122" s="1"/>
      <c r="F122" s="1"/>
      <c r="J122" s="1"/>
    </row>
    <row r="123" spans="1:10" x14ac:dyDescent="0.3">
      <c r="A123" s="2" t="s">
        <v>946</v>
      </c>
      <c r="B123" s="1">
        <v>31</v>
      </c>
      <c r="C123" s="1"/>
      <c r="D123" s="1"/>
      <c r="E123" s="1"/>
      <c r="F123" s="1"/>
      <c r="J123" s="1"/>
    </row>
    <row r="124" spans="1:10" x14ac:dyDescent="0.3">
      <c r="A124" s="2" t="s">
        <v>947</v>
      </c>
      <c r="B124" s="1">
        <v>558</v>
      </c>
      <c r="C124" s="1"/>
      <c r="D124" s="1"/>
      <c r="E124" s="1"/>
      <c r="F124" s="1"/>
      <c r="J124" s="1"/>
    </row>
    <row r="125" spans="1:10" x14ac:dyDescent="0.3">
      <c r="A125" s="2" t="s">
        <v>948</v>
      </c>
      <c r="B125" s="1">
        <v>160</v>
      </c>
      <c r="C125" s="1"/>
      <c r="D125" s="1"/>
      <c r="E125" s="1"/>
      <c r="F125" s="1"/>
      <c r="J125" s="1"/>
    </row>
    <row r="126" spans="1:10" x14ac:dyDescent="0.3">
      <c r="B126" s="1"/>
      <c r="C126" s="1"/>
      <c r="D126" s="1"/>
      <c r="E126" s="1"/>
      <c r="F126" s="1"/>
      <c r="J126" s="1"/>
    </row>
    <row r="127" spans="1:10" x14ac:dyDescent="0.3">
      <c r="B127" s="1"/>
      <c r="C127" s="1"/>
      <c r="D127" s="1"/>
      <c r="E127" s="1"/>
      <c r="F127" s="1"/>
      <c r="J127" s="1"/>
    </row>
    <row r="128" spans="1:10" x14ac:dyDescent="0.3">
      <c r="B128" s="1"/>
      <c r="C128" s="1"/>
      <c r="D128" s="1"/>
      <c r="E128" s="1"/>
      <c r="F128" s="1"/>
      <c r="J128" s="1"/>
    </row>
    <row r="129" spans="1:10" x14ac:dyDescent="0.3">
      <c r="B129" s="1"/>
      <c r="E129" s="2"/>
      <c r="F129" s="1"/>
    </row>
    <row r="130" spans="1:10" x14ac:dyDescent="0.3">
      <c r="B130" s="1"/>
      <c r="E130" s="2"/>
      <c r="F130" s="1"/>
    </row>
    <row r="131" spans="1:10" x14ac:dyDescent="0.3">
      <c r="B131" s="1"/>
      <c r="E131" s="2"/>
      <c r="F131" s="1"/>
    </row>
    <row r="132" spans="1:10" x14ac:dyDescent="0.3">
      <c r="B132" s="1"/>
      <c r="E132" s="2"/>
      <c r="F132" s="1"/>
    </row>
    <row r="133" spans="1:10" x14ac:dyDescent="0.3">
      <c r="B133" s="1"/>
      <c r="E133" s="2"/>
      <c r="F133" s="1"/>
    </row>
    <row r="134" spans="1:10" x14ac:dyDescent="0.3">
      <c r="B134" s="1"/>
      <c r="E134" s="2" t="s">
        <v>207</v>
      </c>
      <c r="F134" s="1"/>
    </row>
    <row r="135" spans="1:10" x14ac:dyDescent="0.3">
      <c r="B135" s="1"/>
      <c r="C135" s="1"/>
      <c r="D135" s="1"/>
      <c r="E135" s="1"/>
      <c r="F135" s="1"/>
      <c r="I135" s="2"/>
      <c r="J135" s="3"/>
    </row>
    <row r="136" spans="1:10" x14ac:dyDescent="0.3">
      <c r="B136" s="1"/>
      <c r="C136" s="1"/>
      <c r="D136" s="1"/>
      <c r="E136" s="1"/>
      <c r="F136" s="1"/>
      <c r="I136" s="2"/>
      <c r="J136" s="3"/>
    </row>
    <row r="137" spans="1:10" x14ac:dyDescent="0.3">
      <c r="A137" t="s">
        <v>134</v>
      </c>
      <c r="B137" t="s">
        <v>26</v>
      </c>
    </row>
    <row r="138" spans="1:10" x14ac:dyDescent="0.3">
      <c r="A138" s="2" t="s">
        <v>202</v>
      </c>
      <c r="B138" s="3">
        <v>1</v>
      </c>
    </row>
    <row r="139" spans="1:10" x14ac:dyDescent="0.3">
      <c r="A139" s="2" t="s">
        <v>203</v>
      </c>
      <c r="B139" s="3">
        <v>10</v>
      </c>
    </row>
    <row r="140" spans="1:10" x14ac:dyDescent="0.3">
      <c r="A140" s="2" t="s">
        <v>204</v>
      </c>
      <c r="B140" s="3">
        <v>2</v>
      </c>
    </row>
    <row r="141" spans="1:10" x14ac:dyDescent="0.3">
      <c r="A141" s="2" t="s">
        <v>205</v>
      </c>
      <c r="B141" s="3">
        <v>7</v>
      </c>
    </row>
    <row r="142" spans="1:10" x14ac:dyDescent="0.3">
      <c r="A142" s="2" t="s">
        <v>206</v>
      </c>
      <c r="B142" s="3">
        <v>5</v>
      </c>
    </row>
    <row r="143" spans="1:10" x14ac:dyDescent="0.3">
      <c r="A143" s="2" t="s">
        <v>44</v>
      </c>
      <c r="B143" s="3">
        <v>79</v>
      </c>
    </row>
    <row r="144" spans="1:10" x14ac:dyDescent="0.3">
      <c r="A144" s="2" t="s">
        <v>949</v>
      </c>
      <c r="B144" s="3">
        <v>5</v>
      </c>
    </row>
    <row r="145" spans="1:10" x14ac:dyDescent="0.3">
      <c r="B145">
        <f>SUM(B138:B144)</f>
        <v>109</v>
      </c>
    </row>
    <row r="158" spans="1:10" x14ac:dyDescent="0.3">
      <c r="A158" t="s">
        <v>50</v>
      </c>
      <c r="B158" t="s">
        <v>26</v>
      </c>
    </row>
    <row r="159" spans="1:10" x14ac:dyDescent="0.3">
      <c r="A159" t="s">
        <v>50</v>
      </c>
      <c r="B159" t="s">
        <v>26</v>
      </c>
    </row>
    <row r="160" spans="1:10" x14ac:dyDescent="0.3">
      <c r="A160" s="2" t="s">
        <v>223</v>
      </c>
      <c r="B160" s="3">
        <v>153</v>
      </c>
      <c r="J160" s="3"/>
    </row>
    <row r="161" spans="1:10" x14ac:dyDescent="0.3">
      <c r="A161" s="2" t="s">
        <v>950</v>
      </c>
      <c r="B161" s="3">
        <v>1</v>
      </c>
      <c r="J161" s="3"/>
    </row>
    <row r="162" spans="1:10" x14ac:dyDescent="0.3">
      <c r="A162" s="2" t="s">
        <v>951</v>
      </c>
      <c r="B162" s="3">
        <v>265</v>
      </c>
      <c r="J162" s="3"/>
    </row>
    <row r="163" spans="1:10" x14ac:dyDescent="0.3">
      <c r="A163" s="2" t="s">
        <v>665</v>
      </c>
      <c r="B163" s="3">
        <v>69</v>
      </c>
      <c r="J163" s="3"/>
    </row>
    <row r="164" spans="1:10" x14ac:dyDescent="0.3">
      <c r="A164" s="2" t="s">
        <v>666</v>
      </c>
      <c r="B164" s="3">
        <v>894.69</v>
      </c>
      <c r="J164" s="3"/>
    </row>
    <row r="165" spans="1:10" x14ac:dyDescent="0.3">
      <c r="A165" t="s">
        <v>952</v>
      </c>
      <c r="B165">
        <v>1850</v>
      </c>
    </row>
    <row r="166" spans="1:10" x14ac:dyDescent="0.3">
      <c r="A166" t="s">
        <v>953</v>
      </c>
      <c r="B166">
        <v>2</v>
      </c>
    </row>
    <row r="167" spans="1:10" x14ac:dyDescent="0.3">
      <c r="A167" t="s">
        <v>954</v>
      </c>
      <c r="B167">
        <v>2.2999999999999998</v>
      </c>
    </row>
    <row r="168" spans="1:10" x14ac:dyDescent="0.3">
      <c r="A168" t="s">
        <v>955</v>
      </c>
      <c r="B168">
        <v>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9:B114"/>
  <sheetViews>
    <sheetView topLeftCell="A121" workbookViewId="0">
      <selection activeCell="C89" sqref="C89:C97"/>
    </sheetView>
  </sheetViews>
  <sheetFormatPr baseColWidth="10" defaultRowHeight="14.4" x14ac:dyDescent="0.3"/>
  <cols>
    <col min="1" max="1" width="25.44140625" bestFit="1" customWidth="1"/>
  </cols>
  <sheetData>
    <row r="19" spans="1:2" x14ac:dyDescent="0.3">
      <c r="A19" t="s">
        <v>141</v>
      </c>
      <c r="B19" t="s">
        <v>26</v>
      </c>
    </row>
    <row r="20" spans="1:2" x14ac:dyDescent="0.3">
      <c r="A20" s="2" t="s">
        <v>208</v>
      </c>
      <c r="B20" s="3">
        <v>40</v>
      </c>
    </row>
    <row r="21" spans="1:2" x14ac:dyDescent="0.3">
      <c r="A21" s="2" t="s">
        <v>209</v>
      </c>
      <c r="B21" s="3">
        <v>8</v>
      </c>
    </row>
    <row r="22" spans="1:2" x14ac:dyDescent="0.3">
      <c r="A22" s="2" t="s">
        <v>210</v>
      </c>
      <c r="B22" s="3">
        <v>12</v>
      </c>
    </row>
    <row r="23" spans="1:2" x14ac:dyDescent="0.3">
      <c r="A23" s="2" t="s">
        <v>211</v>
      </c>
      <c r="B23" s="3">
        <v>282</v>
      </c>
    </row>
    <row r="24" spans="1:2" x14ac:dyDescent="0.3">
      <c r="A24" s="2" t="s">
        <v>212</v>
      </c>
      <c r="B24" s="3">
        <v>63</v>
      </c>
    </row>
    <row r="25" spans="1:2" x14ac:dyDescent="0.3">
      <c r="A25" s="2" t="s">
        <v>213</v>
      </c>
      <c r="B25" s="3">
        <v>4</v>
      </c>
    </row>
    <row r="26" spans="1:2" x14ac:dyDescent="0.3">
      <c r="A26" s="2" t="s">
        <v>214</v>
      </c>
      <c r="B26" s="3">
        <v>26</v>
      </c>
    </row>
    <row r="27" spans="1:2" x14ac:dyDescent="0.3">
      <c r="A27" s="2" t="s">
        <v>215</v>
      </c>
      <c r="B27" s="3">
        <v>108</v>
      </c>
    </row>
    <row r="28" spans="1:2" x14ac:dyDescent="0.3">
      <c r="A28" s="2" t="s">
        <v>216</v>
      </c>
      <c r="B28" s="3">
        <v>10</v>
      </c>
    </row>
    <row r="29" spans="1:2" x14ac:dyDescent="0.3">
      <c r="A29" s="2" t="s">
        <v>218</v>
      </c>
      <c r="B29" s="3">
        <v>21</v>
      </c>
    </row>
    <row r="30" spans="1:2" x14ac:dyDescent="0.3">
      <c r="A30" s="2" t="s">
        <v>219</v>
      </c>
      <c r="B30" s="3">
        <v>75</v>
      </c>
    </row>
    <row r="31" spans="1:2" x14ac:dyDescent="0.3">
      <c r="A31" s="2" t="s">
        <v>220</v>
      </c>
      <c r="B31" s="3">
        <v>292</v>
      </c>
    </row>
    <row r="32" spans="1:2" x14ac:dyDescent="0.3">
      <c r="A32" s="2" t="s">
        <v>221</v>
      </c>
      <c r="B32" s="3">
        <v>104</v>
      </c>
    </row>
    <row r="33" spans="1:2" x14ac:dyDescent="0.3">
      <c r="A33" s="2" t="s">
        <v>222</v>
      </c>
      <c r="B33" s="3">
        <v>4</v>
      </c>
    </row>
    <row r="34" spans="1:2" x14ac:dyDescent="0.3">
      <c r="A34" s="2" t="s">
        <v>668</v>
      </c>
      <c r="B34" s="3">
        <v>29</v>
      </c>
    </row>
    <row r="35" spans="1:2" x14ac:dyDescent="0.3">
      <c r="B35">
        <f>SUM(B20:B34)</f>
        <v>1078</v>
      </c>
    </row>
    <row r="38" spans="1:2" x14ac:dyDescent="0.3">
      <c r="A38" s="2"/>
      <c r="B38" s="3"/>
    </row>
    <row r="41" spans="1:2" x14ac:dyDescent="0.3">
      <c r="A41" t="s">
        <v>50</v>
      </c>
      <c r="B41" t="s">
        <v>26</v>
      </c>
    </row>
    <row r="42" spans="1:2" x14ac:dyDescent="0.3">
      <c r="A42" s="2" t="s">
        <v>208</v>
      </c>
      <c r="B42" s="3">
        <v>38</v>
      </c>
    </row>
    <row r="43" spans="1:2" x14ac:dyDescent="0.3">
      <c r="A43" s="2" t="s">
        <v>209</v>
      </c>
      <c r="B43" s="3">
        <v>11</v>
      </c>
    </row>
    <row r="44" spans="1:2" x14ac:dyDescent="0.3">
      <c r="A44" s="2" t="s">
        <v>210</v>
      </c>
      <c r="B44" s="3">
        <v>15</v>
      </c>
    </row>
    <row r="45" spans="1:2" x14ac:dyDescent="0.3">
      <c r="A45" s="2" t="s">
        <v>211</v>
      </c>
      <c r="B45" s="3">
        <v>282</v>
      </c>
    </row>
    <row r="46" spans="1:2" x14ac:dyDescent="0.3">
      <c r="A46" s="2" t="s">
        <v>213</v>
      </c>
      <c r="B46" s="3">
        <v>4</v>
      </c>
    </row>
    <row r="47" spans="1:2" x14ac:dyDescent="0.3">
      <c r="A47" s="2" t="s">
        <v>214</v>
      </c>
      <c r="B47" s="3">
        <v>25</v>
      </c>
    </row>
    <row r="48" spans="1:2" x14ac:dyDescent="0.3">
      <c r="A48" s="2" t="s">
        <v>215</v>
      </c>
      <c r="B48" s="3">
        <v>108</v>
      </c>
    </row>
    <row r="49" spans="1:2" x14ac:dyDescent="0.3">
      <c r="A49" s="2" t="s">
        <v>216</v>
      </c>
      <c r="B49" s="3">
        <v>10</v>
      </c>
    </row>
    <row r="50" spans="1:2" x14ac:dyDescent="0.3">
      <c r="A50" s="2" t="s">
        <v>218</v>
      </c>
      <c r="B50" s="3">
        <v>20</v>
      </c>
    </row>
    <row r="51" spans="1:2" x14ac:dyDescent="0.3">
      <c r="A51" s="2" t="s">
        <v>219</v>
      </c>
      <c r="B51" s="3">
        <v>72</v>
      </c>
    </row>
    <row r="52" spans="1:2" x14ac:dyDescent="0.3">
      <c r="A52" s="2" t="s">
        <v>220</v>
      </c>
      <c r="B52" s="3">
        <v>182</v>
      </c>
    </row>
    <row r="53" spans="1:2" x14ac:dyDescent="0.3">
      <c r="A53" s="2" t="s">
        <v>221</v>
      </c>
      <c r="B53" s="3">
        <v>107</v>
      </c>
    </row>
    <row r="54" spans="1:2" x14ac:dyDescent="0.3">
      <c r="A54" s="2" t="s">
        <v>212</v>
      </c>
      <c r="B54" s="3">
        <v>63</v>
      </c>
    </row>
    <row r="55" spans="1:2" x14ac:dyDescent="0.3">
      <c r="A55" s="2" t="s">
        <v>222</v>
      </c>
      <c r="B55" s="3">
        <v>1</v>
      </c>
    </row>
    <row r="56" spans="1:2" x14ac:dyDescent="0.3">
      <c r="A56" s="2" t="s">
        <v>667</v>
      </c>
      <c r="B56" s="3">
        <v>13</v>
      </c>
    </row>
    <row r="57" spans="1:2" x14ac:dyDescent="0.3">
      <c r="B57">
        <f>SUM(B42:B56)</f>
        <v>951</v>
      </c>
    </row>
    <row r="68" spans="1:2" x14ac:dyDescent="0.3">
      <c r="A68" t="s">
        <v>50</v>
      </c>
      <c r="B68" t="s">
        <v>26</v>
      </c>
    </row>
    <row r="69" spans="1:2" x14ac:dyDescent="0.3">
      <c r="A69" s="2" t="s">
        <v>667</v>
      </c>
      <c r="B69" s="3">
        <v>38</v>
      </c>
    </row>
    <row r="70" spans="1:2" x14ac:dyDescent="0.3">
      <c r="A70" s="2" t="s">
        <v>208</v>
      </c>
      <c r="B70" s="3">
        <v>1</v>
      </c>
    </row>
    <row r="71" spans="1:2" x14ac:dyDescent="0.3">
      <c r="A71" s="2" t="s">
        <v>209</v>
      </c>
      <c r="B71" s="3">
        <v>3</v>
      </c>
    </row>
    <row r="72" spans="1:2" x14ac:dyDescent="0.3">
      <c r="A72" s="2" t="s">
        <v>211</v>
      </c>
      <c r="B72" s="3">
        <v>48</v>
      </c>
    </row>
    <row r="73" spans="1:2" x14ac:dyDescent="0.3">
      <c r="A73" s="2" t="s">
        <v>214</v>
      </c>
      <c r="B73" s="3">
        <v>2</v>
      </c>
    </row>
    <row r="74" spans="1:2" x14ac:dyDescent="0.3">
      <c r="A74" s="2" t="s">
        <v>215</v>
      </c>
      <c r="B74" s="3">
        <v>47</v>
      </c>
    </row>
    <row r="75" spans="1:2" x14ac:dyDescent="0.3">
      <c r="A75" s="2" t="s">
        <v>216</v>
      </c>
      <c r="B75" s="3">
        <v>1</v>
      </c>
    </row>
    <row r="76" spans="1:2" x14ac:dyDescent="0.3">
      <c r="A76" s="2" t="s">
        <v>218</v>
      </c>
      <c r="B76" s="3">
        <v>1</v>
      </c>
    </row>
    <row r="77" spans="1:2" x14ac:dyDescent="0.3">
      <c r="A77" s="2" t="s">
        <v>219</v>
      </c>
      <c r="B77" s="3">
        <v>42</v>
      </c>
    </row>
    <row r="78" spans="1:2" x14ac:dyDescent="0.3">
      <c r="A78" s="2" t="s">
        <v>220</v>
      </c>
      <c r="B78" s="3">
        <v>110</v>
      </c>
    </row>
    <row r="79" spans="1:2" x14ac:dyDescent="0.3">
      <c r="A79" s="2" t="s">
        <v>221</v>
      </c>
      <c r="B79" s="3">
        <v>15</v>
      </c>
    </row>
    <row r="80" spans="1:2" x14ac:dyDescent="0.3">
      <c r="B80">
        <f>SUM(B69:B79)</f>
        <v>308</v>
      </c>
    </row>
    <row r="81" spans="1:2" x14ac:dyDescent="0.3">
      <c r="A81" s="2"/>
      <c r="B81" s="3"/>
    </row>
    <row r="82" spans="1:2" x14ac:dyDescent="0.3">
      <c r="A82" s="2"/>
      <c r="B82" s="3"/>
    </row>
    <row r="83" spans="1:2" x14ac:dyDescent="0.3">
      <c r="A83" s="2"/>
      <c r="B83" s="3"/>
    </row>
    <row r="84" spans="1:2" x14ac:dyDescent="0.3">
      <c r="A84" s="2"/>
      <c r="B84" s="3"/>
    </row>
    <row r="88" spans="1:2" x14ac:dyDescent="0.3">
      <c r="A88" t="s">
        <v>50</v>
      </c>
      <c r="B88" s="1" t="s">
        <v>26</v>
      </c>
    </row>
    <row r="89" spans="1:2" x14ac:dyDescent="0.3">
      <c r="A89" s="2" t="s">
        <v>956</v>
      </c>
      <c r="B89" s="1">
        <v>12</v>
      </c>
    </row>
    <row r="90" spans="1:2" x14ac:dyDescent="0.3">
      <c r="A90" s="2" t="s">
        <v>224</v>
      </c>
      <c r="B90" s="1">
        <v>3404</v>
      </c>
    </row>
    <row r="91" spans="1:2" x14ac:dyDescent="0.3">
      <c r="A91" s="2" t="s">
        <v>225</v>
      </c>
      <c r="B91" s="1">
        <v>4315</v>
      </c>
    </row>
    <row r="92" spans="1:2" x14ac:dyDescent="0.3">
      <c r="A92" s="2" t="s">
        <v>226</v>
      </c>
      <c r="B92" s="1">
        <v>8889</v>
      </c>
    </row>
    <row r="93" spans="1:2" x14ac:dyDescent="0.3">
      <c r="A93" s="2" t="s">
        <v>227</v>
      </c>
      <c r="B93" s="1">
        <v>5297</v>
      </c>
    </row>
    <row r="94" spans="1:2" x14ac:dyDescent="0.3">
      <c r="A94" s="2" t="s">
        <v>228</v>
      </c>
      <c r="B94" s="1">
        <v>2669</v>
      </c>
    </row>
    <row r="95" spans="1:2" x14ac:dyDescent="0.3">
      <c r="A95" s="2" t="s">
        <v>957</v>
      </c>
      <c r="B95" s="1">
        <v>10081</v>
      </c>
    </row>
    <row r="96" spans="1:2" x14ac:dyDescent="0.3">
      <c r="A96" s="2" t="s">
        <v>958</v>
      </c>
      <c r="B96" s="1">
        <v>3182</v>
      </c>
    </row>
    <row r="97" spans="1:2" x14ac:dyDescent="0.3">
      <c r="A97" s="2" t="s">
        <v>959</v>
      </c>
      <c r="B97" s="1">
        <v>6</v>
      </c>
    </row>
    <row r="98" spans="1:2" x14ac:dyDescent="0.3">
      <c r="B98" s="1"/>
    </row>
    <row r="99" spans="1:2" x14ac:dyDescent="0.3">
      <c r="B99" s="1"/>
    </row>
    <row r="100" spans="1:2" x14ac:dyDescent="0.3">
      <c r="B100" s="1"/>
    </row>
    <row r="101" spans="1:2" x14ac:dyDescent="0.3">
      <c r="B101" s="1"/>
    </row>
    <row r="102" spans="1:2" x14ac:dyDescent="0.3">
      <c r="B102" s="1"/>
    </row>
    <row r="103" spans="1:2" x14ac:dyDescent="0.3">
      <c r="B103" s="1"/>
    </row>
    <row r="104" spans="1:2" x14ac:dyDescent="0.3">
      <c r="B104" s="1"/>
    </row>
    <row r="105" spans="1:2" x14ac:dyDescent="0.3">
      <c r="B105" s="1"/>
    </row>
    <row r="106" spans="1:2" x14ac:dyDescent="0.3">
      <c r="B106" s="1"/>
    </row>
    <row r="107" spans="1:2" x14ac:dyDescent="0.3">
      <c r="B107" s="1"/>
    </row>
    <row r="108" spans="1:2" x14ac:dyDescent="0.3">
      <c r="B108" s="1"/>
    </row>
    <row r="109" spans="1:2" x14ac:dyDescent="0.3">
      <c r="B109" s="1"/>
    </row>
    <row r="110" spans="1:2" x14ac:dyDescent="0.3">
      <c r="B110" s="1"/>
    </row>
    <row r="111" spans="1:2" x14ac:dyDescent="0.3">
      <c r="B111" s="1"/>
    </row>
    <row r="112" spans="1:2" x14ac:dyDescent="0.3">
      <c r="B112" s="1"/>
    </row>
    <row r="113" spans="2:2" x14ac:dyDescent="0.3">
      <c r="B113" s="1"/>
    </row>
    <row r="114" spans="2:2" x14ac:dyDescent="0.3">
      <c r="B114" s="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6:U64"/>
  <sheetViews>
    <sheetView topLeftCell="A28" zoomScale="85" zoomScaleNormal="85" workbookViewId="0">
      <selection activeCell="R35" sqref="R35"/>
    </sheetView>
  </sheetViews>
  <sheetFormatPr baseColWidth="10" defaultRowHeight="14.4" x14ac:dyDescent="0.3"/>
  <sheetData>
    <row r="26" spans="1:21" x14ac:dyDescent="0.3">
      <c r="P26" s="1"/>
    </row>
    <row r="27" spans="1:21" x14ac:dyDescent="0.3">
      <c r="A27" t="s">
        <v>50</v>
      </c>
      <c r="B27" t="s">
        <v>26</v>
      </c>
      <c r="Q27" t="s">
        <v>50</v>
      </c>
      <c r="R27" s="1" t="s">
        <v>26</v>
      </c>
    </row>
    <row r="28" spans="1:21" x14ac:dyDescent="0.3">
      <c r="A28" s="2" t="s">
        <v>229</v>
      </c>
      <c r="B28" s="1">
        <v>69364</v>
      </c>
      <c r="D28" s="2"/>
      <c r="E28" s="3"/>
      <c r="H28" t="s">
        <v>50</v>
      </c>
      <c r="I28" s="1" t="s">
        <v>26</v>
      </c>
      <c r="Q28" s="122" t="s">
        <v>232</v>
      </c>
      <c r="R28" s="1">
        <v>42</v>
      </c>
      <c r="S28" s="3"/>
    </row>
    <row r="29" spans="1:21" x14ac:dyDescent="0.3">
      <c r="A29" s="2" t="s">
        <v>231</v>
      </c>
      <c r="B29" s="1">
        <v>71935</v>
      </c>
      <c r="D29" s="2"/>
      <c r="E29" s="3"/>
      <c r="H29" s="2" t="s">
        <v>230</v>
      </c>
      <c r="I29" s="1">
        <v>741</v>
      </c>
      <c r="M29" s="1"/>
      <c r="N29" s="1"/>
      <c r="O29" s="3"/>
      <c r="Q29" s="122" t="s">
        <v>234</v>
      </c>
      <c r="R29" s="1">
        <v>15</v>
      </c>
      <c r="S29" s="3"/>
      <c r="U29" s="2"/>
    </row>
    <row r="30" spans="1:21" x14ac:dyDescent="0.3">
      <c r="A30" s="2" t="s">
        <v>233</v>
      </c>
      <c r="B30" s="1">
        <v>56</v>
      </c>
      <c r="D30" s="2"/>
      <c r="E30" s="3"/>
      <c r="H30" s="2" t="s">
        <v>229</v>
      </c>
      <c r="I30" s="1">
        <v>69364</v>
      </c>
      <c r="M30" s="1"/>
      <c r="N30" s="1"/>
      <c r="O30" s="3"/>
      <c r="Q30" s="122" t="s">
        <v>236</v>
      </c>
      <c r="R30" s="1">
        <v>5489</v>
      </c>
      <c r="S30" s="3"/>
      <c r="U30" s="2"/>
    </row>
    <row r="31" spans="1:21" ht="15" thickBot="1" x14ac:dyDescent="0.35">
      <c r="A31" s="2" t="s">
        <v>237</v>
      </c>
      <c r="B31" s="1">
        <v>24</v>
      </c>
      <c r="D31" s="2"/>
      <c r="E31" s="3"/>
      <c r="H31" s="2" t="s">
        <v>231</v>
      </c>
      <c r="I31" s="1">
        <v>71935</v>
      </c>
      <c r="M31" s="1"/>
      <c r="N31" s="1"/>
      <c r="O31" s="3"/>
      <c r="Q31" s="122" t="s">
        <v>238</v>
      </c>
      <c r="R31" s="1">
        <v>218</v>
      </c>
      <c r="S31" s="3"/>
      <c r="U31" s="2"/>
    </row>
    <row r="32" spans="1:21" x14ac:dyDescent="0.3">
      <c r="A32" s="2" t="s">
        <v>239</v>
      </c>
      <c r="B32" s="1">
        <v>629</v>
      </c>
      <c r="D32" s="2"/>
      <c r="E32" s="3"/>
      <c r="H32" s="2" t="s">
        <v>235</v>
      </c>
      <c r="I32" s="1">
        <v>99</v>
      </c>
      <c r="M32" s="1"/>
      <c r="N32" s="1"/>
      <c r="O32" s="3"/>
      <c r="Q32" s="123" t="s">
        <v>240</v>
      </c>
      <c r="R32" s="1">
        <v>129073</v>
      </c>
      <c r="S32" s="3"/>
      <c r="U32" s="2"/>
    </row>
    <row r="33" spans="1:21" ht="15" thickBot="1" x14ac:dyDescent="0.35">
      <c r="A33" s="2" t="s">
        <v>241</v>
      </c>
      <c r="B33" s="1">
        <v>17</v>
      </c>
      <c r="D33" s="2"/>
      <c r="E33" s="3"/>
      <c r="I33" s="1">
        <f>SUM(I29:I32)</f>
        <v>142139</v>
      </c>
      <c r="M33" s="1"/>
      <c r="N33" s="1"/>
      <c r="Q33" s="122" t="s">
        <v>242</v>
      </c>
      <c r="R33" s="1">
        <v>7302</v>
      </c>
      <c r="S33" s="3"/>
      <c r="U33" s="2"/>
    </row>
    <row r="34" spans="1:21" x14ac:dyDescent="0.3">
      <c r="A34" s="2" t="s">
        <v>243</v>
      </c>
      <c r="B34" s="1">
        <v>5</v>
      </c>
      <c r="D34" s="2"/>
      <c r="E34" s="3"/>
      <c r="M34" s="1"/>
      <c r="N34" s="1"/>
      <c r="R34" s="1">
        <f>SUM(R28:R33)</f>
        <v>142139</v>
      </c>
      <c r="S34" s="77"/>
      <c r="U34" s="2"/>
    </row>
    <row r="35" spans="1:21" x14ac:dyDescent="0.3">
      <c r="A35" s="2" t="s">
        <v>244</v>
      </c>
      <c r="B35" s="1">
        <v>9</v>
      </c>
      <c r="D35" s="2"/>
      <c r="E35" s="3"/>
      <c r="N35" s="1"/>
      <c r="R35" s="1"/>
      <c r="S35" s="78"/>
      <c r="U35" s="2"/>
    </row>
    <row r="36" spans="1:21" x14ac:dyDescent="0.3">
      <c r="A36" s="2" t="s">
        <v>245</v>
      </c>
      <c r="B36" s="1">
        <v>11</v>
      </c>
      <c r="D36" s="2"/>
      <c r="E36" s="3"/>
      <c r="N36" s="1"/>
      <c r="R36" s="1"/>
      <c r="U36" s="2"/>
    </row>
    <row r="37" spans="1:21" x14ac:dyDescent="0.3">
      <c r="A37" s="2" t="s">
        <v>246</v>
      </c>
      <c r="B37" s="1">
        <v>75</v>
      </c>
      <c r="D37" s="2"/>
      <c r="E37" s="3"/>
      <c r="N37" s="1"/>
      <c r="R37" s="1"/>
      <c r="U37" s="2"/>
    </row>
    <row r="38" spans="1:21" x14ac:dyDescent="0.3">
      <c r="A38" t="s">
        <v>247</v>
      </c>
      <c r="B38" s="1">
        <v>14</v>
      </c>
      <c r="N38" s="1"/>
      <c r="R38" s="1"/>
      <c r="U38" s="2"/>
    </row>
    <row r="39" spans="1:21" x14ac:dyDescent="0.3">
      <c r="B39" s="1">
        <f>SUM(B28:B38)</f>
        <v>142139</v>
      </c>
      <c r="N39" s="1"/>
      <c r="R39" s="1"/>
    </row>
    <row r="40" spans="1:21" x14ac:dyDescent="0.3">
      <c r="B40" s="1"/>
      <c r="N40" s="1"/>
      <c r="R40" s="1"/>
    </row>
    <row r="41" spans="1:21" x14ac:dyDescent="0.3">
      <c r="B41" s="1"/>
      <c r="N41" s="1"/>
      <c r="R41" s="1"/>
    </row>
    <row r="42" spans="1:21" x14ac:dyDescent="0.3">
      <c r="B42" s="1"/>
      <c r="N42" s="1"/>
      <c r="R42" s="1"/>
    </row>
    <row r="43" spans="1:21" x14ac:dyDescent="0.3">
      <c r="B43" s="1"/>
      <c r="N43" s="1"/>
      <c r="R43" s="1"/>
    </row>
    <row r="44" spans="1:21" x14ac:dyDescent="0.3">
      <c r="B44" s="1"/>
      <c r="N44" s="1"/>
      <c r="R44" s="1"/>
    </row>
    <row r="45" spans="1:21" x14ac:dyDescent="0.3">
      <c r="B45" s="1"/>
      <c r="N45" s="1"/>
      <c r="R45" s="1"/>
    </row>
    <row r="46" spans="1:21" x14ac:dyDescent="0.3">
      <c r="B46" s="1"/>
      <c r="N46" s="1"/>
      <c r="R46" s="1"/>
    </row>
    <row r="47" spans="1:21" x14ac:dyDescent="0.3">
      <c r="B47" s="1"/>
      <c r="N47" s="1"/>
      <c r="R47" s="1"/>
    </row>
    <row r="48" spans="1:21" x14ac:dyDescent="0.3">
      <c r="B48" s="1"/>
      <c r="N48" s="1"/>
      <c r="R48" s="1"/>
    </row>
    <row r="49" spans="1:18" x14ac:dyDescent="0.3">
      <c r="B49" s="1"/>
      <c r="N49" s="1"/>
      <c r="R49" s="1"/>
    </row>
    <row r="50" spans="1:18" x14ac:dyDescent="0.3">
      <c r="B50" s="1"/>
      <c r="N50" s="1"/>
      <c r="R50" s="1"/>
    </row>
    <row r="51" spans="1:18" x14ac:dyDescent="0.3">
      <c r="B51" s="1"/>
      <c r="N51" s="1"/>
      <c r="R51" s="1"/>
    </row>
    <row r="52" spans="1:18" x14ac:dyDescent="0.3">
      <c r="B52" s="1"/>
      <c r="N52" s="1"/>
      <c r="R52" s="1"/>
    </row>
    <row r="53" spans="1:18" x14ac:dyDescent="0.3">
      <c r="B53" s="1"/>
      <c r="N53" s="1"/>
      <c r="R53" s="1"/>
    </row>
    <row r="54" spans="1:18" x14ac:dyDescent="0.3">
      <c r="B54" s="1"/>
      <c r="N54" s="1"/>
      <c r="R54" s="1"/>
    </row>
    <row r="55" spans="1:18" x14ac:dyDescent="0.3">
      <c r="B55" s="1"/>
      <c r="N55" s="1"/>
      <c r="R55" s="1"/>
    </row>
    <row r="56" spans="1:18" x14ac:dyDescent="0.3">
      <c r="B56" s="1"/>
      <c r="N56" s="1"/>
      <c r="R56" s="1"/>
    </row>
    <row r="57" spans="1:18" x14ac:dyDescent="0.3">
      <c r="B57" s="1"/>
      <c r="N57" s="1"/>
      <c r="R57" s="1"/>
    </row>
    <row r="58" spans="1:18" x14ac:dyDescent="0.3">
      <c r="B58" s="1"/>
      <c r="N58" s="1"/>
      <c r="R58" s="1"/>
    </row>
    <row r="59" spans="1:18" x14ac:dyDescent="0.3">
      <c r="B59" s="1"/>
      <c r="N59" s="1"/>
      <c r="R59" s="1"/>
    </row>
    <row r="60" spans="1:18" x14ac:dyDescent="0.3">
      <c r="B60" s="1"/>
      <c r="N60" s="1"/>
    </row>
    <row r="61" spans="1:18" x14ac:dyDescent="0.3">
      <c r="B61" s="1"/>
      <c r="N61" s="1"/>
    </row>
    <row r="62" spans="1:18" x14ac:dyDescent="0.3">
      <c r="B62" s="1"/>
      <c r="N62" s="1"/>
    </row>
    <row r="63" spans="1:18" x14ac:dyDescent="0.3">
      <c r="B63" s="1"/>
      <c r="N63" s="1"/>
    </row>
    <row r="64" spans="1:18" x14ac:dyDescent="0.3">
      <c r="A64" s="2"/>
      <c r="B64" s="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C115"/>
  <sheetViews>
    <sheetView topLeftCell="A82" workbookViewId="0">
      <selection activeCell="A91" sqref="A91:B94"/>
    </sheetView>
  </sheetViews>
  <sheetFormatPr baseColWidth="10" defaultRowHeight="14.4" x14ac:dyDescent="0.3"/>
  <sheetData>
    <row r="33" spans="1:2" x14ac:dyDescent="0.3">
      <c r="A33" s="32" t="s">
        <v>134</v>
      </c>
      <c r="B33" s="33" t="s">
        <v>26</v>
      </c>
    </row>
    <row r="34" spans="1:2" x14ac:dyDescent="0.3">
      <c r="A34" s="2" t="s">
        <v>248</v>
      </c>
      <c r="B34" s="3">
        <v>1584</v>
      </c>
    </row>
    <row r="35" spans="1:2" x14ac:dyDescent="0.3">
      <c r="A35" s="2" t="s">
        <v>249</v>
      </c>
      <c r="B35" s="3">
        <v>30</v>
      </c>
    </row>
    <row r="36" spans="1:2" x14ac:dyDescent="0.3">
      <c r="A36" s="2" t="s">
        <v>250</v>
      </c>
      <c r="B36" s="3">
        <v>80</v>
      </c>
    </row>
    <row r="37" spans="1:2" x14ac:dyDescent="0.3">
      <c r="A37" s="2" t="s">
        <v>251</v>
      </c>
      <c r="B37" s="3">
        <v>42</v>
      </c>
    </row>
    <row r="38" spans="1:2" x14ac:dyDescent="0.3">
      <c r="A38" s="2" t="s">
        <v>252</v>
      </c>
      <c r="B38" s="3">
        <v>95</v>
      </c>
    </row>
    <row r="39" spans="1:2" x14ac:dyDescent="0.3">
      <c r="A39" s="2" t="s">
        <v>669</v>
      </c>
      <c r="B39" s="3">
        <v>274</v>
      </c>
    </row>
    <row r="40" spans="1:2" x14ac:dyDescent="0.3">
      <c r="A40" s="2" t="s">
        <v>670</v>
      </c>
      <c r="B40" s="3">
        <v>275</v>
      </c>
    </row>
    <row r="41" spans="1:2" x14ac:dyDescent="0.3">
      <c r="A41" s="2"/>
      <c r="B41" s="1"/>
    </row>
    <row r="42" spans="1:2" x14ac:dyDescent="0.3">
      <c r="A42" s="2"/>
      <c r="B42" s="1"/>
    </row>
    <row r="43" spans="1:2" x14ac:dyDescent="0.3">
      <c r="B43" s="1"/>
    </row>
    <row r="44" spans="1:2" x14ac:dyDescent="0.3">
      <c r="B44" s="1"/>
    </row>
    <row r="45" spans="1:2" x14ac:dyDescent="0.3">
      <c r="B45" s="1"/>
    </row>
    <row r="46" spans="1:2" x14ac:dyDescent="0.3">
      <c r="B46" s="1"/>
    </row>
    <row r="47" spans="1:2" x14ac:dyDescent="0.3">
      <c r="B47" s="1"/>
    </row>
    <row r="48" spans="1:2" x14ac:dyDescent="0.3">
      <c r="B48" s="1"/>
    </row>
    <row r="49" spans="1:2" x14ac:dyDescent="0.3">
      <c r="B49" s="1"/>
    </row>
    <row r="50" spans="1:2" x14ac:dyDescent="0.3">
      <c r="B50" s="1"/>
    </row>
    <row r="51" spans="1:2" x14ac:dyDescent="0.3">
      <c r="B51" s="1"/>
    </row>
    <row r="52" spans="1:2" x14ac:dyDescent="0.3">
      <c r="B52" s="1"/>
    </row>
    <row r="53" spans="1:2" x14ac:dyDescent="0.3">
      <c r="B53" s="1"/>
    </row>
    <row r="54" spans="1:2" x14ac:dyDescent="0.3">
      <c r="A54" s="32" t="s">
        <v>134</v>
      </c>
      <c r="B54" s="32" t="s">
        <v>26</v>
      </c>
    </row>
    <row r="55" spans="1:2" x14ac:dyDescent="0.3">
      <c r="A55" s="2" t="s">
        <v>253</v>
      </c>
      <c r="B55" s="3">
        <v>6</v>
      </c>
    </row>
    <row r="56" spans="1:2" x14ac:dyDescent="0.3">
      <c r="A56" s="2" t="s">
        <v>254</v>
      </c>
      <c r="B56" s="3">
        <v>2</v>
      </c>
    </row>
    <row r="57" spans="1:2" x14ac:dyDescent="0.3">
      <c r="A57" s="2" t="s">
        <v>960</v>
      </c>
      <c r="B57" s="3">
        <v>1</v>
      </c>
    </row>
    <row r="58" spans="1:2" x14ac:dyDescent="0.3">
      <c r="A58" s="2" t="s">
        <v>255</v>
      </c>
      <c r="B58" s="3">
        <v>8</v>
      </c>
    </row>
    <row r="59" spans="1:2" x14ac:dyDescent="0.3">
      <c r="A59" s="2"/>
      <c r="B59" s="3"/>
    </row>
    <row r="60" spans="1:2" x14ac:dyDescent="0.3">
      <c r="A60" s="2"/>
      <c r="B60" s="3"/>
    </row>
    <row r="70" spans="1:3" x14ac:dyDescent="0.3">
      <c r="A70" s="164"/>
      <c r="B70" s="164"/>
    </row>
    <row r="71" spans="1:3" x14ac:dyDescent="0.3">
      <c r="A71" s="32" t="s">
        <v>134</v>
      </c>
      <c r="B71" s="33" t="s">
        <v>26</v>
      </c>
    </row>
    <row r="72" spans="1:3" x14ac:dyDescent="0.3">
      <c r="A72" s="2" t="s">
        <v>772</v>
      </c>
      <c r="B72" s="1">
        <v>3204</v>
      </c>
      <c r="C72" t="str">
        <f t="shared" ref="C72" si="0">+UPPER(A72)</f>
        <v>GLP</v>
      </c>
    </row>
    <row r="73" spans="1:3" x14ac:dyDescent="0.3">
      <c r="A73" s="2" t="s">
        <v>256</v>
      </c>
      <c r="B73" s="1">
        <v>7085</v>
      </c>
    </row>
    <row r="74" spans="1:3" x14ac:dyDescent="0.3">
      <c r="A74" s="2"/>
      <c r="B74" s="3"/>
    </row>
    <row r="75" spans="1:3" x14ac:dyDescent="0.3">
      <c r="B75" s="1"/>
    </row>
    <row r="76" spans="1:3" x14ac:dyDescent="0.3">
      <c r="B76" s="1"/>
    </row>
    <row r="77" spans="1:3" x14ac:dyDescent="0.3">
      <c r="B77" s="1"/>
    </row>
    <row r="78" spans="1:3" x14ac:dyDescent="0.3">
      <c r="B78" s="1"/>
    </row>
    <row r="79" spans="1:3" x14ac:dyDescent="0.3">
      <c r="B79" s="1"/>
    </row>
    <row r="80" spans="1:3" x14ac:dyDescent="0.3">
      <c r="B80" s="1"/>
    </row>
    <row r="81" spans="1:2" x14ac:dyDescent="0.3">
      <c r="B81" s="1"/>
    </row>
    <row r="82" spans="1:2" x14ac:dyDescent="0.3">
      <c r="B82" s="1"/>
    </row>
    <row r="83" spans="1:2" x14ac:dyDescent="0.3">
      <c r="B83" s="1"/>
    </row>
    <row r="84" spans="1:2" x14ac:dyDescent="0.3">
      <c r="B84" s="1"/>
    </row>
    <row r="85" spans="1:2" x14ac:dyDescent="0.3">
      <c r="B85" s="1"/>
    </row>
    <row r="90" spans="1:2" x14ac:dyDescent="0.3">
      <c r="A90" s="32" t="s">
        <v>134</v>
      </c>
      <c r="B90" s="33" t="s">
        <v>26</v>
      </c>
    </row>
    <row r="91" spans="1:2" x14ac:dyDescent="0.3">
      <c r="A91" s="2" t="s">
        <v>257</v>
      </c>
      <c r="B91" s="1">
        <v>4188268</v>
      </c>
    </row>
    <row r="92" spans="1:2" x14ac:dyDescent="0.3">
      <c r="A92" s="2" t="s">
        <v>258</v>
      </c>
      <c r="B92" s="1">
        <v>10579907</v>
      </c>
    </row>
    <row r="93" spans="1:2" x14ac:dyDescent="0.3">
      <c r="A93" s="2" t="s">
        <v>259</v>
      </c>
      <c r="B93" s="1">
        <v>86888</v>
      </c>
    </row>
    <row r="94" spans="1:2" x14ac:dyDescent="0.3">
      <c r="A94" s="2" t="s">
        <v>260</v>
      </c>
      <c r="B94" s="1">
        <v>17822</v>
      </c>
    </row>
    <row r="95" spans="1:2" x14ac:dyDescent="0.3">
      <c r="B95" s="1"/>
    </row>
    <row r="96" spans="1:2" x14ac:dyDescent="0.3">
      <c r="B96" s="1"/>
    </row>
    <row r="97" spans="2:2" x14ac:dyDescent="0.3">
      <c r="B97" s="1"/>
    </row>
    <row r="98" spans="2:2" x14ac:dyDescent="0.3">
      <c r="B98" s="1"/>
    </row>
    <row r="99" spans="2:2" x14ac:dyDescent="0.3">
      <c r="B99" s="1"/>
    </row>
    <row r="100" spans="2:2" x14ac:dyDescent="0.3">
      <c r="B100" s="1"/>
    </row>
    <row r="101" spans="2:2" x14ac:dyDescent="0.3">
      <c r="B101" s="1"/>
    </row>
    <row r="102" spans="2:2" x14ac:dyDescent="0.3">
      <c r="B102" s="1"/>
    </row>
    <row r="103" spans="2:2" x14ac:dyDescent="0.3">
      <c r="B103" s="1"/>
    </row>
    <row r="104" spans="2:2" x14ac:dyDescent="0.3">
      <c r="B104" s="1"/>
    </row>
    <row r="105" spans="2:2" x14ac:dyDescent="0.3">
      <c r="B105" s="1"/>
    </row>
    <row r="106" spans="2:2" x14ac:dyDescent="0.3">
      <c r="B106" s="1"/>
    </row>
    <row r="107" spans="2:2" x14ac:dyDescent="0.3">
      <c r="B107" s="1"/>
    </row>
    <row r="108" spans="2:2" x14ac:dyDescent="0.3">
      <c r="B108" s="1"/>
    </row>
    <row r="109" spans="2:2" x14ac:dyDescent="0.3">
      <c r="B109" s="1"/>
    </row>
    <row r="110" spans="2:2" x14ac:dyDescent="0.3">
      <c r="B110" s="1"/>
    </row>
    <row r="111" spans="2:2" x14ac:dyDescent="0.3">
      <c r="B111" s="1"/>
    </row>
    <row r="112" spans="2:2" x14ac:dyDescent="0.3">
      <c r="B112" s="1"/>
    </row>
    <row r="113" spans="2:2" x14ac:dyDescent="0.3">
      <c r="B113" s="1"/>
    </row>
    <row r="114" spans="2:2" x14ac:dyDescent="0.3">
      <c r="B114" s="1"/>
    </row>
    <row r="115" spans="2:2" x14ac:dyDescent="0.3">
      <c r="B115" s="1"/>
    </row>
  </sheetData>
  <mergeCells count="1">
    <mergeCell ref="A70:B70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5:B52"/>
  <sheetViews>
    <sheetView topLeftCell="A46" workbookViewId="0">
      <selection activeCell="A36" sqref="A36:B52"/>
    </sheetView>
  </sheetViews>
  <sheetFormatPr baseColWidth="10" defaultRowHeight="14.4" x14ac:dyDescent="0.3"/>
  <sheetData>
    <row r="35" spans="1:2" x14ac:dyDescent="0.3">
      <c r="A35" t="s">
        <v>50</v>
      </c>
      <c r="B35" t="s">
        <v>26</v>
      </c>
    </row>
    <row r="36" spans="1:2" x14ac:dyDescent="0.3">
      <c r="A36" s="2" t="s">
        <v>261</v>
      </c>
      <c r="B36" s="1">
        <v>1387</v>
      </c>
    </row>
    <row r="37" spans="1:2" x14ac:dyDescent="0.3">
      <c r="A37" s="2" t="s">
        <v>671</v>
      </c>
      <c r="B37" s="1">
        <v>845</v>
      </c>
    </row>
    <row r="38" spans="1:2" x14ac:dyDescent="0.3">
      <c r="A38" s="2" t="s">
        <v>262</v>
      </c>
      <c r="B38" s="1">
        <v>68</v>
      </c>
    </row>
    <row r="39" spans="1:2" x14ac:dyDescent="0.3">
      <c r="A39" s="2" t="s">
        <v>263</v>
      </c>
      <c r="B39" s="1">
        <v>1461</v>
      </c>
    </row>
    <row r="40" spans="1:2" x14ac:dyDescent="0.3">
      <c r="A40" s="2" t="s">
        <v>264</v>
      </c>
      <c r="B40" s="1">
        <v>36</v>
      </c>
    </row>
    <row r="41" spans="1:2" x14ac:dyDescent="0.3">
      <c r="A41" s="2" t="s">
        <v>265</v>
      </c>
      <c r="B41" s="1">
        <v>664</v>
      </c>
    </row>
    <row r="42" spans="1:2" x14ac:dyDescent="0.3">
      <c r="A42" s="2" t="s">
        <v>266</v>
      </c>
      <c r="B42" s="1">
        <v>3898</v>
      </c>
    </row>
    <row r="43" spans="1:2" x14ac:dyDescent="0.3">
      <c r="A43" s="2" t="s">
        <v>267</v>
      </c>
      <c r="B43" s="1">
        <v>714</v>
      </c>
    </row>
    <row r="44" spans="1:2" x14ac:dyDescent="0.3">
      <c r="A44" s="2" t="s">
        <v>268</v>
      </c>
      <c r="B44" s="1">
        <v>44</v>
      </c>
    </row>
    <row r="45" spans="1:2" x14ac:dyDescent="0.3">
      <c r="A45" s="2" t="s">
        <v>672</v>
      </c>
      <c r="B45" s="1">
        <v>488</v>
      </c>
    </row>
    <row r="46" spans="1:2" x14ac:dyDescent="0.3">
      <c r="A46" s="2" t="s">
        <v>269</v>
      </c>
      <c r="B46" s="1">
        <v>229</v>
      </c>
    </row>
    <row r="47" spans="1:2" x14ac:dyDescent="0.3">
      <c r="A47" s="2" t="s">
        <v>270</v>
      </c>
      <c r="B47" s="1">
        <v>17014</v>
      </c>
    </row>
    <row r="48" spans="1:2" x14ac:dyDescent="0.3">
      <c r="A48" s="2" t="s">
        <v>271</v>
      </c>
      <c r="B48" s="1">
        <v>21783</v>
      </c>
    </row>
    <row r="49" spans="1:2" x14ac:dyDescent="0.3">
      <c r="A49" s="2" t="s">
        <v>272</v>
      </c>
      <c r="B49" s="1">
        <v>358</v>
      </c>
    </row>
    <row r="50" spans="1:2" x14ac:dyDescent="0.3">
      <c r="A50" s="2" t="s">
        <v>273</v>
      </c>
      <c r="B50" s="1">
        <v>61</v>
      </c>
    </row>
    <row r="51" spans="1:2" x14ac:dyDescent="0.3">
      <c r="A51" s="2" t="s">
        <v>274</v>
      </c>
      <c r="B51" s="1">
        <v>594</v>
      </c>
    </row>
    <row r="52" spans="1:2" x14ac:dyDescent="0.3">
      <c r="A52" s="2" t="s">
        <v>673</v>
      </c>
      <c r="B52" s="1">
        <v>17001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ERD</vt:lpstr>
      <vt:lpstr>ARD</vt:lpstr>
      <vt:lpstr>FARD</vt:lpstr>
      <vt:lpstr>CESMET</vt:lpstr>
      <vt:lpstr>CESFRONT</vt:lpstr>
      <vt:lpstr>CESEP</vt:lpstr>
      <vt:lpstr>CESAC</vt:lpstr>
      <vt:lpstr>CECCOM</vt:lpstr>
      <vt:lpstr>COMIPOL</vt:lpstr>
      <vt:lpstr>SENPA</vt:lpstr>
      <vt:lpstr>COCOM</vt:lpstr>
      <vt:lpstr>CC NORTE</vt:lpstr>
      <vt:lpstr>CC SUR</vt:lpstr>
      <vt:lpstr>CC ESTE</vt:lpstr>
      <vt:lpstr>PLAN SOCIAL</vt:lpstr>
      <vt:lpstr>SUP. DE VIG</vt:lpstr>
      <vt:lpstr>INSUDE</vt:lpstr>
      <vt:lpstr>PROGRAMA</vt:lpstr>
      <vt:lpstr>ESC. VOC</vt:lpstr>
      <vt:lpstr>JUNTA DE RETIRO</vt:lpstr>
      <vt:lpstr>CEN. SAL. MIDE</vt:lpstr>
      <vt:lpstr>HOSP CENTRAL</vt:lpstr>
      <vt:lpstr>RAMON DE LARA </vt:lpstr>
      <vt:lpstr>DISPENSARIO ARD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2024-01-13T20:41:30Z</dcterms:modified>
</cp:coreProperties>
</file>