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A.balance general\2023\"/>
    </mc:Choice>
  </mc:AlternateContent>
  <xr:revisionPtr revIDLastSave="0" documentId="13_ncr:1_{80609D0A-3132-4D8D-8C37-C0EE7443727E}" xr6:coauthVersionLast="47" xr6:coauthVersionMax="47" xr10:uidLastSave="{00000000-0000-0000-0000-000000000000}"/>
  <bookViews>
    <workbookView xWindow="28680" yWindow="-120" windowWidth="21840" windowHeight="13020" activeTab="1" xr2:uid="{00000000-000D-0000-FFFF-FFFF00000000}"/>
  </bookViews>
  <sheets>
    <sheet name="Plantilla Ejecución 2023" sheetId="12" r:id="rId1"/>
    <sheet name="PRESUPUESTO APROBADO 2023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<sst xmlns="http://schemas.openxmlformats.org/spreadsheetml/2006/main" count="204" uniqueCount="132">
  <si>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</si>
  <si>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</si>
  <si>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</si>
  <si>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</si>
  <si>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</si>
  <si>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</si>
  <si>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</si>
  <si>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</si>
  <si>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</si>
  <si>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</si>
  <si>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</si>
  <si>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</si>
  <si>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</si>
  <si>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</si>
  <si>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</si>
  <si>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</si>
  <si>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</si>
  <si>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</si>
  <si>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</si>
  <si>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</si>
  <si>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</si>
  <si>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</si>
  <si>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</si>
  <si>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</si>
  <si>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</si>
  <si>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</si>
  <si>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</si>
  <si>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</si>
  <si>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</si>
  <si>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</si>
  <si>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</si>
  <si>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</si>
  <si>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</si>
  <si>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</si>
  <si>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</si>
  <si>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</si>
  <si>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</si>
  <si>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</si>
  <si>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</si>
  <si>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</si>
  <si>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</si>
  <si>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</si>
  <si>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</si>
  <si>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</si>
  <si>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</si>
  <si>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</si>
  <si>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</si>
  <si>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</si>
  <si>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</si>
  <si>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</si>
  <si>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</si>
  <si>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</si>
  <si>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</si>
  <si>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</si>
  <si>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</si>
  <si>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</si>
  <si>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</si>
  <si>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</si>
  <si>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</si>
  <si>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</si>
  <si>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</si>
  <si>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</si>
  <si>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</si>
  <si>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</si>
  <si>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</si>
  <si>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</si>
  <si>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</si>
  <si>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</si>
  <si>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</si>
  <si>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</si>
  <si>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</si>
  <si>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</si>
  <si>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</si>
  <si>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</si>
  <si>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</si>
  <si>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</si>
  <si>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</si>
  <si>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</si>
  <si>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</si>
  <si>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</si>
  <si>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</si>
  <si>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</si>
  <si>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</si>
  <si>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</si>
  <si>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</si>
  <si>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</si>
  <si>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</si>
  <si>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</si>
  <si>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</si>
  <si>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</si>
  <si>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</si>
  <si>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</si>
  <si>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</si>
  <si>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</si>
  <si>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</si>
  <si>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</si>
  <si>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</si>
  <si>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</si>
  <si>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</si>
  <si>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</si>
  <si>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</si>
  <si>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</si>
  <si>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</si>
  <si>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</si>
  <si>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</si>
  <si>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</si>
  <si>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</si>
  <si>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</si>
  <si>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</si>
  <si>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</si>
  <si>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</si>
  <si>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</si>
  <si>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</si>
  <si>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</si>
  <si>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</si>
  <si>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</si>
  <si>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</si>
  <si>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</si>
  <si>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</si>
  <si>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</si>
  <si>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</si>
  <si>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</si>
  <si>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</si>
  <si>
    <t>Noviembre</t>
  </si>
  <si>
    <t>Diciembre</t>
  </si>
  <si>
    <t>Año 2023</t>
  </si>
  <si>
    <t xml:space="preserve">Fuente: Sistema Integrado de Gestión Financiera
Periodo: 2023
</t>
  </si>
  <si>
    <t>Fecha de registro: hasta el 31 de Enero 2023</t>
  </si>
  <si>
    <t>Fecha de imputación: desde el 01 de Enero del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</si>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</sst>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9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4" xfId="0" applyFont="1" applyBorder="1" applyAlignment="1">
      <alignment wrapText="1"/>
    </xf>
    <xf numFmtId="43" fontId="19" fillId="0" borderId="0" xfId="1" applyFont="1" applyAlignment="1">
      <alignment horizontal="right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3" fillId="3" borderId="0" xfId="0" applyFont="1" applyFill="1" applyAlignment="1">
      <alignment vertical="center" wrapText="1"/>
    </xf>
    <xf numFmtId="0" fontId="23" fillId="0" borderId="1" xfId="0" applyFont="1" applyBorder="1" applyAlignment="1">
      <alignment horizontal="left"/>
    </xf>
    <xf numFmtId="43" fontId="23" fillId="0" borderId="1" xfId="1" applyFont="1" applyBorder="1"/>
    <xf numFmtId="165" fontId="23" fillId="0" borderId="1" xfId="0" applyNumberFormat="1" applyFont="1" applyBorder="1"/>
    <xf numFmtId="0" fontId="23" fillId="0" borderId="0" xfId="0" applyFont="1" applyAlignment="1">
      <alignment horizontal="left" indent="1"/>
    </xf>
    <xf numFmtId="43" fontId="23" fillId="0" borderId="0" xfId="1" applyFont="1" applyFill="1"/>
    <xf numFmtId="0" fontId="24" fillId="0" borderId="0" xfId="0" applyFont="1" applyAlignment="1">
      <alignment horizontal="left" indent="2"/>
    </xf>
    <xf numFmtId="43" fontId="24" fillId="0" borderId="0" xfId="1" applyFont="1" applyFill="1"/>
    <xf numFmtId="4" fontId="24" fillId="0" borderId="0" xfId="0" applyNumberFormat="1" applyFont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3" fillId="0" borderId="0" xfId="0" applyNumberFormat="1" applyFont="1"/>
    <xf numFmtId="39" fontId="23" fillId="0" borderId="0" xfId="1" applyNumberFormat="1" applyFont="1" applyFill="1"/>
    <xf numFmtId="39" fontId="23" fillId="0" borderId="1" xfId="1" applyNumberFormat="1" applyFont="1" applyFill="1" applyBorder="1"/>
    <xf numFmtId="39" fontId="23" fillId="0" borderId="0" xfId="1" applyNumberFormat="1" applyFont="1"/>
    <xf numFmtId="39" fontId="24" fillId="0" borderId="0" xfId="1" applyNumberFormat="1" applyFont="1"/>
    <xf numFmtId="43" fontId="23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19050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6276" y="523875"/>
          <a:ext cx="13430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657224</xdr:colOff>
      <xdr:row>2</xdr:row>
      <xdr:rowOff>152400</xdr:rowOff>
    </xdr:from>
    <xdr:to>
      <xdr:col>2</xdr:col>
      <xdr:colOff>923925</xdr:colOff>
      <xdr:row>4</xdr:row>
      <xdr:rowOff>180975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49" y="533400"/>
          <a:ext cx="143827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L114"/>
  <sheetViews>
    <sheetView showGridLines="0" topLeftCell="A84" zoomScale="55" zoomScaleNormal="55" workbookViewId="0">
      <selection activeCell="F109" sqref="F109"/>
    </sheetView>
  </sheetViews>
  <sheetFormatPr baseColWidth="10" defaultColWidth="11.44140625" defaultRowHeight="14.4" x14ac:dyDescent="0.3"/>
  <cols>
    <col min="1" max="1" width="86.5546875" bestFit="1" customWidth="1"/>
    <col min="2" max="2" width="16.88671875" customWidth="1"/>
    <col min="3" max="3" width="11.44140625" customWidth="1"/>
    <col min="4" max="5" width="10.5546875" customWidth="1"/>
    <col min="6" max="6" width="11.109375" customWidth="1"/>
    <col min="7" max="7" width="9.33203125" customWidth="1"/>
    <col min="8" max="8" width="12" customWidth="1"/>
    <col min="9" max="9" width="11" customWidth="1"/>
    <col min="10" max="10" width="12.6640625" customWidth="1"/>
    <col min="11" max="11" width="11.5546875" customWidth="1"/>
    <col min="12" max="12" width="13.109375" customWidth="1"/>
    <col min="13" max="13" width="13.33203125" customWidth="1"/>
    <col min="14" max="14" width="21.3320312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91" t="s">
        <v>83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38" ht="18" x14ac:dyDescent="0.3">
      <c r="A7" s="91">
        <v>2023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38" ht="15.6" x14ac:dyDescent="0.3">
      <c r="A8" s="92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38" x14ac:dyDescent="0.3">
      <c r="A9" s="93" t="s">
        <v>36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6" x14ac:dyDescent="0.3">
      <c r="A12" s="17" t="s">
        <v>0</v>
      </c>
      <c r="B12" s="18" t="s">
        <v>81</v>
      </c>
      <c r="C12" s="18" t="s">
        <v>108</v>
      </c>
      <c r="D12" s="18" t="s">
        <v>109</v>
      </c>
      <c r="E12" s="18" t="s">
        <v>110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18" t="s">
        <v>123</v>
      </c>
      <c r="M12" s="18" t="s">
        <v>124</v>
      </c>
      <c r="N12" s="18" t="s">
        <v>96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>
        <f>+B14+C14+D14+E14+F14+G14+H14+I14+J14+K14+L14+M14</f>
        <v>95980151.810000002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>SUM(B15:M15)</f>
        <v>91040642.659999996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>SUM(B16:M16)</f>
        <v>3976532.5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85</v>
      </c>
      <c r="B17" s="9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SUM(B19:M19)</f>
        <v>962976.65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+B20+C20+D20+E20+F20+G20+H20+I20+J20+K20+L20+M20</f>
        <v>23119109.510000002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:N29" si="1">SUM(B21:M21)</f>
        <v>10770032.029999999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1"/>
        <v>0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1"/>
        <v>5182709.83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f t="shared" si="1"/>
        <v>0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1"/>
        <v>420489.22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f t="shared" si="1"/>
        <v>4805693.07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1"/>
        <v>1855815.36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1"/>
        <v>84370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40</v>
      </c>
      <c r="B29" s="9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1"/>
        <v>0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8">
        <f>+B30+C30+D30+E30+F30+G30+H30+I30+J30+K30+L30+M30</f>
        <v>11631980.060000001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ref="N31:N37" si="2">SUM(B31:M31)</f>
        <v>11631980.060000001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0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2"/>
        <v>0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2"/>
        <v>0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0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/>
      <c r="D36" s="21"/>
      <c r="E36" s="21"/>
      <c r="F36" s="21"/>
      <c r="G36" s="21"/>
      <c r="H36" s="9"/>
      <c r="I36" s="9"/>
      <c r="J36" s="9"/>
      <c r="K36" s="9"/>
      <c r="L36" s="9"/>
      <c r="M36" s="9"/>
      <c r="N36" s="9">
        <f t="shared" si="2"/>
        <v>0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2"/>
        <v>3952591.58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41</v>
      </c>
      <c r="B38" s="9"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>SUM(B39:M39)</f>
        <v>0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>+B40+C40+D40+E40+F40+G40+H40+I40+J40+K40+L40+M40</f>
        <v>549704775.69000006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>SUM(B41:M41)</f>
        <v>541646141.25999999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42</v>
      </c>
      <c r="B42" s="9"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43</v>
      </c>
      <c r="B43" s="9"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44</v>
      </c>
      <c r="B44" s="9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45</v>
      </c>
      <c r="B45" s="9"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86</v>
      </c>
      <c r="B46" s="9"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SUM(B47:M47)</f>
        <v>558634.43000000005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46</v>
      </c>
      <c r="B48" s="9">
        <v>7500000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SUM(B48:M48)</f>
        <v>7500000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47</v>
      </c>
      <c r="B49" s="8">
        <v>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48</v>
      </c>
      <c r="B50" s="9"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49</v>
      </c>
      <c r="B51" s="9"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50</v>
      </c>
      <c r="B52" s="9"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51</v>
      </c>
      <c r="B53" s="9"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52</v>
      </c>
      <c r="B54" s="9"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53</v>
      </c>
      <c r="B55" s="9"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54</v>
      </c>
      <c r="B56" s="9"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>+C57+B57+D57+E57+F57+G57+H57+I57+J57+K57+L57+M57</f>
        <v>1181366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f t="shared" ref="N58:N63" si="6">SUM(B58:M58)</f>
        <v>0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f t="shared" si="6"/>
        <v>0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 t="shared" si="6"/>
        <v>0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>
        <f t="shared" si="6"/>
        <v>0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f t="shared" si="6"/>
        <v>0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55</v>
      </c>
      <c r="B63" s="9"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f t="shared" si="6"/>
        <v>0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56</v>
      </c>
      <c r="B64" s="9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>SUM(B65:M65)</f>
        <v>0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87</v>
      </c>
      <c r="B66" s="9">
        <v>1181366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f>SUM(B66:M66)</f>
        <v>1181366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88</v>
      </c>
      <c r="B67" s="9">
        <v>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89</v>
      </c>
      <c r="B68" s="9">
        <v>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58</v>
      </c>
      <c r="B69" s="8">
        <v>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>+B69+C69+D69+E69+F69+G69+H69+I69+J69+K69+L69+M69</f>
        <v>0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59</v>
      </c>
      <c r="B70" s="9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>SUM(B70:M70)</f>
        <v>0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60</v>
      </c>
      <c r="B71" s="9">
        <v>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61</v>
      </c>
      <c r="B72" s="9">
        <v>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62</v>
      </c>
      <c r="B73" s="9">
        <v>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63</v>
      </c>
      <c r="B74" s="8"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64</v>
      </c>
      <c r="B75" s="9">
        <v>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65</v>
      </c>
      <c r="B76" s="9">
        <v>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90</v>
      </c>
      <c r="B77" s="9">
        <v>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91</v>
      </c>
      <c r="B78" s="9">
        <v>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92</v>
      </c>
      <c r="B79" s="9">
        <v>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66</v>
      </c>
      <c r="B80" s="8">
        <v>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67</v>
      </c>
      <c r="B81" s="9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68</v>
      </c>
      <c r="B82" s="9">
        <v>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93</v>
      </c>
      <c r="B83" s="9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69</v>
      </c>
      <c r="B84" s="9">
        <v>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>SUM(B85:M85)</f>
        <v>681617383.06999993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70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71</v>
      </c>
      <c r="B87" s="8">
        <v>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72</v>
      </c>
      <c r="B88" s="9">
        <v>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73</v>
      </c>
      <c r="B89" s="9">
        <v>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74</v>
      </c>
      <c r="B90" s="8">
        <v>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75</v>
      </c>
      <c r="B91" s="9">
        <v>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76</v>
      </c>
      <c r="B92" s="9">
        <v>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77</v>
      </c>
      <c r="B93" s="8">
        <v>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78</v>
      </c>
      <c r="B94" s="9">
        <v>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79</v>
      </c>
      <c r="B95" s="6">
        <f t="shared" ref="B95:N95" si="11">+B87+B90+B93</f>
        <v>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80</v>
      </c>
      <c r="B96" s="2">
        <f t="shared" ref="B96" si="12">+B85+B95</f>
        <v>681617383.06999993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f>+N85+N95</f>
        <v>681617383.06999993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126</v>
      </c>
      <c r="N97" s="57"/>
      <c r="Q97" s="9"/>
      <c r="V97" s="32"/>
    </row>
    <row r="98" spans="1:29" s="29" customFormat="1" x14ac:dyDescent="0.3">
      <c r="A98" s="29" t="s">
        <v>127</v>
      </c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6"/>
    </row>
    <row r="99" spans="1:29" s="29" customFormat="1" x14ac:dyDescent="0.3">
      <c r="A99" s="29" t="s">
        <v>128</v>
      </c>
      <c r="N99" s="56"/>
    </row>
    <row r="100" spans="1:29" x14ac:dyDescent="0.3">
      <c r="F100" s="23"/>
    </row>
    <row r="102" spans="1:29" ht="15.6" x14ac:dyDescent="0.3">
      <c r="A102" s="87" t="s">
        <v>97</v>
      </c>
      <c r="B102" s="87"/>
      <c r="C102" s="94" t="s">
        <v>99</v>
      </c>
      <c r="D102" s="94"/>
      <c r="E102" s="94"/>
      <c r="H102" s="97" t="s">
        <v>98</v>
      </c>
      <c r="I102" s="97"/>
      <c r="J102" s="97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88" t="s">
        <v>121</v>
      </c>
      <c r="B103" s="88"/>
      <c r="C103" s="95" t="s">
        <v>122</v>
      </c>
      <c r="D103" s="95"/>
      <c r="E103" s="95"/>
      <c r="F103" s="58"/>
      <c r="G103" s="58"/>
      <c r="H103" s="88" t="s">
        <v>118</v>
      </c>
      <c r="I103" s="88"/>
      <c r="J103" s="88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89" t="s">
        <v>120</v>
      </c>
      <c r="B104" s="89"/>
      <c r="C104" s="95" t="s">
        <v>117</v>
      </c>
      <c r="D104" s="95"/>
      <c r="E104" s="95"/>
      <c r="F104" s="66"/>
      <c r="G104" s="60"/>
      <c r="H104" s="88" t="s">
        <v>119</v>
      </c>
      <c r="I104" s="88"/>
      <c r="J104" s="88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90" t="s">
        <v>95</v>
      </c>
      <c r="B105" s="90"/>
      <c r="C105" s="96" t="s">
        <v>84</v>
      </c>
      <c r="D105" s="96"/>
      <c r="E105" s="96"/>
      <c r="F105" s="59"/>
      <c r="G105" s="59"/>
      <c r="H105" s="98" t="s">
        <v>94</v>
      </c>
      <c r="I105" s="98"/>
      <c r="J105" s="98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65"/>
      <c r="E106" s="65"/>
      <c r="F106" s="65"/>
      <c r="G106" s="61"/>
      <c r="H106" s="61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62" t="s">
        <v>105</v>
      </c>
      <c r="C107" s="66"/>
      <c r="D107" s="66"/>
      <c r="E107" s="66"/>
      <c r="F107" s="66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54" t="s">
        <v>106</v>
      </c>
      <c r="C108" s="66"/>
      <c r="D108" s="66"/>
      <c r="E108" s="66"/>
      <c r="F108" s="66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62" t="s">
        <v>107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65"/>
      <c r="H111" s="65"/>
      <c r="I111" s="65"/>
      <c r="J111" s="65"/>
      <c r="K111" s="65"/>
      <c r="L111" s="65"/>
      <c r="M111" s="65"/>
      <c r="N111" s="65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66"/>
      <c r="H112" s="66"/>
      <c r="I112" s="66"/>
      <c r="J112" s="66"/>
      <c r="K112" s="66"/>
      <c r="L112" s="66"/>
      <c r="M112" s="66"/>
      <c r="N112" s="66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66"/>
      <c r="H113" s="66"/>
      <c r="I113" s="66"/>
      <c r="J113" s="66"/>
      <c r="K113" s="66"/>
      <c r="L113" s="66"/>
      <c r="M113" s="66"/>
      <c r="N113" s="66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3"/>
  <sheetViews>
    <sheetView tabSelected="1" workbookViewId="0">
      <selection activeCell="H79" sqref="H79"/>
    </sheetView>
  </sheetViews>
  <sheetFormatPr baseColWidth="10" defaultColWidth="11.44140625" defaultRowHeight="14.4" x14ac:dyDescent="0.3"/>
  <cols>
    <col min="1" max="1" width="55.5546875" customWidth="1"/>
    <col min="2" max="2" width="17.5546875" style="21" customWidth="1"/>
    <col min="3" max="3" width="14" customWidth="1"/>
  </cols>
  <sheetData>
    <row r="3" spans="1:14" ht="28.5" customHeight="1" x14ac:dyDescent="0.3">
      <c r="A3" s="101" t="s">
        <v>83</v>
      </c>
      <c r="B3" s="102"/>
      <c r="C3" s="102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1" customHeight="1" x14ac:dyDescent="0.3">
      <c r="A4" s="103"/>
      <c r="B4" s="104"/>
      <c r="C4" s="104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6" x14ac:dyDescent="0.3">
      <c r="A5" s="105" t="s">
        <v>125</v>
      </c>
      <c r="B5" s="106"/>
      <c r="C5" s="10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 customHeight="1" x14ac:dyDescent="0.3">
      <c r="A6" s="107" t="s">
        <v>100</v>
      </c>
      <c r="B6" s="108"/>
      <c r="C6" s="108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5.75" customHeight="1" x14ac:dyDescent="0.3">
      <c r="A7" s="107" t="s">
        <v>36</v>
      </c>
      <c r="B7" s="108"/>
      <c r="C7" s="108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5" thickBot="1" x14ac:dyDescent="0.35"/>
    <row r="9" spans="1:14" ht="15" customHeight="1" x14ac:dyDescent="0.3">
      <c r="A9" s="70" t="s">
        <v>101</v>
      </c>
      <c r="B9" s="99" t="s">
        <v>37</v>
      </c>
      <c r="C9" s="99" t="s">
        <v>38</v>
      </c>
      <c r="D9" s="53"/>
    </row>
    <row r="10" spans="1:14" ht="23.25" customHeight="1" thickBot="1" x14ac:dyDescent="0.35">
      <c r="A10" s="70"/>
      <c r="B10" s="100"/>
      <c r="C10" s="100"/>
      <c r="D10" s="53"/>
    </row>
    <row r="11" spans="1:14" x14ac:dyDescent="0.3">
      <c r="A11" s="71" t="s">
        <v>1</v>
      </c>
      <c r="B11" s="72"/>
      <c r="C11" s="73"/>
      <c r="D11" s="53"/>
    </row>
    <row r="12" spans="1:14" x14ac:dyDescent="0.3">
      <c r="A12" s="74" t="s">
        <v>2</v>
      </c>
      <c r="B12" s="75">
        <v>4138588850</v>
      </c>
      <c r="C12" s="75">
        <v>16680000</v>
      </c>
      <c r="D12" s="53"/>
    </row>
    <row r="13" spans="1:14" x14ac:dyDescent="0.3">
      <c r="A13" s="76" t="s">
        <v>3</v>
      </c>
      <c r="B13" s="77">
        <v>4096742550</v>
      </c>
      <c r="C13" s="78">
        <v>-6634000</v>
      </c>
      <c r="D13" s="53"/>
    </row>
    <row r="14" spans="1:14" x14ac:dyDescent="0.3">
      <c r="A14" s="76" t="s">
        <v>4</v>
      </c>
      <c r="B14" s="77">
        <v>27115695</v>
      </c>
      <c r="C14" s="78">
        <v>23314000</v>
      </c>
      <c r="D14" s="53"/>
    </row>
    <row r="15" spans="1:14" x14ac:dyDescent="0.3">
      <c r="A15" s="76" t="s">
        <v>39</v>
      </c>
      <c r="B15" s="79">
        <v>0</v>
      </c>
      <c r="C15" s="80">
        <v>0</v>
      </c>
      <c r="D15" s="53"/>
    </row>
    <row r="16" spans="1:14" x14ac:dyDescent="0.3">
      <c r="A16" s="76" t="s">
        <v>5</v>
      </c>
      <c r="B16" s="79">
        <v>0</v>
      </c>
      <c r="C16" s="80">
        <v>0</v>
      </c>
      <c r="D16" s="53"/>
    </row>
    <row r="17" spans="1:4" x14ac:dyDescent="0.3">
      <c r="A17" s="76" t="s">
        <v>6</v>
      </c>
      <c r="B17" s="77">
        <v>14730605</v>
      </c>
      <c r="C17" s="80">
        <v>0</v>
      </c>
      <c r="D17" s="53"/>
    </row>
    <row r="18" spans="1:4" x14ac:dyDescent="0.3">
      <c r="A18" s="74" t="s">
        <v>7</v>
      </c>
      <c r="B18" s="75">
        <v>414305019</v>
      </c>
      <c r="C18" s="75">
        <v>336113375</v>
      </c>
      <c r="D18" s="53"/>
    </row>
    <row r="19" spans="1:4" x14ac:dyDescent="0.3">
      <c r="A19" s="76" t="s">
        <v>8</v>
      </c>
      <c r="B19" s="77">
        <v>137682294</v>
      </c>
      <c r="C19" s="79">
        <v>0</v>
      </c>
      <c r="D19" s="53"/>
    </row>
    <row r="20" spans="1:4" x14ac:dyDescent="0.3">
      <c r="A20" s="76" t="s">
        <v>9</v>
      </c>
      <c r="B20" s="77">
        <v>1000000</v>
      </c>
      <c r="C20" s="79">
        <v>0</v>
      </c>
      <c r="D20" s="53"/>
    </row>
    <row r="21" spans="1:4" x14ac:dyDescent="0.3">
      <c r="A21" s="76" t="s">
        <v>10</v>
      </c>
      <c r="B21" s="77">
        <v>117077109</v>
      </c>
      <c r="C21" s="78">
        <v>20270800</v>
      </c>
      <c r="D21" s="53"/>
    </row>
    <row r="22" spans="1:4" x14ac:dyDescent="0.3">
      <c r="A22" s="76" t="s">
        <v>11</v>
      </c>
      <c r="B22" s="77">
        <v>3459220</v>
      </c>
      <c r="C22" s="79">
        <v>0</v>
      </c>
      <c r="D22" s="53"/>
    </row>
    <row r="23" spans="1:4" x14ac:dyDescent="0.3">
      <c r="A23" s="76" t="s">
        <v>12</v>
      </c>
      <c r="B23" s="77">
        <v>33721585</v>
      </c>
      <c r="C23" s="77">
        <v>33860377</v>
      </c>
    </row>
    <row r="24" spans="1:4" x14ac:dyDescent="0.3">
      <c r="A24" s="76" t="s">
        <v>13</v>
      </c>
      <c r="B24" s="77">
        <v>13708069</v>
      </c>
      <c r="C24" s="78">
        <v>0</v>
      </c>
    </row>
    <row r="25" spans="1:4" x14ac:dyDescent="0.3">
      <c r="A25" s="76" t="s">
        <v>14</v>
      </c>
      <c r="B25" s="77">
        <v>98594302</v>
      </c>
      <c r="C25" s="78">
        <v>-4400060</v>
      </c>
    </row>
    <row r="26" spans="1:4" x14ac:dyDescent="0.3">
      <c r="A26" s="76" t="s">
        <v>15</v>
      </c>
      <c r="B26" s="77">
        <v>8062440</v>
      </c>
      <c r="C26" s="77">
        <v>285882258</v>
      </c>
    </row>
    <row r="27" spans="1:4" x14ac:dyDescent="0.3">
      <c r="A27" s="76" t="s">
        <v>40</v>
      </c>
      <c r="B27" s="77">
        <v>1000000</v>
      </c>
      <c r="C27" s="77">
        <v>500000</v>
      </c>
    </row>
    <row r="28" spans="1:4" x14ac:dyDescent="0.3">
      <c r="A28" s="74" t="s">
        <v>16</v>
      </c>
      <c r="B28" s="75">
        <v>985837821</v>
      </c>
      <c r="C28" s="81">
        <v>-7795614</v>
      </c>
    </row>
    <row r="29" spans="1:4" x14ac:dyDescent="0.3">
      <c r="A29" s="76" t="s">
        <v>17</v>
      </c>
      <c r="B29" s="77">
        <v>197027556</v>
      </c>
      <c r="C29" s="78">
        <v>-360878</v>
      </c>
    </row>
    <row r="30" spans="1:4" x14ac:dyDescent="0.3">
      <c r="A30" s="76" t="s">
        <v>18</v>
      </c>
      <c r="B30" s="77">
        <v>478119359</v>
      </c>
      <c r="C30" s="78">
        <v>-2298536</v>
      </c>
    </row>
    <row r="31" spans="1:4" x14ac:dyDescent="0.3">
      <c r="A31" s="76" t="s">
        <v>19</v>
      </c>
      <c r="B31" s="77">
        <v>5908769</v>
      </c>
      <c r="C31" s="78">
        <v>-157000</v>
      </c>
    </row>
    <row r="32" spans="1:4" x14ac:dyDescent="0.3">
      <c r="A32" s="76" t="s">
        <v>20</v>
      </c>
      <c r="B32" s="77">
        <v>5147040</v>
      </c>
      <c r="C32" s="78">
        <v>-147040</v>
      </c>
    </row>
    <row r="33" spans="1:5" x14ac:dyDescent="0.3">
      <c r="A33" s="76" t="s">
        <v>21</v>
      </c>
      <c r="B33" s="77">
        <v>10000000</v>
      </c>
      <c r="C33" s="77">
        <v>100000</v>
      </c>
      <c r="E33" s="9"/>
    </row>
    <row r="34" spans="1:5" x14ac:dyDescent="0.3">
      <c r="A34" s="76" t="s">
        <v>22</v>
      </c>
      <c r="B34" s="77">
        <v>11950000</v>
      </c>
      <c r="C34" s="78">
        <v>-47760</v>
      </c>
    </row>
    <row r="35" spans="1:5" x14ac:dyDescent="0.3">
      <c r="A35" s="76" t="s">
        <v>23</v>
      </c>
      <c r="B35" s="77">
        <v>203795224</v>
      </c>
      <c r="C35" s="78">
        <v>5800000</v>
      </c>
    </row>
    <row r="36" spans="1:5" x14ac:dyDescent="0.3">
      <c r="A36" s="76" t="s">
        <v>41</v>
      </c>
      <c r="B36" s="79">
        <v>0</v>
      </c>
      <c r="C36" s="79">
        <v>0</v>
      </c>
    </row>
    <row r="37" spans="1:5" x14ac:dyDescent="0.3">
      <c r="A37" s="76" t="s">
        <v>24</v>
      </c>
      <c r="B37" s="77">
        <v>73889873</v>
      </c>
      <c r="C37" s="78">
        <v>-10684400</v>
      </c>
    </row>
    <row r="38" spans="1:5" x14ac:dyDescent="0.3">
      <c r="A38" s="74" t="s">
        <v>25</v>
      </c>
      <c r="B38" s="75">
        <v>8068286536</v>
      </c>
      <c r="C38" s="79">
        <v>0</v>
      </c>
    </row>
    <row r="39" spans="1:5" x14ac:dyDescent="0.3">
      <c r="A39" s="76" t="s">
        <v>26</v>
      </c>
      <c r="B39" s="77">
        <v>8018531045</v>
      </c>
      <c r="C39" s="79">
        <v>0</v>
      </c>
    </row>
    <row r="40" spans="1:5" x14ac:dyDescent="0.3">
      <c r="A40" s="76" t="s">
        <v>42</v>
      </c>
      <c r="B40" s="79">
        <v>0</v>
      </c>
      <c r="C40" s="79">
        <v>0</v>
      </c>
    </row>
    <row r="41" spans="1:5" x14ac:dyDescent="0.3">
      <c r="A41" s="76" t="s">
        <v>43</v>
      </c>
      <c r="B41" s="79">
        <v>0</v>
      </c>
      <c r="C41" s="79">
        <v>0</v>
      </c>
    </row>
    <row r="42" spans="1:5" x14ac:dyDescent="0.3">
      <c r="A42" s="76" t="s">
        <v>44</v>
      </c>
      <c r="B42" s="79">
        <v>0</v>
      </c>
      <c r="C42" s="79">
        <v>0</v>
      </c>
    </row>
    <row r="43" spans="1:5" x14ac:dyDescent="0.3">
      <c r="A43" s="76" t="s">
        <v>45</v>
      </c>
      <c r="B43" s="79">
        <v>0</v>
      </c>
      <c r="C43" s="79">
        <v>0</v>
      </c>
    </row>
    <row r="44" spans="1:5" x14ac:dyDescent="0.3">
      <c r="A44" s="76" t="s">
        <v>86</v>
      </c>
      <c r="B44" s="79">
        <v>0</v>
      </c>
      <c r="C44" s="79">
        <v>0</v>
      </c>
    </row>
    <row r="45" spans="1:5" x14ac:dyDescent="0.3">
      <c r="A45" s="76" t="s">
        <v>27</v>
      </c>
      <c r="B45" s="77">
        <v>11837743</v>
      </c>
      <c r="C45" s="79">
        <v>0</v>
      </c>
    </row>
    <row r="46" spans="1:5" x14ac:dyDescent="0.3">
      <c r="A46" s="76" t="s">
        <v>46</v>
      </c>
      <c r="B46" s="77">
        <v>37917748</v>
      </c>
      <c r="C46" s="79">
        <v>0</v>
      </c>
    </row>
    <row r="47" spans="1:5" x14ac:dyDescent="0.3">
      <c r="A47" s="74" t="s">
        <v>47</v>
      </c>
      <c r="B47" s="82">
        <f>+B48+B49+B50+B51+B52+B53</f>
        <v>0</v>
      </c>
      <c r="C47" s="82">
        <f>+C48+C49+C50+C51+C52+C53</f>
        <v>0</v>
      </c>
    </row>
    <row r="48" spans="1:5" x14ac:dyDescent="0.3">
      <c r="A48" s="76" t="s">
        <v>48</v>
      </c>
      <c r="B48" s="79">
        <v>0</v>
      </c>
      <c r="C48" s="79">
        <v>0</v>
      </c>
    </row>
    <row r="49" spans="1:3" x14ac:dyDescent="0.3">
      <c r="A49" s="76" t="s">
        <v>49</v>
      </c>
      <c r="B49" s="79">
        <v>0</v>
      </c>
      <c r="C49" s="79">
        <v>0</v>
      </c>
    </row>
    <row r="50" spans="1:3" x14ac:dyDescent="0.3">
      <c r="A50" s="76" t="s">
        <v>50</v>
      </c>
      <c r="B50" s="79">
        <v>0</v>
      </c>
      <c r="C50" s="79">
        <v>0</v>
      </c>
    </row>
    <row r="51" spans="1:3" x14ac:dyDescent="0.3">
      <c r="A51" s="76" t="s">
        <v>51</v>
      </c>
      <c r="B51" s="79">
        <v>0</v>
      </c>
      <c r="C51" s="79">
        <v>0</v>
      </c>
    </row>
    <row r="52" spans="1:3" x14ac:dyDescent="0.3">
      <c r="A52" s="76" t="s">
        <v>53</v>
      </c>
      <c r="B52" s="79">
        <v>0</v>
      </c>
      <c r="C52" s="79">
        <v>0</v>
      </c>
    </row>
    <row r="53" spans="1:3" x14ac:dyDescent="0.3">
      <c r="A53" s="76" t="s">
        <v>54</v>
      </c>
      <c r="B53" s="79">
        <v>0</v>
      </c>
      <c r="C53" s="79">
        <v>0</v>
      </c>
    </row>
    <row r="54" spans="1:3" x14ac:dyDescent="0.3">
      <c r="A54" s="74" t="s">
        <v>28</v>
      </c>
      <c r="B54" s="75">
        <v>646092733</v>
      </c>
      <c r="C54" s="75">
        <v>74170037</v>
      </c>
    </row>
    <row r="55" spans="1:3" x14ac:dyDescent="0.3">
      <c r="A55" s="76" t="s">
        <v>29</v>
      </c>
      <c r="B55" s="77">
        <v>33435043</v>
      </c>
      <c r="C55" s="78">
        <v>2227574</v>
      </c>
    </row>
    <row r="56" spans="1:3" x14ac:dyDescent="0.3">
      <c r="A56" s="76" t="s">
        <v>102</v>
      </c>
      <c r="B56" s="77">
        <v>7273052</v>
      </c>
      <c r="C56" s="79">
        <v>0</v>
      </c>
    </row>
    <row r="57" spans="1:3" x14ac:dyDescent="0.3">
      <c r="A57" s="76" t="s">
        <v>31</v>
      </c>
      <c r="B57" s="77">
        <v>5000000</v>
      </c>
      <c r="C57" s="79">
        <v>0</v>
      </c>
    </row>
    <row r="58" spans="1:3" x14ac:dyDescent="0.3">
      <c r="A58" s="76" t="s">
        <v>32</v>
      </c>
      <c r="B58" s="77">
        <v>12600000</v>
      </c>
      <c r="C58" s="79">
        <v>0</v>
      </c>
    </row>
    <row r="59" spans="1:3" x14ac:dyDescent="0.3">
      <c r="A59" s="76" t="s">
        <v>33</v>
      </c>
      <c r="B59" s="77">
        <v>43026480</v>
      </c>
      <c r="C59" s="78">
        <v>-12723557</v>
      </c>
    </row>
    <row r="60" spans="1:3" x14ac:dyDescent="0.3">
      <c r="A60" s="76" t="s">
        <v>55</v>
      </c>
      <c r="B60" s="79">
        <v>500000000</v>
      </c>
      <c r="C60" s="78">
        <v>-43435822</v>
      </c>
    </row>
    <row r="61" spans="1:3" x14ac:dyDescent="0.3">
      <c r="A61" s="76" t="s">
        <v>103</v>
      </c>
      <c r="B61" s="79">
        <v>0</v>
      </c>
      <c r="C61" s="79">
        <v>0</v>
      </c>
    </row>
    <row r="62" spans="1:3" x14ac:dyDescent="0.3">
      <c r="A62" s="76" t="s">
        <v>34</v>
      </c>
      <c r="B62" s="77">
        <v>43758158</v>
      </c>
      <c r="C62" s="78">
        <v>-21898158</v>
      </c>
    </row>
    <row r="63" spans="1:3" x14ac:dyDescent="0.3">
      <c r="A63" s="76" t="s">
        <v>57</v>
      </c>
      <c r="B63" s="77">
        <v>1000000</v>
      </c>
      <c r="C63" s="78">
        <v>150000000</v>
      </c>
    </row>
    <row r="64" spans="1:3" x14ac:dyDescent="0.3">
      <c r="A64" s="74" t="s">
        <v>58</v>
      </c>
      <c r="B64" s="75">
        <v>2553625496</v>
      </c>
      <c r="C64" s="81">
        <v>-471603620</v>
      </c>
    </row>
    <row r="65" spans="1:3" x14ac:dyDescent="0.3">
      <c r="A65" s="76" t="s">
        <v>59</v>
      </c>
      <c r="B65" s="77">
        <v>2553625496</v>
      </c>
      <c r="C65" s="78">
        <v>-471603620</v>
      </c>
    </row>
    <row r="66" spans="1:3" x14ac:dyDescent="0.3">
      <c r="A66" s="76" t="s">
        <v>60</v>
      </c>
      <c r="B66" s="79">
        <v>0</v>
      </c>
      <c r="C66" s="79">
        <v>0</v>
      </c>
    </row>
    <row r="67" spans="1:3" x14ac:dyDescent="0.3">
      <c r="A67" s="76" t="s">
        <v>61</v>
      </c>
      <c r="B67" s="79">
        <v>0</v>
      </c>
      <c r="C67" s="79">
        <v>0</v>
      </c>
    </row>
    <row r="68" spans="1:3" x14ac:dyDescent="0.3">
      <c r="A68" s="76" t="s">
        <v>62</v>
      </c>
      <c r="B68" s="79">
        <v>0</v>
      </c>
      <c r="C68" s="79">
        <v>0</v>
      </c>
    </row>
    <row r="69" spans="1:3" x14ac:dyDescent="0.3">
      <c r="A69" s="74" t="s">
        <v>63</v>
      </c>
      <c r="B69" s="82">
        <f>+B70+B71</f>
        <v>0</v>
      </c>
      <c r="C69" s="82">
        <f>+C70+C71</f>
        <v>0</v>
      </c>
    </row>
    <row r="70" spans="1:3" x14ac:dyDescent="0.3">
      <c r="A70" s="76" t="s">
        <v>64</v>
      </c>
      <c r="B70" s="79">
        <v>0</v>
      </c>
      <c r="C70" s="79">
        <v>0</v>
      </c>
    </row>
    <row r="71" spans="1:3" x14ac:dyDescent="0.3">
      <c r="A71" s="76" t="s">
        <v>65</v>
      </c>
      <c r="B71" s="79">
        <v>0</v>
      </c>
      <c r="C71" s="79">
        <v>0</v>
      </c>
    </row>
    <row r="72" spans="1:3" x14ac:dyDescent="0.3">
      <c r="A72" s="74" t="s">
        <v>66</v>
      </c>
      <c r="B72" s="79">
        <v>0</v>
      </c>
      <c r="C72" s="79">
        <v>0</v>
      </c>
    </row>
    <row r="73" spans="1:3" x14ac:dyDescent="0.3">
      <c r="A73" s="76" t="s">
        <v>67</v>
      </c>
      <c r="B73" s="79">
        <v>0</v>
      </c>
      <c r="C73" s="79">
        <v>0</v>
      </c>
    </row>
    <row r="74" spans="1:3" x14ac:dyDescent="0.3">
      <c r="A74" s="76" t="s">
        <v>68</v>
      </c>
      <c r="B74" s="79">
        <v>0</v>
      </c>
      <c r="C74" s="79">
        <v>0</v>
      </c>
    </row>
    <row r="75" spans="1:3" x14ac:dyDescent="0.3">
      <c r="A75" s="76" t="s">
        <v>69</v>
      </c>
      <c r="B75" s="79">
        <v>0</v>
      </c>
      <c r="C75" s="79">
        <v>0</v>
      </c>
    </row>
    <row r="76" spans="1:3" x14ac:dyDescent="0.3">
      <c r="A76" s="71" t="s">
        <v>70</v>
      </c>
      <c r="B76" s="83">
        <v>0</v>
      </c>
      <c r="C76" s="83">
        <v>0</v>
      </c>
    </row>
    <row r="77" spans="1:3" x14ac:dyDescent="0.3">
      <c r="A77" s="74" t="s">
        <v>71</v>
      </c>
      <c r="B77" s="84">
        <f>+B78+B79</f>
        <v>0</v>
      </c>
      <c r="C77" s="79">
        <v>0</v>
      </c>
    </row>
    <row r="78" spans="1:3" x14ac:dyDescent="0.3">
      <c r="A78" s="76" t="s">
        <v>72</v>
      </c>
      <c r="B78" s="85">
        <v>0</v>
      </c>
      <c r="C78" s="79">
        <v>0</v>
      </c>
    </row>
    <row r="79" spans="1:3" x14ac:dyDescent="0.3">
      <c r="A79" s="76" t="s">
        <v>73</v>
      </c>
      <c r="B79" s="85">
        <v>0</v>
      </c>
      <c r="C79" s="79">
        <v>0</v>
      </c>
    </row>
    <row r="80" spans="1:3" x14ac:dyDescent="0.3">
      <c r="A80" s="74" t="s">
        <v>74</v>
      </c>
      <c r="B80" s="84">
        <f>+B81+B82</f>
        <v>0</v>
      </c>
      <c r="C80" s="82">
        <f>+C81+C82</f>
        <v>0</v>
      </c>
    </row>
    <row r="81" spans="1:3" x14ac:dyDescent="0.3">
      <c r="A81" s="76" t="s">
        <v>75</v>
      </c>
      <c r="B81" s="85">
        <v>0</v>
      </c>
      <c r="C81" s="79">
        <v>0</v>
      </c>
    </row>
    <row r="82" spans="1:3" x14ac:dyDescent="0.3">
      <c r="A82" s="76" t="s">
        <v>76</v>
      </c>
      <c r="B82" s="85">
        <v>0</v>
      </c>
      <c r="C82" s="79">
        <v>0</v>
      </c>
    </row>
    <row r="83" spans="1:3" x14ac:dyDescent="0.3">
      <c r="A83" s="74" t="s">
        <v>77</v>
      </c>
      <c r="B83" s="84">
        <f>+B84</f>
        <v>0</v>
      </c>
      <c r="C83" s="82">
        <f>+C84</f>
        <v>0</v>
      </c>
    </row>
    <row r="84" spans="1:3" ht="15" thickBot="1" x14ac:dyDescent="0.35">
      <c r="A84" s="76" t="s">
        <v>78</v>
      </c>
      <c r="B84" s="85">
        <v>0</v>
      </c>
      <c r="C84" s="79">
        <v>0</v>
      </c>
    </row>
    <row r="85" spans="1:3" ht="15" thickBot="1" x14ac:dyDescent="0.35">
      <c r="A85" s="70" t="s">
        <v>104</v>
      </c>
      <c r="B85" s="86">
        <f>+B64+B54+B38+B28+B18+B12</f>
        <v>16806736455</v>
      </c>
      <c r="C85" s="86">
        <f>+C64+C54+C38+C28+C18+C12</f>
        <v>-52435822</v>
      </c>
    </row>
    <row r="86" spans="1:3" x14ac:dyDescent="0.3">
      <c r="A86" s="45"/>
      <c r="B86" s="32"/>
      <c r="C86" s="45"/>
    </row>
    <row r="87" spans="1:3" x14ac:dyDescent="0.3">
      <c r="A87" s="45"/>
      <c r="B87" s="32"/>
      <c r="C87" s="45"/>
    </row>
    <row r="88" spans="1:3" x14ac:dyDescent="0.3">
      <c r="A88" s="45"/>
      <c r="B88" s="32"/>
      <c r="C88" s="45"/>
    </row>
    <row r="89" spans="1:3" x14ac:dyDescent="0.3">
      <c r="A89" s="45"/>
      <c r="B89" s="32"/>
      <c r="C89" s="45"/>
    </row>
    <row r="90" spans="1:3" ht="15" thickBot="1" x14ac:dyDescent="0.35">
      <c r="A90" s="45"/>
      <c r="B90" s="32"/>
      <c r="C90" s="45"/>
    </row>
    <row r="91" spans="1:3" ht="28.2" thickBot="1" x14ac:dyDescent="0.35">
      <c r="A91" s="67" t="s">
        <v>129</v>
      </c>
      <c r="B91" s="32"/>
      <c r="C91" s="45"/>
    </row>
    <row r="92" spans="1:3" ht="42" thickBot="1" x14ac:dyDescent="0.35">
      <c r="A92" s="68" t="s">
        <v>130</v>
      </c>
      <c r="B92" s="32"/>
      <c r="C92" s="45"/>
    </row>
    <row r="93" spans="1:3" ht="69.599999999999994" thickBot="1" x14ac:dyDescent="0.35">
      <c r="A93" s="69" t="s">
        <v>131</v>
      </c>
      <c r="B93" s="32"/>
      <c r="C93" s="45"/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2023-02-01T14:51:53Z</cp:lastPrinted>
  <dcterms:created xsi:type="dcterms:W3CDTF">2018-04-17T18:57:16Z</dcterms:created>
  <dcterms:modified xsi:type="dcterms:W3CDTF">2023-02-20T16:15:30Z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2023-02-20T16:15:30Z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ad9fd6fe-d9c9-4248-a307-b522b6248d4c</vt:lpwstr>
  </property>
  <property fmtid="{D5CDD505-2E9C-101B-9397-08002B2CF9AE}" pid="8" name="MSIP_Label_defa4170-0d19-0005-0004-bc88714345d2_ContentBits">
    <vt:lpwstr>0</vt:lpwstr>
  </property>
</Properties>
</file>