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G:\TRANSPARENCIA MIDE\12.presupuesto\A.presupuesto aprobado del año\2022\"/>
    </mc:Choice>
  </mc:AlternateContent>
  <bookViews>
    <workbookView xWindow="10125" yWindow="-75" windowWidth="15225" windowHeight="11880"/>
  </bookViews>
  <sheets>
    <sheet name="PRESUPUESTO APROBADO 2022" sheetId="13" r:id="rId1"/>
  </sheets>
  <definedNames>
    <definedName name="_xlnm.Print_Area" localSheetId="0">'PRESUPUESTO APROBADO 2022'!$A$1:$C$93</definedName>
  </definedNames>
  <calcPr calcId="162913"/>
</workbook>
</file>

<file path=xl/calcChain.xml><?xml version="1.0" encoding="utf-8"?>
<calcChain xmlns="http://schemas.openxmlformats.org/spreadsheetml/2006/main">
  <c r="C83" i="13" l="1"/>
  <c r="C80" i="13"/>
  <c r="C69" i="13"/>
  <c r="C64" i="13"/>
  <c r="C85" i="13" s="1"/>
  <c r="C54" i="13"/>
  <c r="C47" i="13"/>
  <c r="C38" i="13"/>
  <c r="C28" i="13"/>
  <c r="C18" i="13"/>
  <c r="C12" i="13"/>
  <c r="B83" i="13" l="1"/>
  <c r="B80" i="13"/>
  <c r="B77" i="13"/>
  <c r="B69" i="13"/>
  <c r="B64" i="13"/>
  <c r="B54" i="13"/>
  <c r="B47" i="13"/>
  <c r="B38" i="13"/>
  <c r="B28" i="13"/>
  <c r="B18" i="13"/>
  <c r="B12" i="13"/>
  <c r="B85" i="13" l="1"/>
</calcChain>
</file>

<file path=xl/sharedStrings.xml><?xml version="1.0" encoding="utf-8"?>
<sst xmlns="http://schemas.openxmlformats.org/spreadsheetml/2006/main" count="85" uniqueCount="85">
  <si>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</si>
  <si>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</si>
  <si>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</si>
  <si>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</si>
  <si>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</si>
  <si>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</si>
  <si>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</si>
  <si>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</si>
  <si>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</si>
  <si>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</si>
  <si>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</si>
  <si>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</si>
  <si>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</si>
  <si>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</si>
  <si>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</si>
  <si>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</si>
  <si>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</si>
  <si>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</si>
  <si>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</si>
  <si>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</si>
  <si>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</si>
  <si>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</si>
  <si>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</si>
  <si>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</si>
  <si>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</si>
  <si>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</si>
  <si>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</si>
  <si>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</si>
  <si>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</si>
  <si>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</si>
  <si>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</si>
  <si>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</si>
  <si>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</si>
  <si>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En RD$</t>
  </si>
  <si>
    <t>Presupuesto Aprobado</t>
  </si>
  <si>
    <t>Presupuesto Modificado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</si>
  <si>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</si>
  <si>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</si>
  <si>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</si>
  <si>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</si>
  <si>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</si>
  <si>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</si>
  <si>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</si>
  <si>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</si>
  <si>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</si>
  <si>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</si>
  <si>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</si>
  <si>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</si>
  <si>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</si>
  <si>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</si>
  <si>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</si>
  <si>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2.6.6 - EQUIPOS DE DEFENSA Y SEGURIDAD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</si>
  <si>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</si>
  <si>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</si>
  <si>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</si>
  <si>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</si>
  <si>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</si>
  <si>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</si>
  <si>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</si>
  <si>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</si>
  <si>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</si>
  <si>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</si>
  <si>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</si>
  <si>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</si>
  <si>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</si>
  <si>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</si>
  <si>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</si>
  <si>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</si>
  <si>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</si>
  <si>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</si>
  <si>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</si>
  <si>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</si>
  <si>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</si>
  <si>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</si>
  <si>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MINISTERIO DE DEFENSA</t>
  </si>
  <si>
    <t>2.4.6 - SUBVENCIONES</t>
  </si>
  <si>
    <t>Año 2022</t>
  </si>
  <si>
    <t xml:space="preserve">Presupuesto de Gasto y Aplicaciones financieras </t>
  </si>
  <si>
    <t>DETALLE</t>
  </si>
  <si>
    <t>2.6.2 - MOBILIARIO Y EQUIPO AUDIOVISUAL, RECREATIVO Y EDUCACIONAL</t>
  </si>
  <si>
    <t>2.6.7 - ACTIVOS BIOLÓGICOS</t>
  </si>
  <si>
    <t>Total general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</si>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</sst>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5" formatCode="_(* #,##0.0_);_(* \(#,##0.0\);_(* &quot;-&quot;??_);_(@_)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 style="thin">
        <color theme="0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42">
    <xf numFmtId="0" fontId="0" fillId="0" borderId="0" xfId="0"/>
    <xf numFmtId="0" fontId="0" fillId="0" borderId="0" xfId="0"/>
    <xf numFmtId="0" fontId="2" fillId="2" borderId="0" xfId="0" applyFont="1" applyFill="1" applyBorder="1" applyAlignment="1">
      <alignment vertical="center" wrapText="1"/>
    </xf>
    <xf numFmtId="43" fontId="0" fillId="0" borderId="0" xfId="1" applyFont="1"/>
    <xf numFmtId="0" fontId="5" fillId="0" borderId="0" xfId="0" applyFont="1" applyBorder="1" applyAlignment="1">
      <alignment vertical="center" wrapText="1" readingOrder="1"/>
    </xf>
    <xf numFmtId="0" fontId="5" fillId="0" borderId="0" xfId="0" applyFont="1" applyAlignment="1">
      <alignment vertical="center" wrapText="1" readingOrder="1"/>
    </xf>
    <xf numFmtId="0" fontId="6" fillId="0" borderId="0" xfId="0" applyFont="1" applyBorder="1" applyAlignment="1">
      <alignment vertical="top" wrapText="1" readingOrder="1"/>
    </xf>
    <xf numFmtId="0" fontId="6" fillId="0" borderId="0" xfId="0" applyFont="1" applyAlignment="1">
      <alignment vertical="top" wrapText="1" readingOrder="1"/>
    </xf>
    <xf numFmtId="0" fontId="7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Border="1" applyAlignment="1">
      <alignment vertical="top" wrapText="1" readingOrder="1"/>
    </xf>
    <xf numFmtId="0" fontId="8" fillId="0" borderId="0" xfId="0" applyFont="1" applyAlignment="1">
      <alignment vertical="top" wrapText="1" readingOrder="1"/>
    </xf>
    <xf numFmtId="0" fontId="8" fillId="0" borderId="0" xfId="0" applyFont="1" applyBorder="1" applyAlignment="1">
      <alignment horizontal="center" vertical="top" wrapText="1" readingOrder="1"/>
    </xf>
    <xf numFmtId="0" fontId="0" fillId="3" borderId="0" xfId="0" applyFill="1"/>
    <xf numFmtId="0" fontId="1" fillId="0" borderId="1" xfId="0" applyFont="1" applyBorder="1" applyAlignment="1">
      <alignment horizontal="left"/>
    </xf>
    <xf numFmtId="43" fontId="1" fillId="0" borderId="1" xfId="1" applyFont="1" applyBorder="1"/>
    <xf numFmtId="165" fontId="1" fillId="0" borderId="1" xfId="0" applyNumberFormat="1" applyFont="1" applyBorder="1"/>
    <xf numFmtId="0" fontId="1" fillId="0" borderId="0" xfId="0" applyFont="1" applyFill="1" applyAlignment="1">
      <alignment horizontal="left" indent="1"/>
    </xf>
    <xf numFmtId="43" fontId="1" fillId="0" borderId="0" xfId="1" applyFont="1" applyFill="1"/>
    <xf numFmtId="0" fontId="0" fillId="0" borderId="0" xfId="0" applyFill="1" applyAlignment="1">
      <alignment horizontal="left" indent="2"/>
    </xf>
    <xf numFmtId="43" fontId="0" fillId="0" borderId="0" xfId="1" applyFont="1" applyFill="1"/>
    <xf numFmtId="39" fontId="0" fillId="0" borderId="0" xfId="1" applyNumberFormat="1" applyFont="1" applyFill="1"/>
    <xf numFmtId="39" fontId="1" fillId="0" borderId="0" xfId="1" applyNumberFormat="1" applyFont="1" applyFill="1"/>
    <xf numFmtId="0" fontId="1" fillId="0" borderId="1" xfId="0" applyFont="1" applyFill="1" applyBorder="1" applyAlignment="1">
      <alignment horizontal="left"/>
    </xf>
    <xf numFmtId="39" fontId="1" fillId="0" borderId="1" xfId="1" applyNumberFormat="1" applyFont="1" applyFill="1" applyBorder="1"/>
    <xf numFmtId="0" fontId="1" fillId="0" borderId="0" xfId="0" applyFont="1" applyAlignment="1">
      <alignment horizontal="left" indent="1"/>
    </xf>
    <xf numFmtId="39" fontId="1" fillId="0" borderId="0" xfId="1" applyNumberFormat="1" applyFont="1"/>
    <xf numFmtId="0" fontId="0" fillId="0" borderId="0" xfId="0" applyAlignment="1">
      <alignment horizontal="left" indent="2"/>
    </xf>
    <xf numFmtId="39" fontId="0" fillId="0" borderId="0" xfId="1" applyNumberFormat="1" applyFont="1"/>
    <xf numFmtId="0" fontId="0" fillId="0" borderId="3" xfId="0" applyBorder="1" applyAlignment="1">
      <alignment vertical="center"/>
    </xf>
    <xf numFmtId="0" fontId="1" fillId="0" borderId="3" xfId="0" applyFont="1" applyBorder="1" applyAlignment="1">
      <alignment wrapText="1"/>
    </xf>
    <xf numFmtId="0" fontId="0" fillId="0" borderId="3" xfId="0" applyBorder="1" applyAlignment="1">
      <alignment wrapText="1"/>
    </xf>
    <xf numFmtId="43" fontId="1" fillId="2" borderId="0" xfId="1" applyFont="1" applyFill="1" applyBorder="1" applyAlignment="1">
      <alignment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 readingOrder="1"/>
    </xf>
    <xf numFmtId="0" fontId="5" fillId="0" borderId="0" xfId="0" applyFont="1" applyBorder="1" applyAlignment="1">
      <alignment horizontal="center" vertical="center" wrapText="1" readingOrder="1"/>
    </xf>
    <xf numFmtId="0" fontId="6" fillId="0" borderId="2" xfId="0" applyFont="1" applyBorder="1" applyAlignment="1">
      <alignment horizontal="center" vertical="top" wrapText="1" readingOrder="1"/>
    </xf>
    <xf numFmtId="0" fontId="6" fillId="0" borderId="0" xfId="0" applyFont="1" applyBorder="1" applyAlignment="1">
      <alignment horizontal="center" vertical="top" wrapText="1" readingOrder="1"/>
    </xf>
    <xf numFmtId="0" fontId="7" fillId="0" borderId="2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top" wrapText="1" readingOrder="1"/>
    </xf>
    <xf numFmtId="0" fontId="8" fillId="0" borderId="0" xfId="0" applyFont="1" applyBorder="1" applyAlignment="1">
      <alignment horizontal="center" vertical="top" wrapText="1" readingOrder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89647</xdr:colOff>
      <xdr:row>1</xdr:row>
      <xdr:rowOff>56591</xdr:rowOff>
    </xdr:from>
    <xdr:to>
      <xdr:col>0</xdr:col>
      <xdr:colOff>1708897</xdr:colOff>
      <xdr:row>3</xdr:row>
      <xdr:rowOff>212913</xdr:rowOff>
    </xdr:to>
    <xdr:pic>
      <xdr:nvPicPr>
        <xdr:cNvPr id="4" name="Picture 4" descr="Logo SEF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9647" y="247091"/>
          <a:ext cx="1619250" cy="70541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377637</xdr:colOff>
      <xdr:row>1</xdr:row>
      <xdr:rowOff>178173</xdr:rowOff>
    </xdr:from>
    <xdr:to>
      <xdr:col>2</xdr:col>
      <xdr:colOff>934571</xdr:colOff>
      <xdr:row>4</xdr:row>
      <xdr:rowOff>16248</xdr:rowOff>
    </xdr:to>
    <xdr:pic>
      <xdr:nvPicPr>
        <xdr:cNvPr id="5" name="Picture 4" descr="Logo SEFA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596902" y="368673"/>
          <a:ext cx="1733551" cy="656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93"/>
  <sheetViews>
    <sheetView tabSelected="1" view="pageBreakPreview" zoomScale="85" zoomScaleSheetLayoutView="85" workbookViewId="0">
      <selection activeCell="C9" sqref="C9:C10"/>
    </sheetView>
  </sheetViews>
  <sheetFormatPr baseColWidth="10" defaultColWidth="11.42578125" defaultRowHeight="15" x14ac:dyDescent="0.25"/>
  <cols>
    <col min="1" max="1" width="93.28515625" style="1" customWidth="1"/>
    <col min="2" max="2" width="17.5703125" style="3" customWidth="1"/>
    <col min="3" max="3" width="16.7109375" style="1" customWidth="1"/>
    <col min="4" max="16384" width="11.42578125" style="1"/>
  </cols>
  <sheetData>
    <row r="3" spans="1:14" ht="28.5" customHeight="1" x14ac:dyDescent="0.25">
      <c r="A3" s="34" t="s">
        <v>74</v>
      </c>
      <c r="B3" s="35"/>
      <c r="C3" s="35"/>
      <c r="D3" s="4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4" ht="21" customHeight="1" x14ac:dyDescent="0.25">
      <c r="A4" s="36"/>
      <c r="B4" s="37"/>
      <c r="C4" s="37"/>
      <c r="D4" s="6"/>
      <c r="E4" s="7"/>
      <c r="F4" s="7"/>
      <c r="G4" s="7"/>
      <c r="H4" s="7"/>
      <c r="I4" s="7"/>
      <c r="J4" s="7"/>
      <c r="K4" s="7"/>
      <c r="L4" s="7"/>
      <c r="M4" s="7"/>
      <c r="N4" s="7"/>
    </row>
    <row r="5" spans="1:14" ht="15.75" x14ac:dyDescent="0.25">
      <c r="A5" s="38" t="s">
        <v>76</v>
      </c>
      <c r="B5" s="39"/>
      <c r="C5" s="39"/>
      <c r="D5" s="8"/>
      <c r="E5" s="9"/>
      <c r="F5" s="9"/>
      <c r="G5" s="9"/>
      <c r="H5" s="9"/>
      <c r="I5" s="9"/>
      <c r="J5" s="9"/>
      <c r="K5" s="9"/>
      <c r="L5" s="9"/>
      <c r="M5" s="9"/>
      <c r="N5" s="9"/>
    </row>
    <row r="6" spans="1:14" ht="15.75" customHeight="1" x14ac:dyDescent="0.25">
      <c r="A6" s="40" t="s">
        <v>77</v>
      </c>
      <c r="B6" s="41"/>
      <c r="C6" s="41"/>
      <c r="D6" s="10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14" ht="15.75" customHeight="1" x14ac:dyDescent="0.25">
      <c r="A7" s="40" t="s">
        <v>33</v>
      </c>
      <c r="B7" s="41"/>
      <c r="C7" s="41"/>
      <c r="D7" s="12"/>
      <c r="E7" s="11"/>
      <c r="F7" s="11"/>
      <c r="G7" s="11"/>
      <c r="H7" s="11"/>
      <c r="I7" s="11"/>
      <c r="J7" s="11"/>
      <c r="K7" s="11"/>
      <c r="L7" s="11"/>
      <c r="M7" s="11"/>
      <c r="N7" s="11"/>
    </row>
    <row r="9" spans="1:14" ht="15" customHeight="1" x14ac:dyDescent="0.25">
      <c r="A9" s="2" t="s">
        <v>78</v>
      </c>
      <c r="B9" s="33" t="s">
        <v>34</v>
      </c>
      <c r="C9" s="33" t="s">
        <v>35</v>
      </c>
      <c r="D9" s="13"/>
    </row>
    <row r="10" spans="1:14" ht="23.25" customHeight="1" x14ac:dyDescent="0.25">
      <c r="A10" s="2"/>
      <c r="B10" s="33"/>
      <c r="C10" s="33"/>
      <c r="D10" s="13"/>
    </row>
    <row r="11" spans="1:14" x14ac:dyDescent="0.25">
      <c r="A11" s="14" t="s">
        <v>0</v>
      </c>
      <c r="B11" s="15"/>
      <c r="C11" s="16"/>
      <c r="D11" s="13"/>
    </row>
    <row r="12" spans="1:14" x14ac:dyDescent="0.25">
      <c r="A12" s="17" t="s">
        <v>1</v>
      </c>
      <c r="B12" s="18">
        <f>+B13+B14+B15+B16+B17</f>
        <v>1242622404</v>
      </c>
      <c r="C12" s="18">
        <f>+C13+C14+C15+C16+C17</f>
        <v>47142185</v>
      </c>
      <c r="D12" s="13"/>
    </row>
    <row r="13" spans="1:14" x14ac:dyDescent="0.25">
      <c r="A13" s="19" t="s">
        <v>2</v>
      </c>
      <c r="B13" s="20">
        <v>1205340992</v>
      </c>
      <c r="C13" s="3">
        <v>46077500</v>
      </c>
      <c r="D13" s="13"/>
    </row>
    <row r="14" spans="1:14" x14ac:dyDescent="0.25">
      <c r="A14" s="19" t="s">
        <v>3</v>
      </c>
      <c r="B14" s="20">
        <v>24326520</v>
      </c>
      <c r="C14" s="21">
        <v>0</v>
      </c>
      <c r="D14" s="13"/>
    </row>
    <row r="15" spans="1:14" x14ac:dyDescent="0.25">
      <c r="A15" s="19" t="s">
        <v>36</v>
      </c>
      <c r="B15" s="21">
        <v>0</v>
      </c>
      <c r="C15" s="21">
        <v>0</v>
      </c>
      <c r="D15" s="13"/>
    </row>
    <row r="16" spans="1:14" x14ac:dyDescent="0.25">
      <c r="A16" s="19" t="s">
        <v>4</v>
      </c>
      <c r="B16" s="21">
        <v>0</v>
      </c>
      <c r="C16" s="21">
        <v>0</v>
      </c>
      <c r="D16" s="13"/>
    </row>
    <row r="17" spans="1:4" x14ac:dyDescent="0.25">
      <c r="A17" s="19" t="s">
        <v>5</v>
      </c>
      <c r="B17" s="20">
        <v>12954892</v>
      </c>
      <c r="C17" s="3">
        <v>1064685</v>
      </c>
      <c r="D17" s="13"/>
    </row>
    <row r="18" spans="1:4" x14ac:dyDescent="0.25">
      <c r="A18" s="17" t="s">
        <v>6</v>
      </c>
      <c r="B18" s="18">
        <f>+B19+B20+B21+B22+B23+B24+B25+B26+B27</f>
        <v>299005590</v>
      </c>
      <c r="C18" s="18">
        <f>+C19+C20+C21+C22+C23+C24+C25+C26+C27</f>
        <v>79878813</v>
      </c>
      <c r="D18" s="13"/>
    </row>
    <row r="19" spans="1:4" x14ac:dyDescent="0.25">
      <c r="A19" s="19" t="s">
        <v>7</v>
      </c>
      <c r="B19" s="20">
        <v>144483942</v>
      </c>
      <c r="C19" s="3">
        <v>0</v>
      </c>
      <c r="D19" s="13"/>
    </row>
    <row r="20" spans="1:4" x14ac:dyDescent="0.25">
      <c r="A20" s="19" t="s">
        <v>8</v>
      </c>
      <c r="B20" s="20">
        <v>3000000</v>
      </c>
      <c r="C20" s="3">
        <v>0</v>
      </c>
      <c r="D20" s="13"/>
    </row>
    <row r="21" spans="1:4" x14ac:dyDescent="0.25">
      <c r="A21" s="19" t="s">
        <v>9</v>
      </c>
      <c r="B21" s="20">
        <v>54221469</v>
      </c>
      <c r="C21" s="3"/>
      <c r="D21" s="13"/>
    </row>
    <row r="22" spans="1:4" x14ac:dyDescent="0.25">
      <c r="A22" s="19" t="s">
        <v>10</v>
      </c>
      <c r="B22" s="20">
        <v>5050000</v>
      </c>
      <c r="C22" s="3">
        <v>500000</v>
      </c>
      <c r="D22" s="13"/>
    </row>
    <row r="23" spans="1:4" x14ac:dyDescent="0.25">
      <c r="A23" s="19" t="s">
        <v>11</v>
      </c>
      <c r="B23" s="20">
        <v>30098477</v>
      </c>
      <c r="C23" s="3">
        <v>25716155</v>
      </c>
    </row>
    <row r="24" spans="1:4" x14ac:dyDescent="0.25">
      <c r="A24" s="19" t="s">
        <v>12</v>
      </c>
      <c r="B24" s="20">
        <v>5500000</v>
      </c>
      <c r="C24" s="3">
        <v>5000000</v>
      </c>
    </row>
    <row r="25" spans="1:4" x14ac:dyDescent="0.25">
      <c r="A25" s="19" t="s">
        <v>13</v>
      </c>
      <c r="B25" s="20">
        <v>29177702</v>
      </c>
      <c r="C25" s="3">
        <v>40536600</v>
      </c>
    </row>
    <row r="26" spans="1:4" x14ac:dyDescent="0.25">
      <c r="A26" s="19" t="s">
        <v>14</v>
      </c>
      <c r="B26" s="20">
        <v>20774000</v>
      </c>
      <c r="C26" s="3">
        <v>9760000</v>
      </c>
    </row>
    <row r="27" spans="1:4" x14ac:dyDescent="0.25">
      <c r="A27" s="19" t="s">
        <v>37</v>
      </c>
      <c r="B27" s="20">
        <v>6700000</v>
      </c>
      <c r="C27" s="3">
        <v>-1633942</v>
      </c>
    </row>
    <row r="28" spans="1:4" x14ac:dyDescent="0.25">
      <c r="A28" s="17" t="s">
        <v>15</v>
      </c>
      <c r="B28" s="18">
        <f>+B29+B30+B31+B32+B33+B34+B35+B36+B37</f>
        <v>786514687</v>
      </c>
      <c r="C28" s="18">
        <f>+C29+C30+C31+C32+C33+C34+C35+C36+C37</f>
        <v>9899982</v>
      </c>
    </row>
    <row r="29" spans="1:4" x14ac:dyDescent="0.25">
      <c r="A29" s="19" t="s">
        <v>16</v>
      </c>
      <c r="B29" s="20">
        <v>186988790</v>
      </c>
      <c r="C29" s="3">
        <v>4100000</v>
      </c>
    </row>
    <row r="30" spans="1:4" x14ac:dyDescent="0.25">
      <c r="A30" s="19" t="s">
        <v>17</v>
      </c>
      <c r="B30" s="20">
        <v>37314574</v>
      </c>
      <c r="C30" s="3">
        <v>4533620</v>
      </c>
    </row>
    <row r="31" spans="1:4" x14ac:dyDescent="0.25">
      <c r="A31" s="19" t="s">
        <v>18</v>
      </c>
      <c r="B31" s="20">
        <v>26350000</v>
      </c>
      <c r="C31" s="3">
        <v>350769</v>
      </c>
    </row>
    <row r="32" spans="1:4" x14ac:dyDescent="0.25">
      <c r="A32" s="19" t="s">
        <v>19</v>
      </c>
      <c r="B32" s="20">
        <v>5000000</v>
      </c>
      <c r="C32" s="3">
        <v>647040</v>
      </c>
    </row>
    <row r="33" spans="1:3" x14ac:dyDescent="0.25">
      <c r="A33" s="19" t="s">
        <v>20</v>
      </c>
      <c r="B33" s="20">
        <v>23100000</v>
      </c>
      <c r="C33" s="3">
        <v>-100000</v>
      </c>
    </row>
    <row r="34" spans="1:3" x14ac:dyDescent="0.25">
      <c r="A34" s="19" t="s">
        <v>21</v>
      </c>
      <c r="B34" s="20">
        <v>26429948</v>
      </c>
      <c r="C34" s="3">
        <v>-675000</v>
      </c>
    </row>
    <row r="35" spans="1:3" x14ac:dyDescent="0.25">
      <c r="A35" s="19" t="s">
        <v>22</v>
      </c>
      <c r="B35" s="20">
        <v>202482092</v>
      </c>
      <c r="C35" s="3">
        <v>108018</v>
      </c>
    </row>
    <row r="36" spans="1:3" x14ac:dyDescent="0.25">
      <c r="A36" s="19" t="s">
        <v>38</v>
      </c>
      <c r="B36" s="21">
        <v>0</v>
      </c>
      <c r="C36" s="3">
        <v>0</v>
      </c>
    </row>
    <row r="37" spans="1:3" x14ac:dyDescent="0.25">
      <c r="A37" s="19" t="s">
        <v>23</v>
      </c>
      <c r="B37" s="20">
        <v>278849283</v>
      </c>
      <c r="C37" s="3">
        <v>935535</v>
      </c>
    </row>
    <row r="38" spans="1:3" x14ac:dyDescent="0.25">
      <c r="A38" s="17" t="s">
        <v>24</v>
      </c>
      <c r="B38" s="18">
        <f>+B39+B40+B41+B42+B43+B44+B45+B46</f>
        <v>6766952538</v>
      </c>
      <c r="C38" s="18">
        <f>+C39+C40+C41+C42+C43+C44+C45+C46</f>
        <v>-852528875.71000004</v>
      </c>
    </row>
    <row r="39" spans="1:3" x14ac:dyDescent="0.25">
      <c r="A39" s="19" t="s">
        <v>25</v>
      </c>
      <c r="B39" s="20">
        <v>6717197047</v>
      </c>
      <c r="C39" s="3">
        <v>-852528875.71000004</v>
      </c>
    </row>
    <row r="40" spans="1:3" x14ac:dyDescent="0.25">
      <c r="A40" s="19" t="s">
        <v>39</v>
      </c>
      <c r="B40" s="21">
        <v>0</v>
      </c>
      <c r="C40" s="21">
        <v>0</v>
      </c>
    </row>
    <row r="41" spans="1:3" x14ac:dyDescent="0.25">
      <c r="A41" s="19" t="s">
        <v>40</v>
      </c>
      <c r="B41" s="21">
        <v>0</v>
      </c>
      <c r="C41" s="21">
        <v>0</v>
      </c>
    </row>
    <row r="42" spans="1:3" x14ac:dyDescent="0.25">
      <c r="A42" s="19" t="s">
        <v>41</v>
      </c>
      <c r="B42" s="21">
        <v>0</v>
      </c>
      <c r="C42" s="21">
        <v>0</v>
      </c>
    </row>
    <row r="43" spans="1:3" x14ac:dyDescent="0.25">
      <c r="A43" s="19" t="s">
        <v>42</v>
      </c>
      <c r="B43" s="21">
        <v>0</v>
      </c>
      <c r="C43" s="21">
        <v>0</v>
      </c>
    </row>
    <row r="44" spans="1:3" x14ac:dyDescent="0.25">
      <c r="A44" s="19" t="s">
        <v>75</v>
      </c>
      <c r="B44" s="21">
        <v>0</v>
      </c>
      <c r="C44" s="21">
        <v>0</v>
      </c>
    </row>
    <row r="45" spans="1:3" x14ac:dyDescent="0.25">
      <c r="A45" s="19" t="s">
        <v>26</v>
      </c>
      <c r="B45" s="20">
        <v>11837743</v>
      </c>
      <c r="C45" s="21">
        <v>0</v>
      </c>
    </row>
    <row r="46" spans="1:3" x14ac:dyDescent="0.25">
      <c r="A46" s="19" t="s">
        <v>43</v>
      </c>
      <c r="B46" s="20">
        <v>37917748</v>
      </c>
      <c r="C46" s="21">
        <v>0</v>
      </c>
    </row>
    <row r="47" spans="1:3" x14ac:dyDescent="0.25">
      <c r="A47" s="17" t="s">
        <v>44</v>
      </c>
      <c r="B47" s="22">
        <f>+B48+B49+B50+B51+B52+B53</f>
        <v>0</v>
      </c>
      <c r="C47" s="22">
        <f>+C48+C49+C50+C51+C52+C53</f>
        <v>0</v>
      </c>
    </row>
    <row r="48" spans="1:3" x14ac:dyDescent="0.25">
      <c r="A48" s="19" t="s">
        <v>45</v>
      </c>
      <c r="B48" s="21">
        <v>0</v>
      </c>
      <c r="C48" s="21">
        <v>0</v>
      </c>
    </row>
    <row r="49" spans="1:3" x14ac:dyDescent="0.25">
      <c r="A49" s="19" t="s">
        <v>46</v>
      </c>
      <c r="B49" s="21">
        <v>0</v>
      </c>
      <c r="C49" s="21">
        <v>0</v>
      </c>
    </row>
    <row r="50" spans="1:3" x14ac:dyDescent="0.25">
      <c r="A50" s="19" t="s">
        <v>47</v>
      </c>
      <c r="B50" s="21">
        <v>0</v>
      </c>
      <c r="C50" s="21">
        <v>0</v>
      </c>
    </row>
    <row r="51" spans="1:3" x14ac:dyDescent="0.25">
      <c r="A51" s="19" t="s">
        <v>48</v>
      </c>
      <c r="B51" s="21">
        <v>0</v>
      </c>
      <c r="C51" s="21">
        <v>0</v>
      </c>
    </row>
    <row r="52" spans="1:3" x14ac:dyDescent="0.25">
      <c r="A52" s="19" t="s">
        <v>49</v>
      </c>
      <c r="B52" s="21">
        <v>0</v>
      </c>
      <c r="C52" s="21">
        <v>0</v>
      </c>
    </row>
    <row r="53" spans="1:3" x14ac:dyDescent="0.25">
      <c r="A53" s="19" t="s">
        <v>50</v>
      </c>
      <c r="B53" s="21">
        <v>0</v>
      </c>
      <c r="C53" s="21">
        <v>0</v>
      </c>
    </row>
    <row r="54" spans="1:3" x14ac:dyDescent="0.25">
      <c r="A54" s="17" t="s">
        <v>27</v>
      </c>
      <c r="B54" s="18">
        <f>+B55+B56+B57+B58+B59+B60+B61+B62+B63</f>
        <v>337040000</v>
      </c>
      <c r="C54" s="18">
        <f>+C55+C56+C57+C58+C59+C60+C61+C62+C63</f>
        <v>-140080980</v>
      </c>
    </row>
    <row r="55" spans="1:3" x14ac:dyDescent="0.25">
      <c r="A55" s="19" t="s">
        <v>28</v>
      </c>
      <c r="B55" s="20">
        <v>69500000</v>
      </c>
      <c r="C55" s="3">
        <v>17942280</v>
      </c>
    </row>
    <row r="56" spans="1:3" x14ac:dyDescent="0.25">
      <c r="A56" s="19" t="s">
        <v>79</v>
      </c>
      <c r="B56" s="20">
        <v>165500000</v>
      </c>
      <c r="C56" s="3">
        <v>-143955900</v>
      </c>
    </row>
    <row r="57" spans="1:3" x14ac:dyDescent="0.25">
      <c r="A57" s="19" t="s">
        <v>29</v>
      </c>
      <c r="B57" s="20">
        <v>5000000</v>
      </c>
      <c r="C57" s="3">
        <v>0</v>
      </c>
    </row>
    <row r="58" spans="1:3" x14ac:dyDescent="0.25">
      <c r="A58" s="19" t="s">
        <v>30</v>
      </c>
      <c r="B58" s="20">
        <v>33000000</v>
      </c>
      <c r="C58" s="3">
        <v>-3660000</v>
      </c>
    </row>
    <row r="59" spans="1:3" x14ac:dyDescent="0.25">
      <c r="A59" s="19" t="s">
        <v>31</v>
      </c>
      <c r="B59" s="20">
        <v>55040000</v>
      </c>
      <c r="C59" s="3">
        <v>-28479360</v>
      </c>
    </row>
    <row r="60" spans="1:3" x14ac:dyDescent="0.25">
      <c r="A60" s="19" t="s">
        <v>51</v>
      </c>
      <c r="B60" s="21">
        <v>0</v>
      </c>
      <c r="C60" s="3">
        <v>500000</v>
      </c>
    </row>
    <row r="61" spans="1:3" x14ac:dyDescent="0.25">
      <c r="A61" s="19" t="s">
        <v>80</v>
      </c>
      <c r="B61" s="21">
        <v>0</v>
      </c>
      <c r="C61" s="3">
        <v>0</v>
      </c>
    </row>
    <row r="62" spans="1:3" x14ac:dyDescent="0.25">
      <c r="A62" s="19" t="s">
        <v>32</v>
      </c>
      <c r="B62" s="20">
        <v>8000000</v>
      </c>
      <c r="C62" s="3">
        <v>17572000</v>
      </c>
    </row>
    <row r="63" spans="1:3" x14ac:dyDescent="0.25">
      <c r="A63" s="19" t="s">
        <v>52</v>
      </c>
      <c r="B63" s="20">
        <v>1000000</v>
      </c>
      <c r="C63" s="3">
        <v>0</v>
      </c>
    </row>
    <row r="64" spans="1:3" x14ac:dyDescent="0.25">
      <c r="A64" s="17" t="s">
        <v>53</v>
      </c>
      <c r="B64" s="18">
        <f>+B65+B66+B67+B68</f>
        <v>2000000000</v>
      </c>
      <c r="C64" s="18">
        <f>+C65+C66+C67+C68</f>
        <v>3160000</v>
      </c>
    </row>
    <row r="65" spans="1:3" x14ac:dyDescent="0.25">
      <c r="A65" s="19" t="s">
        <v>54</v>
      </c>
      <c r="B65" s="20">
        <v>2000000000</v>
      </c>
      <c r="C65" s="3">
        <v>3160000</v>
      </c>
    </row>
    <row r="66" spans="1:3" x14ac:dyDescent="0.25">
      <c r="A66" s="19" t="s">
        <v>55</v>
      </c>
      <c r="B66" s="21">
        <v>0</v>
      </c>
      <c r="C66" s="21">
        <v>0</v>
      </c>
    </row>
    <row r="67" spans="1:3" x14ac:dyDescent="0.25">
      <c r="A67" s="19" t="s">
        <v>56</v>
      </c>
      <c r="B67" s="21">
        <v>0</v>
      </c>
      <c r="C67" s="21">
        <v>0</v>
      </c>
    </row>
    <row r="68" spans="1:3" x14ac:dyDescent="0.25">
      <c r="A68" s="19" t="s">
        <v>57</v>
      </c>
      <c r="B68" s="21">
        <v>0</v>
      </c>
      <c r="C68" s="21">
        <v>0</v>
      </c>
    </row>
    <row r="69" spans="1:3" x14ac:dyDescent="0.25">
      <c r="A69" s="17" t="s">
        <v>58</v>
      </c>
      <c r="B69" s="22">
        <f>+B70+B71</f>
        <v>0</v>
      </c>
      <c r="C69" s="22">
        <f>+C70+C71</f>
        <v>0</v>
      </c>
    </row>
    <row r="70" spans="1:3" x14ac:dyDescent="0.25">
      <c r="A70" s="19" t="s">
        <v>59</v>
      </c>
      <c r="B70" s="21">
        <v>0</v>
      </c>
      <c r="C70" s="21">
        <v>0</v>
      </c>
    </row>
    <row r="71" spans="1:3" x14ac:dyDescent="0.25">
      <c r="A71" s="19" t="s">
        <v>60</v>
      </c>
      <c r="B71" s="21">
        <v>0</v>
      </c>
      <c r="C71" s="21">
        <v>0</v>
      </c>
    </row>
    <row r="72" spans="1:3" x14ac:dyDescent="0.25">
      <c r="A72" s="17" t="s">
        <v>61</v>
      </c>
      <c r="B72" s="21">
        <v>0</v>
      </c>
      <c r="C72" s="21">
        <v>0</v>
      </c>
    </row>
    <row r="73" spans="1:3" x14ac:dyDescent="0.25">
      <c r="A73" s="19" t="s">
        <v>62</v>
      </c>
      <c r="B73" s="21">
        <v>0</v>
      </c>
      <c r="C73" s="21">
        <v>0</v>
      </c>
    </row>
    <row r="74" spans="1:3" x14ac:dyDescent="0.25">
      <c r="A74" s="19" t="s">
        <v>63</v>
      </c>
      <c r="B74" s="21">
        <v>0</v>
      </c>
      <c r="C74" s="21">
        <v>0</v>
      </c>
    </row>
    <row r="75" spans="1:3" x14ac:dyDescent="0.25">
      <c r="A75" s="19" t="s">
        <v>64</v>
      </c>
      <c r="B75" s="21">
        <v>0</v>
      </c>
      <c r="C75" s="21">
        <v>0</v>
      </c>
    </row>
    <row r="76" spans="1:3" x14ac:dyDescent="0.25">
      <c r="A76" s="23" t="s">
        <v>65</v>
      </c>
      <c r="B76" s="24">
        <v>0</v>
      </c>
      <c r="C76" s="24">
        <v>0</v>
      </c>
    </row>
    <row r="77" spans="1:3" x14ac:dyDescent="0.25">
      <c r="A77" s="25" t="s">
        <v>66</v>
      </c>
      <c r="B77" s="26">
        <f>+B78+B79</f>
        <v>0</v>
      </c>
      <c r="C77" s="21">
        <v>0</v>
      </c>
    </row>
    <row r="78" spans="1:3" x14ac:dyDescent="0.25">
      <c r="A78" s="27" t="s">
        <v>67</v>
      </c>
      <c r="B78" s="28">
        <v>0</v>
      </c>
      <c r="C78" s="21">
        <v>0</v>
      </c>
    </row>
    <row r="79" spans="1:3" x14ac:dyDescent="0.25">
      <c r="A79" s="27" t="s">
        <v>68</v>
      </c>
      <c r="B79" s="28">
        <v>0</v>
      </c>
      <c r="C79" s="21">
        <v>0</v>
      </c>
    </row>
    <row r="80" spans="1:3" x14ac:dyDescent="0.25">
      <c r="A80" s="25" t="s">
        <v>69</v>
      </c>
      <c r="B80" s="26">
        <f>+B81+B82</f>
        <v>0</v>
      </c>
      <c r="C80" s="26">
        <f>+C81+C82</f>
        <v>0</v>
      </c>
    </row>
    <row r="81" spans="1:3" x14ac:dyDescent="0.25">
      <c r="A81" s="27" t="s">
        <v>70</v>
      </c>
      <c r="B81" s="28">
        <v>0</v>
      </c>
      <c r="C81" s="21">
        <v>0</v>
      </c>
    </row>
    <row r="82" spans="1:3" x14ac:dyDescent="0.25">
      <c r="A82" s="27" t="s">
        <v>71</v>
      </c>
      <c r="B82" s="28">
        <v>0</v>
      </c>
      <c r="C82" s="21">
        <v>0</v>
      </c>
    </row>
    <row r="83" spans="1:3" x14ac:dyDescent="0.25">
      <c r="A83" s="25" t="s">
        <v>72</v>
      </c>
      <c r="B83" s="26">
        <f>+B84</f>
        <v>0</v>
      </c>
      <c r="C83" s="26">
        <f>+C84</f>
        <v>0</v>
      </c>
    </row>
    <row r="84" spans="1:3" x14ac:dyDescent="0.25">
      <c r="A84" s="27" t="s">
        <v>73</v>
      </c>
      <c r="B84" s="28">
        <v>0</v>
      </c>
      <c r="C84" s="21">
        <v>0</v>
      </c>
    </row>
    <row r="85" spans="1:3" ht="15.75" x14ac:dyDescent="0.25">
      <c r="A85" s="2" t="s">
        <v>81</v>
      </c>
      <c r="B85" s="32">
        <f>+B64+B54+B38+B28+B18+B12</f>
        <v>11432135219</v>
      </c>
      <c r="C85" s="32">
        <f>+C64+C54+C38+C28+C18+C12</f>
        <v>-852528875.71000004</v>
      </c>
    </row>
    <row r="90" spans="1:3" ht="15.75" thickBot="1" x14ac:dyDescent="0.3"/>
    <row r="91" spans="1:3" ht="15.75" thickBot="1" x14ac:dyDescent="0.3">
      <c r="A91" s="29" t="s">
        <v>82</v>
      </c>
    </row>
    <row r="92" spans="1:3" ht="30.75" thickBot="1" x14ac:dyDescent="0.3">
      <c r="A92" s="30" t="s">
        <v>83</v>
      </c>
    </row>
    <row r="93" spans="1:3" ht="60.75" thickBot="1" x14ac:dyDescent="0.3">
      <c r="A93" s="31" t="s">
        <v>84</v>
      </c>
    </row>
  </sheetData>
  <mergeCells count="7">
    <mergeCell ref="B9:B10"/>
    <mergeCell ref="C9:C10"/>
    <mergeCell ref="A3:C3"/>
    <mergeCell ref="A4:C4"/>
    <mergeCell ref="A5:C5"/>
    <mergeCell ref="A6:C6"/>
    <mergeCell ref="A7:C7"/>
  </mergeCells>
  <pageMargins left="0.7" right="0.7" top="0.75" bottom="0.75" header="0.3" footer="0.3"/>
  <pageSetup paperSize="9" scale="68" orientation="portrait" r:id="rId1"/>
  <colBreaks count="1" manualBreakCount="1">
    <brk id="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PRESUPUESTO APROBADO 2022</vt:lpstr>
      <vt:lpstr>'PRESUPUESTO APROBADO 2022'!Área_de_impresión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Florian</cp:lastModifiedBy>
  <cp:lastPrinted>2022-04-27T16:10:28Z</cp:lastPrinted>
  <dcterms:created xsi:type="dcterms:W3CDTF">2018-04-17T18:57:16Z</dcterms:created>
  <dcterms:modified xsi:type="dcterms:W3CDTF">2022-04-27T16:10:44Z</dcterms:modified>
</cp:coreProperties>
</file>