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0" yWindow="0" windowWidth="20490" windowHeight="72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3" i="1" l="1"/>
  <c r="G434" i="1" l="1"/>
  <c r="G415" i="1"/>
  <c r="G394" i="1" l="1"/>
  <c r="G330" i="1"/>
  <c r="G317" i="1" l="1"/>
  <c r="G320" i="1"/>
  <c r="G327" i="1"/>
  <c r="G326" i="1"/>
  <c r="G323" i="1"/>
  <c r="G297" i="1"/>
  <c r="G314" i="1"/>
  <c r="G279" i="1"/>
  <c r="G287" i="1"/>
  <c r="G243" i="1"/>
  <c r="G267" i="1"/>
  <c r="G266" i="1"/>
  <c r="H215" i="1"/>
  <c r="G182" i="1" l="1"/>
  <c r="G180" i="1"/>
  <c r="G147" i="1"/>
  <c r="G142" i="1"/>
  <c r="G141" i="1"/>
  <c r="H173" i="1"/>
  <c r="G91" i="1"/>
  <c r="E109" i="1"/>
  <c r="G96" i="1"/>
  <c r="G98" i="1"/>
  <c r="H112" i="1"/>
  <c r="H46" i="1" l="1"/>
  <c r="H521" i="1" s="1"/>
  <c r="E510" i="1" l="1"/>
  <c r="E504" i="1"/>
  <c r="E495" i="1"/>
  <c r="E489" i="1"/>
  <c r="E469" i="1"/>
  <c r="E455" i="1"/>
  <c r="E449" i="1"/>
  <c r="E431" i="1"/>
  <c r="E416" i="1"/>
  <c r="E409" i="1"/>
  <c r="E376" i="1"/>
  <c r="E354" i="1"/>
  <c r="E349" i="1"/>
  <c r="E328" i="1"/>
  <c r="E311" i="1"/>
  <c r="E306" i="1"/>
  <c r="E298" i="1"/>
  <c r="E288" i="1"/>
  <c r="E282" i="1"/>
  <c r="E276" i="1"/>
  <c r="E268" i="1"/>
  <c r="E262" i="1"/>
  <c r="E255" i="1"/>
  <c r="E235" i="1"/>
  <c r="E230" i="1"/>
  <c r="E224" i="1"/>
  <c r="E212" i="1"/>
  <c r="E198" i="1"/>
  <c r="E183" i="1"/>
  <c r="E178" i="1"/>
  <c r="E170" i="1"/>
  <c r="E163" i="1"/>
  <c r="E158" i="1"/>
  <c r="E152" i="1"/>
  <c r="E143" i="1"/>
  <c r="E138" i="1"/>
  <c r="E126" i="1"/>
  <c r="E116" i="1"/>
  <c r="E106" i="1"/>
  <c r="E99" i="1"/>
  <c r="E93" i="1"/>
  <c r="E78" i="1"/>
  <c r="E53" i="1"/>
  <c r="E44" i="1"/>
  <c r="E27" i="1"/>
  <c r="E17" i="1"/>
  <c r="E10" i="1"/>
</calcChain>
</file>

<file path=xl/sharedStrings.xml><?xml version="1.0" encoding="utf-8"?>
<sst xmlns="http://schemas.openxmlformats.org/spreadsheetml/2006/main" count="1167" uniqueCount="270">
  <si>
    <t>MINISTERIO DE DEFENSA</t>
  </si>
  <si>
    <t xml:space="preserve">DIRECCION GENERAL FINANCIERA MIDE </t>
  </si>
  <si>
    <t>RELACION DE CUENTAS POR PAGAR 1997-2011 (DEUDA ADMINISTRATIVA)</t>
  </si>
  <si>
    <t xml:space="preserve">FACTURA </t>
  </si>
  <si>
    <t>FECHA</t>
  </si>
  <si>
    <t>MONTO</t>
  </si>
  <si>
    <t>AUTO BRITANICA C POR A.</t>
  </si>
  <si>
    <t xml:space="preserve">ARMONIA IMAGEN Y COMUNICACIÓN </t>
  </si>
  <si>
    <t>ALMACENES HERRERA</t>
  </si>
  <si>
    <t>ALFARRERIA FERRETERIA TABAR</t>
  </si>
  <si>
    <t>ALFONSO DECORACIONES</t>
  </si>
  <si>
    <t>AQUASPORT</t>
  </si>
  <si>
    <t>ABASTECIMIENTO DIVERSOS, S.A</t>
  </si>
  <si>
    <t>ACTUALIDADES DOMINICANA</t>
  </si>
  <si>
    <t>TOTAL</t>
  </si>
  <si>
    <t xml:space="preserve">ASIMILADA MARIA G CACERES </t>
  </si>
  <si>
    <t>ANA ALMONTE SAINT HILARES</t>
  </si>
  <si>
    <t>ALMACENES EXITOS</t>
  </si>
  <si>
    <t>CONSTRUCCIONES Y PAVIMENTACIONES ALBA</t>
  </si>
  <si>
    <t>CREDITOS MERCANTILES</t>
  </si>
  <si>
    <t>CREACIONES SORIVEL, C POR A.</t>
  </si>
  <si>
    <t>COMERCIAL LANTIGUA, S.A</t>
  </si>
  <si>
    <t>COMERCIAL EMEGA, S.A</t>
  </si>
  <si>
    <t>COOPERATIVA DE PROD. Y SERV. MULTIPLES.</t>
  </si>
  <si>
    <t>CONEXSA</t>
  </si>
  <si>
    <t>COMERCIALIZADORA NACIONAL Y DE EXPORT.</t>
  </si>
  <si>
    <t>D TODO, C POR A.</t>
  </si>
  <si>
    <t>DISTRIBUIDORA SAN MIGUEL</t>
  </si>
  <si>
    <t>DELTA COMERCIAL, C POR A.</t>
  </si>
  <si>
    <t>DATACOM</t>
  </si>
  <si>
    <t>DIAZ Y CRUZ, C POR A.</t>
  </si>
  <si>
    <t>DIRECTOR DEL PROYECTO DE PROFARCIN</t>
  </si>
  <si>
    <t>R/G 13719</t>
  </si>
  <si>
    <t>R/G 13795</t>
  </si>
  <si>
    <t>DISTRIBUIDORA LAUGAMA SRL.</t>
  </si>
  <si>
    <t>R/G 0502</t>
  </si>
  <si>
    <t>EVIN CONTRERA Y/O CONSTRUCCIONES</t>
  </si>
  <si>
    <t>R/G 1595</t>
  </si>
  <si>
    <t>R/G 1598</t>
  </si>
  <si>
    <t>R/G 12167</t>
  </si>
  <si>
    <t>R/G 12242</t>
  </si>
  <si>
    <t>R/G 12673</t>
  </si>
  <si>
    <t>R/G 10526</t>
  </si>
  <si>
    <t>R/G 10705</t>
  </si>
  <si>
    <t>EDITORA DEL CARIBE</t>
  </si>
  <si>
    <t>R/G 10703</t>
  </si>
  <si>
    <t>R/G 10704</t>
  </si>
  <si>
    <t>R/G 12538</t>
  </si>
  <si>
    <t>R/G 12680</t>
  </si>
  <si>
    <t>R/G 12124</t>
  </si>
  <si>
    <t>R/G 11964</t>
  </si>
  <si>
    <t>R/G 12082</t>
  </si>
  <si>
    <t>EDITORA DIARIO LIBRE</t>
  </si>
  <si>
    <t>R/G 12694</t>
  </si>
  <si>
    <t>31/04/2002</t>
  </si>
  <si>
    <t>EDITORA EL SIGLO, S.A</t>
  </si>
  <si>
    <t>R/G 10432</t>
  </si>
  <si>
    <t xml:space="preserve">FERRETERIA SANTOS </t>
  </si>
  <si>
    <t>FUMIGADORA FRAGMA</t>
  </si>
  <si>
    <t>FAUSTO JASQUEZ</t>
  </si>
  <si>
    <t>R/G 12024</t>
  </si>
  <si>
    <t>GARCIAS LLERANDI</t>
  </si>
  <si>
    <t>GALERIA EL GRECO</t>
  </si>
  <si>
    <t>HOTEL V. CENTENERIO INTER-CONTINENTAL</t>
  </si>
  <si>
    <t>HERNANDEZ OROZCO, S.A</t>
  </si>
  <si>
    <t>HIGIENES Y EVENTOS</t>
  </si>
  <si>
    <t>ING. LUIS MIGUEL CARABALLO</t>
  </si>
  <si>
    <t>INDUSTRIA DE MUEBLES METALICOS</t>
  </si>
  <si>
    <t>INSTITUTO DEL RETRATO (SILVIO REYES)</t>
  </si>
  <si>
    <t>IMPORTADORA LASA, S.A</t>
  </si>
  <si>
    <t>INDUSTRIAS MELLIZO, C POR A.</t>
  </si>
  <si>
    <t>R/G 14047</t>
  </si>
  <si>
    <t>INVERSIONES FRAJOSA Y CO.</t>
  </si>
  <si>
    <t>JH FERRETERIA</t>
  </si>
  <si>
    <t>JULIO MARIO GOMEZ</t>
  </si>
  <si>
    <t>JOSEFINA SOLIS &amp; COMPAÑÍA</t>
  </si>
  <si>
    <t>JOSE F. MOSQUEA BROWN</t>
  </si>
  <si>
    <t>LO MEJOR DE MIKE</t>
  </si>
  <si>
    <t>R/G 13279</t>
  </si>
  <si>
    <t>R/G 13294</t>
  </si>
  <si>
    <t>LAVANDERIA VBT</t>
  </si>
  <si>
    <t>R/G 13497</t>
  </si>
  <si>
    <t>R/G 13736</t>
  </si>
  <si>
    <t>R/G 13700</t>
  </si>
  <si>
    <t>LETREROS Y VALLAS SAN RAFAEL</t>
  </si>
  <si>
    <t>LUJOSA, S.A</t>
  </si>
  <si>
    <t>MONTAS INGENIERIA</t>
  </si>
  <si>
    <t>MASARA C POR A.</t>
  </si>
  <si>
    <t>MANUFACTURA FORMASTER, S.A</t>
  </si>
  <si>
    <t>NAIM ARBAJE KHOURY / SOVERING INVESTMENT</t>
  </si>
  <si>
    <t>oficios</t>
  </si>
  <si>
    <t>NELSON SELMAN IMPERMEABILIZANTES.</t>
  </si>
  <si>
    <t>R/G 13391</t>
  </si>
  <si>
    <t>O&amp;E COMERCIAL</t>
  </si>
  <si>
    <t>OF. DE MESA SERV. TEGNOLOGICO</t>
  </si>
  <si>
    <t>R/G  13749</t>
  </si>
  <si>
    <t>R/G 19227</t>
  </si>
  <si>
    <t>R/G 19748</t>
  </si>
  <si>
    <t>R/G 19744</t>
  </si>
  <si>
    <t>R/G 19746</t>
  </si>
  <si>
    <t>R/G 19747</t>
  </si>
  <si>
    <t>R/G 19749</t>
  </si>
  <si>
    <t>R/G 19745</t>
  </si>
  <si>
    <t>PERALTA Y COMPAÑÍA, C POR A.</t>
  </si>
  <si>
    <t>OF. 018-04</t>
  </si>
  <si>
    <t>OF. 36723</t>
  </si>
  <si>
    <t>PROMOTORA ELECTRICA, SRL.</t>
  </si>
  <si>
    <t>R/G 11608</t>
  </si>
  <si>
    <t>PASTEURIZADORA RICA, CXA.</t>
  </si>
  <si>
    <t>PABLO PEÑA CAIMARES</t>
  </si>
  <si>
    <t>2002-2004</t>
  </si>
  <si>
    <t>PABLO LUGO ADAMES</t>
  </si>
  <si>
    <t>PLOMERIA BELLA VISTA, C POR A.</t>
  </si>
  <si>
    <t>R/G 12806</t>
  </si>
  <si>
    <t>PLASTIFLEX</t>
  </si>
  <si>
    <t>PG COMERCIAL, SRL</t>
  </si>
  <si>
    <t>PUBLIMARCA, S.A</t>
  </si>
  <si>
    <t>R/G 151</t>
  </si>
  <si>
    <t>RAFAEL ALVAREZ</t>
  </si>
  <si>
    <t>REFRITECNICA, CXA.</t>
  </si>
  <si>
    <t>RODRIGUEZ Y ESTEVEZ S.A</t>
  </si>
  <si>
    <t>RAMON O. MENDEZ MEDRANO</t>
  </si>
  <si>
    <t>REPUESTO MOREL, CXA.</t>
  </si>
  <si>
    <t>SUPLIDORA HAWAII, S.A</t>
  </si>
  <si>
    <t>SERVICENTRO BAEZ</t>
  </si>
  <si>
    <t>SALOMON ALFOMBRAS Y DECORACIONES</t>
  </si>
  <si>
    <t>R/G 13931</t>
  </si>
  <si>
    <t>R/G 13936</t>
  </si>
  <si>
    <t>SANISPORT DOMINICANA</t>
  </si>
  <si>
    <t>SERVICIOS GENERALES, M.A, S.A</t>
  </si>
  <si>
    <t>R/G 11806</t>
  </si>
  <si>
    <t>R/G 11907</t>
  </si>
  <si>
    <t>TALLERES D COLORES</t>
  </si>
  <si>
    <t>R/G 11902</t>
  </si>
  <si>
    <t>R/G 12574</t>
  </si>
  <si>
    <t>R/G 12710</t>
  </si>
  <si>
    <t>R/G 11795</t>
  </si>
  <si>
    <t>TROPIGAS DOMINICANA</t>
  </si>
  <si>
    <t>R/G 4436</t>
  </si>
  <si>
    <t>TIENDA BOMBON</t>
  </si>
  <si>
    <t>TURESCA</t>
  </si>
  <si>
    <t>UNIFORMES NACIONALES</t>
  </si>
  <si>
    <t xml:space="preserve">VIAMAR,       </t>
  </si>
  <si>
    <t>R/G 10119</t>
  </si>
  <si>
    <t>VARGAS SERVICIOS DE CATERING</t>
  </si>
  <si>
    <t>R/G 10178</t>
  </si>
  <si>
    <t>R/G 12695</t>
  </si>
  <si>
    <t>VICTOR ML. RIVAS SEBELEN</t>
  </si>
  <si>
    <t>XEROX DOMINICANA</t>
  </si>
  <si>
    <t>YOINER SANCHEZ Y SANCHEZ</t>
  </si>
  <si>
    <t>SUB-TOTAL 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</si>
  <si>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</si>
  <si>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</si>
  <si>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</si>
  <si>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Concepto</t>
  </si>
  <si>
    <t xml:space="preserve"> Fecha fin Factura</t>
  </si>
  <si>
    <t>Monto pagado a la fecha</t>
  </si>
  <si>
    <t xml:space="preserve"> Monto Pendiente</t>
  </si>
  <si>
    <t>status</t>
  </si>
  <si>
    <t>PROVEEDOR</t>
  </si>
  <si>
    <t>adquisicion de relojes</t>
  </si>
  <si>
    <t>Pendiente</t>
  </si>
  <si>
    <t>REMODELACION DE PISCINA DEL CIRCULO RECREATIVO, MIDE</t>
  </si>
  <si>
    <t>pendiente</t>
  </si>
  <si>
    <t>Lavado de alfombras</t>
  </si>
  <si>
    <t>31/12/202</t>
  </si>
  <si>
    <t xml:space="preserve">Publicidad </t>
  </si>
  <si>
    <t>Reparacionde vehiculo</t>
  </si>
  <si>
    <t>31/09/2001</t>
  </si>
  <si>
    <t>Materiales ferretero y decorativos</t>
  </si>
  <si>
    <t>Decoracion de oficinas</t>
  </si>
  <si>
    <t>adquisicion de alimentos y bebidas</t>
  </si>
  <si>
    <t>Adquisicion de relojes</t>
  </si>
  <si>
    <t>Adquisicion de corbatas</t>
  </si>
  <si>
    <t>servicios de grabacion</t>
  </si>
  <si>
    <t>viaticos</t>
  </si>
  <si>
    <t>N/A</t>
  </si>
  <si>
    <t>Arreglos florales</t>
  </si>
  <si>
    <t>Materiales de oficina y limpieza</t>
  </si>
  <si>
    <t>A010010011500000110</t>
  </si>
  <si>
    <t>A010010011500000132</t>
  </si>
  <si>
    <t>A010010011500000131</t>
  </si>
  <si>
    <t>A010010011500000134</t>
  </si>
  <si>
    <t>Materiales de limpieza</t>
  </si>
  <si>
    <t>Mantenimiento de vehiculo</t>
  </si>
  <si>
    <t>Prendas de vestir</t>
  </si>
  <si>
    <t>Materiales de oficinas</t>
  </si>
  <si>
    <t>Repuesto de vehiculo</t>
  </si>
  <si>
    <t xml:space="preserve">Trabajos de construccion </t>
  </si>
  <si>
    <t>Materiales de oficina</t>
  </si>
  <si>
    <t>Neumaticos</t>
  </si>
  <si>
    <t>A010010011500000127</t>
  </si>
  <si>
    <t>Aceites para vehiculo</t>
  </si>
  <si>
    <t>A010010011500000156</t>
  </si>
  <si>
    <t>A010010011500000144</t>
  </si>
  <si>
    <t>A010010011500000171</t>
  </si>
  <si>
    <t>A010010011500000207</t>
  </si>
  <si>
    <t>Adquisicion de electrodomestico</t>
  </si>
  <si>
    <t>Aquisicion de raciones</t>
  </si>
  <si>
    <t>Equipos de oficina</t>
  </si>
  <si>
    <t>materiales electrico</t>
  </si>
  <si>
    <t>Publicidad</t>
  </si>
  <si>
    <t>Trabajos de acondicionamiento</t>
  </si>
  <si>
    <t>Materiales ferreteros</t>
  </si>
  <si>
    <t>servicio de fumigacion</t>
  </si>
  <si>
    <t>pediente</t>
  </si>
  <si>
    <t>Reenvolso</t>
  </si>
  <si>
    <t>Aquisicion de vehiculo</t>
  </si>
  <si>
    <t>Prenda de vestir</t>
  </si>
  <si>
    <t>Servicio profesional</t>
  </si>
  <si>
    <t>Aquisicion de cuadros</t>
  </si>
  <si>
    <t>Servicios decorativos</t>
  </si>
  <si>
    <t>Hospedaje</t>
  </si>
  <si>
    <t>Alquiler de baños</t>
  </si>
  <si>
    <t>Suministro de gas licuado</t>
  </si>
  <si>
    <t>Adquisicion de vehiculo</t>
  </si>
  <si>
    <t>Confeccion de retrato</t>
  </si>
  <si>
    <t>adquisicion de colchones</t>
  </si>
  <si>
    <t>Propiedades de 2da clase</t>
  </si>
  <si>
    <t>Materiales electricos</t>
  </si>
  <si>
    <t>Ejemplares de periodicos</t>
  </si>
  <si>
    <t>Adquisicion de zapatos</t>
  </si>
  <si>
    <t>1669</t>
  </si>
  <si>
    <t>Adquisicion de banderas</t>
  </si>
  <si>
    <t>Instalacion de tarimas</t>
  </si>
  <si>
    <t>Servicio de lavado y planchado</t>
  </si>
  <si>
    <t>Servicios de alimentos y vevidas</t>
  </si>
  <si>
    <t>Trabajos de matenimiento de pisos</t>
  </si>
  <si>
    <t>Servicios de impermeabilizante</t>
  </si>
  <si>
    <t>Servicios de impermeavilizacion</t>
  </si>
  <si>
    <t>Servicio de construccion</t>
  </si>
  <si>
    <t>Raciones</t>
  </si>
  <si>
    <t>Almuerzos y refrigerios</t>
  </si>
  <si>
    <t>Materiales de Limpiezas</t>
  </si>
  <si>
    <t>Mantenimiento de septico</t>
  </si>
  <si>
    <t>Suministro de leche</t>
  </si>
  <si>
    <t>Alquiler de planta</t>
  </si>
  <si>
    <t>Adquisicion de cuadros</t>
  </si>
  <si>
    <t>Viaticos</t>
  </si>
  <si>
    <t>2002-2006</t>
  </si>
  <si>
    <t>Viatico</t>
  </si>
  <si>
    <t>Repuestos de vehiculo</t>
  </si>
  <si>
    <t>Adquisicion de compresor</t>
  </si>
  <si>
    <t>Aquisicion de aire acondicionado</t>
  </si>
  <si>
    <t>Reparacion de aire acondicionado</t>
  </si>
  <si>
    <t>Aquisicion de Neumaticos</t>
  </si>
  <si>
    <t>A01001001010000432</t>
  </si>
  <si>
    <t>Aquisicion de filtros y lubricantes</t>
  </si>
  <si>
    <t>A01001001010000440</t>
  </si>
  <si>
    <t>Accesorios de vehiculos</t>
  </si>
  <si>
    <t>A01001001010000430</t>
  </si>
  <si>
    <t>Aquisicion de baterias</t>
  </si>
  <si>
    <t>A01001001010000434</t>
  </si>
  <si>
    <t>A01001001010000433</t>
  </si>
  <si>
    <t>A01001001010000431</t>
  </si>
  <si>
    <t>Servicio de reparacion</t>
  </si>
  <si>
    <t>Servicio de alquiler de sanitarios</t>
  </si>
  <si>
    <t>Servicios de instalacion de alfonbras</t>
  </si>
  <si>
    <t>Suministro de gas licuado de petroleo</t>
  </si>
  <si>
    <t>Materiales dentales</t>
  </si>
  <si>
    <t>Aquisicion de busto Juan Pablo Duarte</t>
  </si>
  <si>
    <t>Cuadros enmarcados</t>
  </si>
  <si>
    <t>servicio de desabolladura y pintura</t>
  </si>
  <si>
    <t>Alimentos y bebidas</t>
  </si>
  <si>
    <t>Reparacion de vehiculo</t>
  </si>
  <si>
    <t>R/G14468</t>
  </si>
  <si>
    <t>Suministro de bufet</t>
  </si>
  <si>
    <t>Construccion en la escuela vocacional</t>
  </si>
  <si>
    <t>Adquisicion de toner</t>
  </si>
  <si>
    <t>PEDRO PABLO TALLER EXPERIMENTAL DE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</si>
</sst>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ill="1" applyBorder="1"/>
    <xf numFmtId="14" fontId="0" fillId="0" borderId="5" xfId="0" applyNumberFormat="1" applyFill="1" applyBorder="1"/>
    <xf numFmtId="43" fontId="0" fillId="0" borderId="5" xfId="1" applyFont="1" applyFill="1" applyBorder="1"/>
    <xf numFmtId="0" fontId="0" fillId="0" borderId="6" xfId="0" applyBorder="1" applyAlignment="1">
      <alignment horizontal="center"/>
    </xf>
    <xf numFmtId="0" fontId="6" fillId="0" borderId="0" xfId="0" applyFont="1" applyFill="1"/>
    <xf numFmtId="43" fontId="2" fillId="0" borderId="7" xfId="0" applyNumberFormat="1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3" fontId="1" fillId="0" borderId="5" xfId="1" applyFont="1" applyFill="1" applyBorder="1"/>
    <xf numFmtId="0" fontId="7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43" fontId="2" fillId="0" borderId="0" xfId="1" applyFont="1" applyFill="1" applyBorder="1"/>
    <xf numFmtId="43" fontId="2" fillId="0" borderId="7" xfId="1" applyFont="1" applyFill="1" applyBorder="1"/>
    <xf numFmtId="43" fontId="0" fillId="0" borderId="4" xfId="1" applyFont="1" applyFill="1" applyBorder="1"/>
    <xf numFmtId="0" fontId="8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/>
    <xf numFmtId="14" fontId="9" fillId="0" borderId="5" xfId="0" applyNumberFormat="1" applyFont="1" applyFill="1" applyBorder="1"/>
    <xf numFmtId="0" fontId="9" fillId="0" borderId="0" xfId="0" applyFont="1" applyFill="1"/>
    <xf numFmtId="14" fontId="9" fillId="0" borderId="0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0" fontId="6" fillId="0" borderId="9" xfId="0" applyFont="1" applyFill="1" applyBorder="1"/>
    <xf numFmtId="43" fontId="0" fillId="0" borderId="5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3" fontId="9" fillId="0" borderId="5" xfId="1" applyFont="1" applyFill="1" applyBorder="1"/>
    <xf numFmtId="0" fontId="8" fillId="0" borderId="9" xfId="0" applyFont="1" applyFill="1" applyBorder="1"/>
    <xf numFmtId="0" fontId="8" fillId="0" borderId="0" xfId="0" applyFont="1" applyFill="1"/>
    <xf numFmtId="43" fontId="2" fillId="0" borderId="11" xfId="1" applyFont="1" applyFill="1" applyBorder="1"/>
    <xf numFmtId="0" fontId="8" fillId="0" borderId="4" xfId="0" applyFont="1" applyFill="1" applyBorder="1" applyAlignment="1">
      <alignment horizontal="center"/>
    </xf>
    <xf numFmtId="43" fontId="8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8" fillId="0" borderId="4" xfId="0" applyFont="1" applyFill="1" applyBorder="1"/>
    <xf numFmtId="4" fontId="10" fillId="0" borderId="5" xfId="2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43" fontId="2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2" fillId="0" borderId="0" xfId="0" applyFont="1" applyFill="1"/>
    <xf numFmtId="0" fontId="8" fillId="0" borderId="9" xfId="0" applyFont="1" applyFill="1" applyBorder="1" applyAlignment="1">
      <alignment horizontal="center"/>
    </xf>
    <xf numFmtId="14" fontId="0" fillId="0" borderId="0" xfId="0" applyNumberFormat="1" applyFill="1"/>
    <xf numFmtId="43" fontId="14" fillId="0" borderId="0" xfId="4" applyFont="1" applyFill="1" applyBorder="1" applyAlignment="1">
      <alignment horizontal="left"/>
    </xf>
    <xf numFmtId="0" fontId="6" fillId="0" borderId="5" xfId="0" applyFont="1" applyFill="1" applyBorder="1"/>
    <xf numFmtId="0" fontId="0" fillId="0" borderId="4" xfId="0" applyBorder="1"/>
    <xf numFmtId="0" fontId="6" fillId="0" borderId="6" xfId="0" applyFont="1" applyFill="1" applyBorder="1" applyAlignment="1">
      <alignment horizontal="center"/>
    </xf>
    <xf numFmtId="43" fontId="0" fillId="0" borderId="0" xfId="1" applyFont="1" applyFill="1"/>
    <xf numFmtId="0" fontId="7" fillId="0" borderId="4" xfId="0" applyFont="1" applyFill="1" applyBorder="1" applyAlignment="1">
      <alignment horizontal="center" wrapText="1"/>
    </xf>
    <xf numFmtId="14" fontId="10" fillId="0" borderId="5" xfId="2" applyNumberFormat="1" applyFont="1" applyFill="1" applyBorder="1" applyAlignment="1">
      <alignment horizontal="right"/>
    </xf>
    <xf numFmtId="0" fontId="15" fillId="0" borderId="9" xfId="2" applyFont="1" applyFill="1" applyBorder="1" applyAlignment="1">
      <alignment horizontal="center"/>
    </xf>
    <xf numFmtId="0" fontId="15" fillId="0" borderId="6" xfId="2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14" fontId="10" fillId="0" borderId="0" xfId="2" applyNumberFormat="1" applyFont="1" applyFill="1" applyBorder="1" applyAlignment="1">
      <alignment horizontal="right"/>
    </xf>
    <xf numFmtId="4" fontId="15" fillId="0" borderId="7" xfId="2" applyNumberFormat="1" applyFont="1" applyFill="1" applyBorder="1" applyAlignment="1">
      <alignment horizontal="right"/>
    </xf>
    <xf numFmtId="4" fontId="15" fillId="0" borderId="0" xfId="2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43" fontId="2" fillId="0" borderId="5" xfId="1" applyFont="1" applyFill="1" applyBorder="1"/>
    <xf numFmtId="0" fontId="16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4" fontId="0" fillId="0" borderId="5" xfId="0" applyNumberFormat="1" applyFont="1" applyBorder="1"/>
    <xf numFmtId="43" fontId="1" fillId="0" borderId="5" xfId="1" applyFont="1" applyBorder="1"/>
    <xf numFmtId="0" fontId="0" fillId="0" borderId="5" xfId="0" applyBorder="1"/>
    <xf numFmtId="0" fontId="7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4" fontId="0" fillId="0" borderId="5" xfId="0" applyNumberFormat="1" applyBorder="1"/>
    <xf numFmtId="43" fontId="0" fillId="0" borderId="5" xfId="1" applyFont="1" applyBorder="1"/>
    <xf numFmtId="43" fontId="0" fillId="0" borderId="5" xfId="0" applyNumberFormat="1" applyBorder="1"/>
    <xf numFmtId="0" fontId="7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0" fillId="0" borderId="5" xfId="0" applyFont="1" applyBorder="1"/>
    <xf numFmtId="43" fontId="2" fillId="0" borderId="19" xfId="0" applyNumberFormat="1" applyFont="1" applyFill="1" applyBorder="1"/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14" fontId="0" fillId="0" borderId="5" xfId="0" applyNumberFormat="1" applyFont="1" applyFill="1" applyBorder="1"/>
    <xf numFmtId="0" fontId="6" fillId="0" borderId="9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43" fontId="8" fillId="0" borderId="7" xfId="1" applyFont="1" applyFill="1" applyBorder="1"/>
    <xf numFmtId="43" fontId="0" fillId="0" borderId="5" xfId="0" applyNumberFormat="1" applyFill="1" applyBorder="1"/>
    <xf numFmtId="0" fontId="8" fillId="0" borderId="20" xfId="0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43" fontId="8" fillId="0" borderId="7" xfId="0" applyNumberFormat="1" applyFont="1" applyFill="1" applyBorder="1"/>
    <xf numFmtId="14" fontId="0" fillId="0" borderId="5" xfId="0" applyNumberFormat="1" applyFont="1" applyFill="1" applyBorder="1" applyAlignment="1">
      <alignment horizontal="right"/>
    </xf>
    <xf numFmtId="4" fontId="0" fillId="0" borderId="5" xfId="0" applyNumberFormat="1" applyBorder="1"/>
    <xf numFmtId="43" fontId="0" fillId="0" borderId="5" xfId="0" applyNumberFormat="1" applyFont="1" applyBorder="1"/>
    <xf numFmtId="0" fontId="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3" fontId="14" fillId="0" borderId="7" xfId="4" applyFont="1" applyFill="1" applyBorder="1" applyAlignment="1">
      <alignment horizontal="left"/>
    </xf>
    <xf numFmtId="43" fontId="13" fillId="0" borderId="5" xfId="4" applyFont="1" applyFill="1" applyBorder="1" applyAlignment="1">
      <alignment horizontal="left"/>
    </xf>
    <xf numFmtId="43" fontId="2" fillId="0" borderId="2" xfId="1" applyFont="1" applyFill="1" applyBorder="1"/>
    <xf numFmtId="14" fontId="0" fillId="0" borderId="20" xfId="0" applyNumberForma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43" fontId="1" fillId="0" borderId="2" xfId="1" applyFont="1" applyFill="1" applyBorder="1"/>
    <xf numFmtId="0" fontId="0" fillId="0" borderId="5" xfId="0" applyFont="1" applyFill="1" applyBorder="1" applyAlignment="1">
      <alignment horizontal="center" wrapText="1"/>
    </xf>
    <xf numFmtId="14" fontId="0" fillId="0" borderId="5" xfId="0" applyNumberFormat="1" applyFon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wrapText="1"/>
    </xf>
    <xf numFmtId="43" fontId="2" fillId="2" borderId="3" xfId="0" applyNumberFormat="1" applyFont="1" applyFill="1" applyBorder="1"/>
    <xf numFmtId="0" fontId="7" fillId="0" borderId="8" xfId="0" applyFont="1" applyFill="1" applyBorder="1" applyAlignment="1">
      <alignment horizontal="center"/>
    </xf>
    <xf numFmtId="1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5">
    <cellStyle name="Millares" xfId="1" builtinId="3"/>
    <cellStyle name="Millares 3" xfId="4"/>
    <cellStyle name="Normal" xfId="0" builtinId="0"/>
    <cellStyle name="Normal 10" xfId="2"/>
    <cellStyle name="Normal 4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1857375</xdr:colOff>
      <xdr:row>0</xdr:row>
      <xdr:rowOff>0</xdr:rowOff>
    </xdr:from>
    <xdr:to>
      <xdr:col>4</xdr:col>
      <xdr:colOff>66675</xdr:colOff>
      <xdr:row>2</xdr:row>
      <xdr:rowOff>76201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3351"/>
          <a:ext cx="2600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5"/>
  <sheetViews>
    <sheetView showGridLines="0" tabSelected="1" topLeftCell="A522" workbookViewId="0">
      <selection sqref="A1:I525"/>
    </sheetView>
  </sheetViews>
  <sheetFormatPr baseColWidth="10" defaultRowHeight="15" x14ac:dyDescent="0.25"/>
  <cols>
    <col min="1" max="1" width="39" customWidth="1"/>
    <col min="2" max="2" width="34.28515625" customWidth="1"/>
    <col min="3" max="3" width="20.5703125" customWidth="1"/>
    <col min="4" max="4" width="11" customWidth="1"/>
    <col min="5" max="5" width="15" customWidth="1"/>
    <col min="6" max="6" width="13.7109375" customWidth="1"/>
    <col min="7" max="7" width="14.28515625" bestFit="1" customWidth="1"/>
    <col min="8" max="8" width="14.42578125" customWidth="1"/>
    <col min="9" max="9" width="10.5703125" customWidth="1"/>
    <col min="11" max="11" width="37.85546875" customWidth="1"/>
    <col min="13" max="13" width="17.85546875" customWidth="1"/>
    <col min="14" max="14" width="14.140625" customWidth="1"/>
  </cols>
  <sheetData>
    <row r="1" spans="1:15" x14ac:dyDescent="0.25">
      <c r="A1" s="1"/>
      <c r="B1" s="1"/>
      <c r="C1" s="1"/>
      <c r="D1" s="1"/>
      <c r="E1" s="1"/>
    </row>
    <row r="2" spans="1:15" x14ac:dyDescent="0.25">
      <c r="A2" s="1"/>
      <c r="B2" s="1"/>
      <c r="C2" s="1"/>
      <c r="D2" s="1"/>
      <c r="H2" s="145">
        <v>45900</v>
      </c>
    </row>
    <row r="3" spans="1:15" ht="25.5" x14ac:dyDescent="0.25">
      <c r="A3" s="148" t="s">
        <v>0</v>
      </c>
      <c r="B3" s="148"/>
      <c r="C3" s="148"/>
      <c r="D3" s="148"/>
      <c r="E3" s="148"/>
      <c r="F3" s="148"/>
      <c r="G3" s="148"/>
      <c r="H3" s="148"/>
      <c r="I3" s="148"/>
    </row>
    <row r="4" spans="1:15" ht="30" customHeight="1" x14ac:dyDescent="0.25">
      <c r="A4" s="147" t="s">
        <v>1</v>
      </c>
      <c r="B4" s="147"/>
      <c r="C4" s="147"/>
      <c r="D4" s="147"/>
      <c r="E4" s="147"/>
      <c r="F4" s="147"/>
      <c r="G4" s="147"/>
      <c r="H4" s="147"/>
      <c r="I4" s="147"/>
    </row>
    <row r="5" spans="1:15" ht="15.75" customHeight="1" thickBot="1" x14ac:dyDescent="0.3">
      <c r="A5" s="146" t="s">
        <v>2</v>
      </c>
      <c r="B5" s="146"/>
      <c r="C5" s="146"/>
      <c r="D5" s="146"/>
      <c r="E5" s="146"/>
      <c r="F5" s="146"/>
      <c r="G5" s="146"/>
      <c r="H5" s="146"/>
      <c r="I5" s="146"/>
    </row>
    <row r="6" spans="1:15" ht="30.75" thickBot="1" x14ac:dyDescent="0.3">
      <c r="A6" s="128" t="s">
        <v>159</v>
      </c>
      <c r="B6" s="129" t="s">
        <v>154</v>
      </c>
      <c r="C6" s="129" t="s">
        <v>3</v>
      </c>
      <c r="D6" s="129" t="s">
        <v>4</v>
      </c>
      <c r="E6" s="129" t="s">
        <v>5</v>
      </c>
      <c r="F6" s="130" t="s">
        <v>155</v>
      </c>
      <c r="G6" s="130" t="s">
        <v>156</v>
      </c>
      <c r="H6" s="130" t="s">
        <v>157</v>
      </c>
      <c r="I6" s="131" t="s">
        <v>158</v>
      </c>
    </row>
    <row r="7" spans="1:15" x14ac:dyDescent="0.25">
      <c r="A7" s="3"/>
      <c r="B7" s="3"/>
      <c r="C7" s="3"/>
      <c r="D7" s="3"/>
      <c r="E7" s="3"/>
    </row>
    <row r="8" spans="1:15" x14ac:dyDescent="0.25">
      <c r="A8" s="149" t="s">
        <v>6</v>
      </c>
      <c r="B8" s="144" t="s">
        <v>167</v>
      </c>
      <c r="C8" s="84">
        <v>558</v>
      </c>
      <c r="D8" s="6">
        <v>37008</v>
      </c>
      <c r="E8" s="7">
        <v>104645.49</v>
      </c>
      <c r="F8" s="85">
        <v>37256</v>
      </c>
      <c r="G8" s="86">
        <v>0</v>
      </c>
      <c r="H8" s="7">
        <v>104645.49</v>
      </c>
      <c r="I8" s="82" t="s">
        <v>161</v>
      </c>
      <c r="K8" s="144" t="s">
        <v>167</v>
      </c>
      <c r="L8" s="84">
        <v>558</v>
      </c>
      <c r="M8" s="6">
        <v>37008</v>
      </c>
      <c r="N8" s="7">
        <v>104645.49</v>
      </c>
      <c r="O8" s="86"/>
    </row>
    <row r="9" spans="1:15" x14ac:dyDescent="0.25">
      <c r="A9" s="150"/>
      <c r="B9" s="144" t="s">
        <v>167</v>
      </c>
      <c r="C9" s="84">
        <v>1292</v>
      </c>
      <c r="D9" s="6">
        <v>37137</v>
      </c>
      <c r="E9" s="7">
        <v>35452.449999999997</v>
      </c>
      <c r="F9" s="94" t="s">
        <v>168</v>
      </c>
      <c r="G9" s="86">
        <v>0</v>
      </c>
      <c r="H9" s="7">
        <v>35452.449999999997</v>
      </c>
      <c r="I9" s="82" t="s">
        <v>161</v>
      </c>
      <c r="K9" s="144" t="s">
        <v>167</v>
      </c>
      <c r="L9" s="84">
        <v>1292</v>
      </c>
      <c r="M9" s="6">
        <v>37137</v>
      </c>
      <c r="N9" s="7">
        <v>35452.449999999997</v>
      </c>
      <c r="O9" s="86"/>
    </row>
    <row r="10" spans="1:15" ht="15.75" thickBot="1" x14ac:dyDescent="0.3">
      <c r="A10" s="9"/>
      <c r="B10" s="9"/>
      <c r="C10" s="110"/>
      <c r="D10" s="2"/>
      <c r="E10" s="10">
        <f>SUM(E8:E9)</f>
        <v>140097.94</v>
      </c>
      <c r="K10" s="50" t="s">
        <v>174</v>
      </c>
      <c r="L10" s="84">
        <v>853</v>
      </c>
      <c r="M10" s="6">
        <v>37048</v>
      </c>
      <c r="N10" s="7">
        <v>26880</v>
      </c>
      <c r="O10" s="86"/>
    </row>
    <row r="11" spans="1:15" x14ac:dyDescent="0.25">
      <c r="A11" s="9"/>
      <c r="B11" s="9"/>
      <c r="C11" s="110"/>
      <c r="D11" s="2"/>
      <c r="E11" s="11"/>
      <c r="K11" s="50" t="s">
        <v>174</v>
      </c>
      <c r="L11" s="127">
        <v>2190</v>
      </c>
      <c r="M11" s="6">
        <v>37309</v>
      </c>
      <c r="N11" s="7">
        <v>120960</v>
      </c>
      <c r="O11" s="86"/>
    </row>
    <row r="12" spans="1:15" x14ac:dyDescent="0.25">
      <c r="A12" s="12"/>
      <c r="B12" s="12"/>
      <c r="C12" s="110"/>
      <c r="D12" s="2"/>
      <c r="E12" s="2"/>
      <c r="K12" s="50" t="s">
        <v>174</v>
      </c>
      <c r="L12" s="84">
        <v>2517</v>
      </c>
      <c r="M12" s="6">
        <v>37371</v>
      </c>
      <c r="N12" s="16">
        <v>28000</v>
      </c>
      <c r="O12" s="86"/>
    </row>
    <row r="13" spans="1:15" x14ac:dyDescent="0.25">
      <c r="A13" s="149" t="s">
        <v>7</v>
      </c>
      <c r="B13" s="50" t="s">
        <v>174</v>
      </c>
      <c r="C13" s="84">
        <v>853</v>
      </c>
      <c r="D13" s="6">
        <v>37048</v>
      </c>
      <c r="E13" s="7">
        <v>26880</v>
      </c>
      <c r="F13" s="85">
        <v>37621</v>
      </c>
      <c r="G13" s="86">
        <v>0</v>
      </c>
      <c r="H13" s="7">
        <v>26880</v>
      </c>
      <c r="I13" s="82" t="s">
        <v>163</v>
      </c>
      <c r="K13" s="50" t="s">
        <v>174</v>
      </c>
      <c r="L13" s="84">
        <v>2519</v>
      </c>
      <c r="M13" s="6">
        <v>37371</v>
      </c>
      <c r="N13" s="7">
        <v>28000</v>
      </c>
      <c r="O13" s="86"/>
    </row>
    <row r="14" spans="1:15" x14ac:dyDescent="0.25">
      <c r="A14" s="151"/>
      <c r="B14" s="50" t="s">
        <v>174</v>
      </c>
      <c r="C14" s="127">
        <v>2190</v>
      </c>
      <c r="D14" s="6">
        <v>37309</v>
      </c>
      <c r="E14" s="7">
        <v>120960</v>
      </c>
      <c r="F14" s="85">
        <v>37621</v>
      </c>
      <c r="G14" s="86">
        <v>0</v>
      </c>
      <c r="H14" s="7">
        <v>120960</v>
      </c>
      <c r="I14" s="82" t="s">
        <v>163</v>
      </c>
      <c r="K14" s="96" t="s">
        <v>173</v>
      </c>
      <c r="L14" s="109">
        <v>16998</v>
      </c>
      <c r="M14" s="98">
        <v>36976</v>
      </c>
      <c r="N14" s="16">
        <v>34000</v>
      </c>
      <c r="O14" s="81"/>
    </row>
    <row r="15" spans="1:15" x14ac:dyDescent="0.25">
      <c r="A15" s="151"/>
      <c r="B15" s="50" t="s">
        <v>174</v>
      </c>
      <c r="C15" s="84">
        <v>2517</v>
      </c>
      <c r="D15" s="6">
        <v>37371</v>
      </c>
      <c r="E15" s="16">
        <v>28000</v>
      </c>
      <c r="F15" s="85">
        <v>37621</v>
      </c>
      <c r="G15" s="86">
        <v>0</v>
      </c>
      <c r="H15" s="16">
        <v>28000</v>
      </c>
      <c r="I15" s="82" t="s">
        <v>163</v>
      </c>
      <c r="K15" s="93" t="s">
        <v>169</v>
      </c>
      <c r="L15" s="84">
        <v>7266</v>
      </c>
      <c r="M15" s="6">
        <v>37025</v>
      </c>
      <c r="N15" s="7">
        <v>19992</v>
      </c>
      <c r="O15" s="86"/>
    </row>
    <row r="16" spans="1:15" x14ac:dyDescent="0.25">
      <c r="A16" s="150"/>
      <c r="B16" s="50" t="s">
        <v>174</v>
      </c>
      <c r="C16" s="84">
        <v>2519</v>
      </c>
      <c r="D16" s="6">
        <v>37371</v>
      </c>
      <c r="E16" s="7">
        <v>28000</v>
      </c>
      <c r="F16" s="85">
        <v>37621</v>
      </c>
      <c r="G16" s="86">
        <v>0</v>
      </c>
      <c r="H16" s="7">
        <v>28000</v>
      </c>
      <c r="I16" s="82" t="s">
        <v>163</v>
      </c>
      <c r="K16" s="93" t="s">
        <v>169</v>
      </c>
      <c r="L16" s="84">
        <v>7265</v>
      </c>
      <c r="M16" s="6">
        <v>37025</v>
      </c>
      <c r="N16" s="7">
        <v>9432.7999999999993</v>
      </c>
      <c r="O16" s="86"/>
    </row>
    <row r="17" spans="1:15" ht="15.75" thickBot="1" x14ac:dyDescent="0.3">
      <c r="A17" s="9"/>
      <c r="B17" s="9"/>
      <c r="C17" s="110"/>
      <c r="D17" s="2"/>
      <c r="E17" s="10">
        <f>SUM(E13:E16)</f>
        <v>203840</v>
      </c>
      <c r="K17" s="93" t="s">
        <v>169</v>
      </c>
      <c r="L17" s="84">
        <v>7270</v>
      </c>
      <c r="M17" s="6">
        <v>37026</v>
      </c>
      <c r="N17" s="7">
        <v>14960.96</v>
      </c>
      <c r="O17" s="86"/>
    </row>
    <row r="18" spans="1:15" x14ac:dyDescent="0.25">
      <c r="A18" s="9"/>
      <c r="B18" s="9"/>
      <c r="C18" s="110"/>
      <c r="D18" s="2"/>
      <c r="E18" s="11"/>
      <c r="K18" s="93" t="s">
        <v>169</v>
      </c>
      <c r="L18" s="84">
        <v>7271</v>
      </c>
      <c r="M18" s="6">
        <v>37026</v>
      </c>
      <c r="N18" s="7">
        <v>13328</v>
      </c>
      <c r="O18" s="86"/>
    </row>
    <row r="19" spans="1:15" x14ac:dyDescent="0.25">
      <c r="B19" s="12"/>
      <c r="C19" s="110"/>
      <c r="D19" s="2"/>
      <c r="E19" s="2"/>
      <c r="K19" s="50" t="s">
        <v>170</v>
      </c>
      <c r="L19" s="84">
        <v>14543</v>
      </c>
      <c r="M19" s="6">
        <v>38009</v>
      </c>
      <c r="N19" s="7">
        <v>52278.8</v>
      </c>
      <c r="O19" s="86"/>
    </row>
    <row r="20" spans="1:15" x14ac:dyDescent="0.25">
      <c r="A20" s="132" t="s">
        <v>8</v>
      </c>
      <c r="B20" s="96" t="s">
        <v>173</v>
      </c>
      <c r="C20" s="109">
        <v>16998</v>
      </c>
      <c r="D20" s="98">
        <v>36976</v>
      </c>
      <c r="E20" s="16">
        <v>34000</v>
      </c>
      <c r="F20" s="80">
        <v>37256</v>
      </c>
      <c r="G20" s="81">
        <v>0</v>
      </c>
      <c r="H20" s="16">
        <v>34000</v>
      </c>
      <c r="I20" s="91" t="s">
        <v>163</v>
      </c>
      <c r="K20" s="50" t="s">
        <v>170</v>
      </c>
      <c r="L20" s="84">
        <v>14542</v>
      </c>
      <c r="M20" s="6">
        <v>38009</v>
      </c>
      <c r="N20" s="7">
        <v>21547.24</v>
      </c>
      <c r="O20" s="86"/>
    </row>
    <row r="21" spans="1:15" x14ac:dyDescent="0.25">
      <c r="A21" s="9"/>
      <c r="B21" s="9"/>
      <c r="C21" s="110"/>
      <c r="D21" s="2"/>
      <c r="E21" s="2"/>
      <c r="K21" s="50" t="s">
        <v>170</v>
      </c>
      <c r="L21" s="84">
        <v>14544</v>
      </c>
      <c r="M21" s="6">
        <v>38009</v>
      </c>
      <c r="N21" s="7">
        <v>20146.560000000001</v>
      </c>
      <c r="O21" s="86"/>
    </row>
    <row r="22" spans="1:15" x14ac:dyDescent="0.25">
      <c r="C22" s="110"/>
      <c r="D22" s="2"/>
      <c r="E22" s="2"/>
      <c r="K22" s="50" t="s">
        <v>170</v>
      </c>
      <c r="L22" s="84">
        <v>14562</v>
      </c>
      <c r="M22" s="6">
        <v>38031</v>
      </c>
      <c r="N22" s="7">
        <v>20146.560000000001</v>
      </c>
      <c r="O22" s="86"/>
    </row>
    <row r="23" spans="1:15" x14ac:dyDescent="0.25">
      <c r="A23" s="19"/>
      <c r="B23" s="93" t="s">
        <v>169</v>
      </c>
      <c r="C23" s="84">
        <v>7266</v>
      </c>
      <c r="D23" s="6">
        <v>37025</v>
      </c>
      <c r="E23" s="7">
        <v>19992</v>
      </c>
      <c r="F23" s="85">
        <v>37621</v>
      </c>
      <c r="G23" s="86">
        <v>0</v>
      </c>
      <c r="H23" s="7">
        <v>19992</v>
      </c>
      <c r="I23" s="82" t="s">
        <v>161</v>
      </c>
      <c r="K23" s="50" t="s">
        <v>170</v>
      </c>
      <c r="L23" s="84">
        <v>14561</v>
      </c>
      <c r="M23" s="6">
        <v>38031</v>
      </c>
      <c r="N23" s="7">
        <v>40202.959999999999</v>
      </c>
      <c r="O23" s="86"/>
    </row>
    <row r="24" spans="1:15" x14ac:dyDescent="0.25">
      <c r="A24" s="14" t="s">
        <v>9</v>
      </c>
      <c r="B24" s="93" t="s">
        <v>169</v>
      </c>
      <c r="C24" s="84">
        <v>7265</v>
      </c>
      <c r="D24" s="6">
        <v>37025</v>
      </c>
      <c r="E24" s="7">
        <v>9432.7999999999993</v>
      </c>
      <c r="F24" s="85">
        <v>37621</v>
      </c>
      <c r="G24" s="86">
        <v>0</v>
      </c>
      <c r="H24" s="7">
        <v>9432.7999999999993</v>
      </c>
      <c r="I24" s="82" t="s">
        <v>161</v>
      </c>
      <c r="K24" s="50" t="s">
        <v>170</v>
      </c>
      <c r="L24" s="84">
        <v>14559</v>
      </c>
      <c r="M24" s="6">
        <v>38031</v>
      </c>
      <c r="N24" s="7">
        <v>35447.440000000002</v>
      </c>
      <c r="O24" s="86"/>
    </row>
    <row r="25" spans="1:15" x14ac:dyDescent="0.25">
      <c r="A25" s="15"/>
      <c r="B25" s="93" t="s">
        <v>169</v>
      </c>
      <c r="C25" s="84">
        <v>7270</v>
      </c>
      <c r="D25" s="6">
        <v>37026</v>
      </c>
      <c r="E25" s="7">
        <v>14960.96</v>
      </c>
      <c r="F25" s="85">
        <v>37621</v>
      </c>
      <c r="G25" s="86">
        <v>0</v>
      </c>
      <c r="H25" s="7">
        <v>14960.96</v>
      </c>
      <c r="I25" s="82" t="s">
        <v>161</v>
      </c>
      <c r="K25" s="50" t="s">
        <v>170</v>
      </c>
      <c r="L25" s="84">
        <v>14557</v>
      </c>
      <c r="M25" s="6">
        <v>38031</v>
      </c>
      <c r="N25" s="7">
        <v>31406.47</v>
      </c>
      <c r="O25" s="86"/>
    </row>
    <row r="26" spans="1:15" x14ac:dyDescent="0.25">
      <c r="A26" s="17"/>
      <c r="B26" s="93" t="s">
        <v>169</v>
      </c>
      <c r="C26" s="84">
        <v>7271</v>
      </c>
      <c r="D26" s="6">
        <v>37026</v>
      </c>
      <c r="E26" s="7">
        <v>13328</v>
      </c>
      <c r="F26" s="85">
        <v>37621</v>
      </c>
      <c r="G26" s="86">
        <v>0</v>
      </c>
      <c r="H26" s="7">
        <v>13328</v>
      </c>
      <c r="I26" s="82" t="s">
        <v>161</v>
      </c>
      <c r="K26" s="50" t="s">
        <v>170</v>
      </c>
      <c r="L26" s="84">
        <v>14560</v>
      </c>
      <c r="M26" s="6">
        <v>38031</v>
      </c>
      <c r="N26" s="7">
        <v>18650.240000000002</v>
      </c>
      <c r="O26" s="86"/>
    </row>
    <row r="27" spans="1:15" ht="15.75" thickBot="1" x14ac:dyDescent="0.3">
      <c r="A27" s="9"/>
      <c r="B27" s="9"/>
      <c r="C27" s="110"/>
      <c r="D27" s="2"/>
      <c r="E27" s="10">
        <f>SUM(E23:E26)</f>
        <v>57713.759999999995</v>
      </c>
      <c r="K27" s="50" t="s">
        <v>170</v>
      </c>
      <c r="L27" s="84">
        <v>9945</v>
      </c>
      <c r="M27" s="6">
        <v>38055</v>
      </c>
      <c r="N27" s="7">
        <v>8624</v>
      </c>
      <c r="O27" s="86"/>
    </row>
    <row r="28" spans="1:15" x14ac:dyDescent="0.25">
      <c r="A28" s="9"/>
      <c r="B28" s="9"/>
      <c r="C28" s="110"/>
      <c r="D28" s="2"/>
      <c r="E28" s="11"/>
      <c r="K28" s="50" t="s">
        <v>170</v>
      </c>
      <c r="L28" s="84">
        <v>4750</v>
      </c>
      <c r="M28" s="6">
        <v>38187</v>
      </c>
      <c r="N28" s="7">
        <v>6483.68</v>
      </c>
      <c r="O28" s="86"/>
    </row>
    <row r="29" spans="1:15" x14ac:dyDescent="0.25">
      <c r="C29" s="110"/>
      <c r="D29" s="2"/>
      <c r="E29" s="2"/>
      <c r="K29" s="50" t="s">
        <v>170</v>
      </c>
      <c r="L29" s="84">
        <v>4751</v>
      </c>
      <c r="M29" s="6">
        <v>38187</v>
      </c>
      <c r="N29" s="7">
        <v>52880.800000000003</v>
      </c>
      <c r="O29" s="86"/>
    </row>
    <row r="30" spans="1:15" x14ac:dyDescent="0.25">
      <c r="A30" s="13"/>
      <c r="B30" s="50" t="s">
        <v>170</v>
      </c>
      <c r="C30" s="84">
        <v>14543</v>
      </c>
      <c r="D30" s="6">
        <v>38009</v>
      </c>
      <c r="E30" s="7">
        <v>52278.8</v>
      </c>
      <c r="F30" s="85">
        <v>38352</v>
      </c>
      <c r="G30" s="86">
        <v>0</v>
      </c>
      <c r="H30" s="7">
        <v>52278.8</v>
      </c>
      <c r="I30" s="82" t="s">
        <v>163</v>
      </c>
      <c r="K30" s="50" t="s">
        <v>170</v>
      </c>
      <c r="L30" s="84">
        <v>187</v>
      </c>
      <c r="M30" s="6">
        <v>38187</v>
      </c>
      <c r="N30" s="7">
        <v>87466.4</v>
      </c>
      <c r="O30" s="86"/>
    </row>
    <row r="31" spans="1:15" x14ac:dyDescent="0.25">
      <c r="A31" s="15"/>
      <c r="B31" s="50" t="s">
        <v>170</v>
      </c>
      <c r="C31" s="84">
        <v>14542</v>
      </c>
      <c r="D31" s="6">
        <v>38009</v>
      </c>
      <c r="E31" s="7">
        <v>21547.24</v>
      </c>
      <c r="F31" s="85">
        <v>38352</v>
      </c>
      <c r="G31" s="86">
        <v>0</v>
      </c>
      <c r="H31" s="7">
        <v>21547.24</v>
      </c>
      <c r="I31" s="82" t="s">
        <v>163</v>
      </c>
      <c r="K31" s="50" t="s">
        <v>170</v>
      </c>
      <c r="L31" s="84">
        <v>186</v>
      </c>
      <c r="M31" s="6">
        <v>38187</v>
      </c>
      <c r="N31" s="7">
        <v>14868</v>
      </c>
      <c r="O31" s="86"/>
    </row>
    <row r="32" spans="1:15" x14ac:dyDescent="0.25">
      <c r="A32" s="14" t="s">
        <v>10</v>
      </c>
      <c r="B32" s="50" t="s">
        <v>170</v>
      </c>
      <c r="C32" s="84">
        <v>14544</v>
      </c>
      <c r="D32" s="6">
        <v>38009</v>
      </c>
      <c r="E32" s="7">
        <v>20146.560000000001</v>
      </c>
      <c r="F32" s="85">
        <v>38352</v>
      </c>
      <c r="G32" s="86">
        <v>0</v>
      </c>
      <c r="H32" s="7">
        <v>20146.560000000001</v>
      </c>
      <c r="I32" s="82" t="s">
        <v>163</v>
      </c>
      <c r="K32" s="50" t="s">
        <v>170</v>
      </c>
      <c r="L32" s="84">
        <v>4779</v>
      </c>
      <c r="M32" s="6">
        <v>38205</v>
      </c>
      <c r="N32" s="7">
        <v>10584</v>
      </c>
      <c r="O32" s="86"/>
    </row>
    <row r="33" spans="1:15" ht="30" x14ac:dyDescent="0.25">
      <c r="A33" s="15"/>
      <c r="B33" s="50" t="s">
        <v>170</v>
      </c>
      <c r="C33" s="84">
        <v>14562</v>
      </c>
      <c r="D33" s="6">
        <v>38031</v>
      </c>
      <c r="E33" s="7">
        <v>20146.560000000001</v>
      </c>
      <c r="F33" s="85">
        <v>38352</v>
      </c>
      <c r="G33" s="86">
        <v>0</v>
      </c>
      <c r="H33" s="7">
        <v>20146.560000000001</v>
      </c>
      <c r="I33" s="82" t="s">
        <v>163</v>
      </c>
      <c r="K33" s="83" t="s">
        <v>162</v>
      </c>
      <c r="L33" s="84">
        <v>12180</v>
      </c>
      <c r="M33" s="6">
        <v>37307</v>
      </c>
      <c r="N33" s="68">
        <v>365986.88</v>
      </c>
      <c r="O33" s="86"/>
    </row>
    <row r="34" spans="1:15" x14ac:dyDescent="0.25">
      <c r="A34" s="17"/>
      <c r="B34" s="50" t="s">
        <v>170</v>
      </c>
      <c r="C34" s="84">
        <v>14561</v>
      </c>
      <c r="D34" s="6">
        <v>38031</v>
      </c>
      <c r="E34" s="7">
        <v>40202.959999999999</v>
      </c>
      <c r="F34" s="85">
        <v>38352</v>
      </c>
      <c r="G34" s="86">
        <v>0</v>
      </c>
      <c r="H34" s="7">
        <v>40202.959999999999</v>
      </c>
      <c r="I34" s="82" t="s">
        <v>163</v>
      </c>
      <c r="K34" s="50" t="s">
        <v>172</v>
      </c>
      <c r="L34" s="84">
        <v>6778</v>
      </c>
      <c r="M34" s="6">
        <v>36934</v>
      </c>
      <c r="N34" s="16">
        <v>1387912.5</v>
      </c>
      <c r="O34" s="86"/>
    </row>
    <row r="35" spans="1:15" x14ac:dyDescent="0.25">
      <c r="A35" s="15"/>
      <c r="B35" s="50" t="s">
        <v>170</v>
      </c>
      <c r="C35" s="84">
        <v>14559</v>
      </c>
      <c r="D35" s="6">
        <v>38031</v>
      </c>
      <c r="E35" s="7">
        <v>35447.440000000002</v>
      </c>
      <c r="F35" s="85">
        <v>38352</v>
      </c>
      <c r="G35" s="86">
        <v>0</v>
      </c>
      <c r="H35" s="7">
        <v>35447.440000000002</v>
      </c>
      <c r="I35" s="82" t="s">
        <v>163</v>
      </c>
      <c r="K35" s="50" t="s">
        <v>171</v>
      </c>
      <c r="L35" s="84">
        <v>7831</v>
      </c>
      <c r="M35" s="6">
        <v>37162</v>
      </c>
      <c r="N35" s="5">
        <v>124426.56</v>
      </c>
      <c r="O35" s="86"/>
    </row>
    <row r="36" spans="1:15" x14ac:dyDescent="0.25">
      <c r="A36" s="14" t="s">
        <v>10</v>
      </c>
      <c r="B36" s="50" t="s">
        <v>170</v>
      </c>
      <c r="C36" s="84">
        <v>14557</v>
      </c>
      <c r="D36" s="6">
        <v>38031</v>
      </c>
      <c r="E36" s="7">
        <v>31406.47</v>
      </c>
      <c r="F36" s="85">
        <v>38352</v>
      </c>
      <c r="G36" s="86">
        <v>0</v>
      </c>
      <c r="H36" s="7">
        <v>31406.47</v>
      </c>
      <c r="I36" s="82" t="s">
        <v>163</v>
      </c>
      <c r="K36" s="50" t="s">
        <v>171</v>
      </c>
      <c r="L36" s="84">
        <v>7870</v>
      </c>
      <c r="M36" s="6">
        <v>37176</v>
      </c>
      <c r="N36" s="5">
        <v>66804.320000000007</v>
      </c>
      <c r="O36" s="86"/>
    </row>
    <row r="37" spans="1:15" x14ac:dyDescent="0.25">
      <c r="A37" s="15"/>
      <c r="B37" s="50" t="s">
        <v>170</v>
      </c>
      <c r="C37" s="84">
        <v>14560</v>
      </c>
      <c r="D37" s="6">
        <v>38031</v>
      </c>
      <c r="E37" s="7">
        <v>18650.240000000002</v>
      </c>
      <c r="F37" s="85">
        <v>38352</v>
      </c>
      <c r="G37" s="86">
        <v>0</v>
      </c>
      <c r="H37" s="7">
        <v>18650.240000000002</v>
      </c>
      <c r="I37" s="82" t="s">
        <v>163</v>
      </c>
      <c r="K37" s="50" t="s">
        <v>171</v>
      </c>
      <c r="L37" s="84">
        <v>7899</v>
      </c>
      <c r="M37" s="6">
        <v>37190</v>
      </c>
      <c r="N37" s="5">
        <v>50122.73</v>
      </c>
      <c r="O37" s="86"/>
    </row>
    <row r="38" spans="1:15" x14ac:dyDescent="0.25">
      <c r="A38" s="15"/>
      <c r="B38" s="50" t="s">
        <v>170</v>
      </c>
      <c r="C38" s="84">
        <v>9945</v>
      </c>
      <c r="D38" s="6">
        <v>38055</v>
      </c>
      <c r="E38" s="7">
        <v>8624</v>
      </c>
      <c r="F38" s="85">
        <v>38352</v>
      </c>
      <c r="G38" s="86">
        <v>0</v>
      </c>
      <c r="H38" s="7">
        <v>8624</v>
      </c>
      <c r="I38" s="82" t="s">
        <v>163</v>
      </c>
      <c r="K38" s="137" t="s">
        <v>166</v>
      </c>
      <c r="L38" s="84">
        <v>2114</v>
      </c>
      <c r="M38" s="6">
        <v>37292</v>
      </c>
      <c r="N38" s="7">
        <v>2000</v>
      </c>
      <c r="O38" s="86"/>
    </row>
    <row r="39" spans="1:15" x14ac:dyDescent="0.25">
      <c r="A39" s="15"/>
      <c r="B39" s="50" t="s">
        <v>170</v>
      </c>
      <c r="C39" s="84">
        <v>4750</v>
      </c>
      <c r="D39" s="6">
        <v>38187</v>
      </c>
      <c r="E39" s="7">
        <v>6483.68</v>
      </c>
      <c r="F39" s="85">
        <v>38352</v>
      </c>
      <c r="G39" s="86">
        <v>0</v>
      </c>
      <c r="H39" s="7">
        <v>6483.68</v>
      </c>
      <c r="I39" s="82" t="s">
        <v>163</v>
      </c>
      <c r="K39" s="137" t="s">
        <v>166</v>
      </c>
      <c r="L39" s="84">
        <v>2179</v>
      </c>
      <c r="M39" s="6">
        <v>37306</v>
      </c>
      <c r="N39" s="7">
        <v>2000</v>
      </c>
      <c r="O39" s="86"/>
    </row>
    <row r="40" spans="1:15" x14ac:dyDescent="0.25">
      <c r="A40" s="15"/>
      <c r="B40" s="50" t="s">
        <v>170</v>
      </c>
      <c r="C40" s="84">
        <v>4751</v>
      </c>
      <c r="D40" s="6">
        <v>38187</v>
      </c>
      <c r="E40" s="7">
        <v>52880.800000000003</v>
      </c>
      <c r="F40" s="85">
        <v>38352</v>
      </c>
      <c r="G40" s="86">
        <v>0</v>
      </c>
      <c r="H40" s="7">
        <v>52880.800000000003</v>
      </c>
      <c r="I40" s="82" t="s">
        <v>163</v>
      </c>
      <c r="K40" s="137" t="s">
        <v>166</v>
      </c>
      <c r="L40" s="84">
        <v>2395</v>
      </c>
      <c r="M40" s="6">
        <v>37342</v>
      </c>
      <c r="N40" s="7">
        <v>2000</v>
      </c>
      <c r="O40" s="86"/>
    </row>
    <row r="41" spans="1:15" x14ac:dyDescent="0.25">
      <c r="A41" s="15"/>
      <c r="B41" s="50" t="s">
        <v>170</v>
      </c>
      <c r="C41" s="84">
        <v>187</v>
      </c>
      <c r="D41" s="6">
        <v>38187</v>
      </c>
      <c r="E41" s="7">
        <v>87466.4</v>
      </c>
      <c r="F41" s="85">
        <v>38352</v>
      </c>
      <c r="G41" s="86">
        <v>0</v>
      </c>
      <c r="H41" s="7">
        <v>87466.4</v>
      </c>
      <c r="I41" s="82" t="s">
        <v>163</v>
      </c>
      <c r="K41" s="137" t="s">
        <v>166</v>
      </c>
      <c r="L41" s="84">
        <v>2634</v>
      </c>
      <c r="M41" s="6">
        <v>37399</v>
      </c>
      <c r="N41" s="7">
        <v>2000</v>
      </c>
      <c r="O41" s="86"/>
    </row>
    <row r="42" spans="1:15" x14ac:dyDescent="0.25">
      <c r="A42" s="15"/>
      <c r="B42" s="50" t="s">
        <v>170</v>
      </c>
      <c r="C42" s="84">
        <v>186</v>
      </c>
      <c r="D42" s="6">
        <v>38187</v>
      </c>
      <c r="E42" s="7">
        <v>14868</v>
      </c>
      <c r="F42" s="85">
        <v>38352</v>
      </c>
      <c r="G42" s="86">
        <v>0</v>
      </c>
      <c r="H42" s="7">
        <v>14868</v>
      </c>
      <c r="I42" s="82" t="s">
        <v>163</v>
      </c>
      <c r="K42" s="137" t="s">
        <v>166</v>
      </c>
      <c r="L42" s="84">
        <v>2838</v>
      </c>
      <c r="M42" s="6">
        <v>37426</v>
      </c>
      <c r="N42" s="7">
        <v>2000</v>
      </c>
      <c r="O42" s="86"/>
    </row>
    <row r="43" spans="1:15" x14ac:dyDescent="0.25">
      <c r="A43" s="17"/>
      <c r="B43" s="50" t="s">
        <v>170</v>
      </c>
      <c r="C43" s="84">
        <v>4779</v>
      </c>
      <c r="D43" s="6">
        <v>38205</v>
      </c>
      <c r="E43" s="7">
        <v>10584</v>
      </c>
      <c r="F43" s="85">
        <v>38352</v>
      </c>
      <c r="G43" s="86">
        <v>0</v>
      </c>
      <c r="H43" s="7">
        <v>10584</v>
      </c>
      <c r="I43" s="82" t="s">
        <v>163</v>
      </c>
      <c r="K43" s="137" t="s">
        <v>166</v>
      </c>
      <c r="L43" s="84">
        <v>2985</v>
      </c>
      <c r="M43" s="6">
        <v>37456</v>
      </c>
      <c r="N43" s="7">
        <v>2000</v>
      </c>
      <c r="O43" s="86"/>
    </row>
    <row r="44" spans="1:15" ht="15.75" thickBot="1" x14ac:dyDescent="0.3">
      <c r="A44" s="9"/>
      <c r="B44" s="9"/>
      <c r="C44" s="110"/>
      <c r="D44" s="2"/>
      <c r="E44" s="10">
        <f>SUM(E30:E43)</f>
        <v>420733.15</v>
      </c>
      <c r="K44" s="137" t="s">
        <v>166</v>
      </c>
      <c r="L44" s="84">
        <v>3129</v>
      </c>
      <c r="M44" s="6">
        <v>37488</v>
      </c>
      <c r="N44" s="7">
        <v>2000</v>
      </c>
      <c r="O44" s="86"/>
    </row>
    <row r="45" spans="1:15" x14ac:dyDescent="0.25">
      <c r="A45" s="9"/>
      <c r="B45" s="9"/>
      <c r="C45" s="110"/>
      <c r="D45" s="2"/>
      <c r="E45" s="2"/>
      <c r="K45" s="137" t="s">
        <v>166</v>
      </c>
      <c r="L45" s="84">
        <v>3404</v>
      </c>
      <c r="M45" s="6">
        <v>37525</v>
      </c>
      <c r="N45" s="7">
        <v>2000</v>
      </c>
      <c r="O45" s="86"/>
    </row>
    <row r="46" spans="1:15" ht="30" x14ac:dyDescent="0.25">
      <c r="A46" s="132" t="s">
        <v>11</v>
      </c>
      <c r="B46" s="83" t="s">
        <v>162</v>
      </c>
      <c r="C46" s="84">
        <v>12180</v>
      </c>
      <c r="D46" s="6">
        <v>37307</v>
      </c>
      <c r="E46" s="68">
        <v>365986.88</v>
      </c>
      <c r="F46" s="85">
        <v>44926</v>
      </c>
      <c r="G46" s="86">
        <v>265986.88</v>
      </c>
      <c r="H46" s="87">
        <f>+E46-G46</f>
        <v>100000</v>
      </c>
      <c r="I46" s="82" t="s">
        <v>163</v>
      </c>
      <c r="K46" s="137" t="s">
        <v>166</v>
      </c>
      <c r="L46" s="84">
        <v>3557</v>
      </c>
      <c r="M46" s="6">
        <v>37567</v>
      </c>
      <c r="N46" s="7">
        <v>2000</v>
      </c>
      <c r="O46" s="86"/>
    </row>
    <row r="47" spans="1:15" x14ac:dyDescent="0.25">
      <c r="A47" s="9"/>
      <c r="B47" s="9"/>
      <c r="C47" s="110"/>
      <c r="D47" s="2"/>
      <c r="E47" s="2"/>
      <c r="K47" s="137" t="s">
        <v>166</v>
      </c>
      <c r="L47" s="84">
        <v>3605</v>
      </c>
      <c r="M47" s="6">
        <v>37581</v>
      </c>
      <c r="N47" s="7">
        <v>2000</v>
      </c>
      <c r="O47" s="86"/>
    </row>
    <row r="48" spans="1:15" x14ac:dyDescent="0.25">
      <c r="A48" s="12"/>
      <c r="B48" s="12"/>
      <c r="C48" s="110"/>
      <c r="D48" s="2"/>
      <c r="E48" s="2"/>
      <c r="K48" s="137" t="s">
        <v>166</v>
      </c>
      <c r="L48" s="84">
        <v>3734</v>
      </c>
      <c r="M48" s="6">
        <v>37614</v>
      </c>
      <c r="N48" s="7">
        <v>2000</v>
      </c>
      <c r="O48" s="86"/>
    </row>
    <row r="49" spans="1:15" x14ac:dyDescent="0.25">
      <c r="A49" s="77"/>
      <c r="C49" s="110"/>
      <c r="D49" s="2"/>
      <c r="E49" s="2"/>
      <c r="K49" s="137" t="s">
        <v>166</v>
      </c>
      <c r="L49" s="84">
        <v>4420</v>
      </c>
      <c r="M49" s="6">
        <v>37925</v>
      </c>
      <c r="N49" s="7">
        <v>2120</v>
      </c>
      <c r="O49" s="86"/>
    </row>
    <row r="50" spans="1:15" x14ac:dyDescent="0.25">
      <c r="A50" s="4"/>
      <c r="B50" s="50" t="s">
        <v>171</v>
      </c>
      <c r="C50" s="84">
        <v>7831</v>
      </c>
      <c r="D50" s="6">
        <v>37162</v>
      </c>
      <c r="E50" s="5">
        <v>124426.56</v>
      </c>
      <c r="F50" s="85">
        <v>37256</v>
      </c>
      <c r="G50" s="86">
        <v>0</v>
      </c>
      <c r="H50" s="5">
        <v>124426.56</v>
      </c>
      <c r="I50" s="82" t="s">
        <v>163</v>
      </c>
      <c r="K50" s="137" t="s">
        <v>166</v>
      </c>
      <c r="L50" s="84">
        <v>4466</v>
      </c>
      <c r="M50" s="6">
        <v>37949</v>
      </c>
      <c r="N50" s="7">
        <v>2120</v>
      </c>
      <c r="O50" s="86"/>
    </row>
    <row r="51" spans="1:15" x14ac:dyDescent="0.25">
      <c r="A51" s="14" t="s">
        <v>12</v>
      </c>
      <c r="B51" s="50" t="s">
        <v>171</v>
      </c>
      <c r="C51" s="84">
        <v>7870</v>
      </c>
      <c r="D51" s="6">
        <v>37176</v>
      </c>
      <c r="E51" s="5">
        <v>66804.320000000007</v>
      </c>
      <c r="F51" s="85">
        <v>37256</v>
      </c>
      <c r="G51" s="86">
        <v>0</v>
      </c>
      <c r="H51" s="5">
        <v>66804.320000000007</v>
      </c>
      <c r="I51" s="82" t="s">
        <v>163</v>
      </c>
      <c r="K51" s="137" t="s">
        <v>166</v>
      </c>
      <c r="L51" s="84">
        <v>4498</v>
      </c>
      <c r="M51" s="6">
        <v>37972</v>
      </c>
      <c r="N51" s="7">
        <v>2120</v>
      </c>
      <c r="O51" s="86"/>
    </row>
    <row r="52" spans="1:15" x14ac:dyDescent="0.25">
      <c r="A52" s="57"/>
      <c r="B52" s="50" t="s">
        <v>171</v>
      </c>
      <c r="C52" s="84">
        <v>7899</v>
      </c>
      <c r="D52" s="6">
        <v>37190</v>
      </c>
      <c r="E52" s="5">
        <v>50122.73</v>
      </c>
      <c r="F52" s="85">
        <v>37256</v>
      </c>
      <c r="G52" s="86">
        <v>0</v>
      </c>
      <c r="H52" s="5">
        <v>50122.73</v>
      </c>
      <c r="I52" s="82" t="s">
        <v>163</v>
      </c>
      <c r="K52" s="137" t="s">
        <v>166</v>
      </c>
      <c r="L52" s="84">
        <v>10784</v>
      </c>
      <c r="M52" s="6">
        <v>37040</v>
      </c>
      <c r="N52" s="7">
        <v>2000</v>
      </c>
      <c r="O52" s="86"/>
    </row>
    <row r="53" spans="1:15" ht="15.75" thickBot="1" x14ac:dyDescent="0.3">
      <c r="A53" s="9"/>
      <c r="B53" s="9"/>
      <c r="C53" s="110"/>
      <c r="D53" s="2"/>
      <c r="E53" s="24">
        <f>SUM(E50:E52)</f>
        <v>241353.61000000002</v>
      </c>
      <c r="K53" s="137" t="s">
        <v>166</v>
      </c>
      <c r="L53" s="84">
        <v>10982</v>
      </c>
      <c r="M53" s="6">
        <v>37070</v>
      </c>
      <c r="N53" s="7">
        <v>2000</v>
      </c>
      <c r="O53" s="86"/>
    </row>
    <row r="54" spans="1:15" x14ac:dyDescent="0.25">
      <c r="A54" s="77"/>
      <c r="C54" s="110"/>
      <c r="D54" s="2"/>
      <c r="E54" s="2"/>
      <c r="K54" s="137" t="s">
        <v>166</v>
      </c>
      <c r="L54" s="84">
        <v>11131</v>
      </c>
      <c r="M54" s="6">
        <v>37097</v>
      </c>
      <c r="N54" s="7">
        <v>2000</v>
      </c>
      <c r="O54" s="86"/>
    </row>
    <row r="55" spans="1:15" x14ac:dyDescent="0.25">
      <c r="A55" s="138"/>
      <c r="B55" s="137" t="s">
        <v>166</v>
      </c>
      <c r="C55" s="84">
        <v>2114</v>
      </c>
      <c r="D55" s="6">
        <v>37292</v>
      </c>
      <c r="E55" s="7">
        <v>2000</v>
      </c>
      <c r="F55" s="85">
        <v>37621</v>
      </c>
      <c r="G55" s="86">
        <v>0</v>
      </c>
      <c r="H55" s="7">
        <v>2000</v>
      </c>
      <c r="I55" s="82" t="s">
        <v>161</v>
      </c>
      <c r="K55" s="137" t="s">
        <v>166</v>
      </c>
      <c r="L55" s="84">
        <v>11220</v>
      </c>
      <c r="M55" s="6">
        <v>37125</v>
      </c>
      <c r="N55" s="7">
        <v>2000</v>
      </c>
      <c r="O55" s="86"/>
    </row>
    <row r="56" spans="1:15" x14ac:dyDescent="0.25">
      <c r="A56" s="139"/>
      <c r="B56" s="137" t="s">
        <v>166</v>
      </c>
      <c r="C56" s="84">
        <v>2179</v>
      </c>
      <c r="D56" s="6">
        <v>37306</v>
      </c>
      <c r="E56" s="7">
        <v>2000</v>
      </c>
      <c r="F56" s="85">
        <v>37621</v>
      </c>
      <c r="G56" s="86">
        <v>0</v>
      </c>
      <c r="H56" s="7">
        <v>2000</v>
      </c>
      <c r="I56" s="82" t="s">
        <v>161</v>
      </c>
      <c r="K56" s="137" t="s">
        <v>166</v>
      </c>
      <c r="L56" s="84">
        <v>11425</v>
      </c>
      <c r="M56" s="6">
        <v>37172</v>
      </c>
      <c r="N56" s="7">
        <v>2000</v>
      </c>
      <c r="O56" s="86"/>
    </row>
    <row r="57" spans="1:15" x14ac:dyDescent="0.25">
      <c r="A57" s="14"/>
      <c r="B57" s="137" t="s">
        <v>166</v>
      </c>
      <c r="C57" s="84">
        <v>2395</v>
      </c>
      <c r="D57" s="6">
        <v>37342</v>
      </c>
      <c r="E57" s="7">
        <v>2000</v>
      </c>
      <c r="F57" s="85">
        <v>37621</v>
      </c>
      <c r="G57" s="86">
        <v>0</v>
      </c>
      <c r="H57" s="7">
        <v>2000</v>
      </c>
      <c r="I57" s="82" t="s">
        <v>161</v>
      </c>
      <c r="K57" s="137" t="s">
        <v>166</v>
      </c>
      <c r="L57" s="84">
        <v>11675</v>
      </c>
      <c r="M57" s="6">
        <v>37221</v>
      </c>
      <c r="N57" s="7">
        <v>2000</v>
      </c>
      <c r="O57" s="86"/>
    </row>
    <row r="58" spans="1:15" x14ac:dyDescent="0.25">
      <c r="A58" s="14"/>
      <c r="B58" s="137" t="s">
        <v>166</v>
      </c>
      <c r="C58" s="84">
        <v>2634</v>
      </c>
      <c r="D58" s="6">
        <v>37399</v>
      </c>
      <c r="E58" s="7">
        <v>2000</v>
      </c>
      <c r="F58" s="85">
        <v>37621</v>
      </c>
      <c r="G58" s="86">
        <v>0</v>
      </c>
      <c r="H58" s="7">
        <v>2000</v>
      </c>
      <c r="I58" s="82" t="s">
        <v>161</v>
      </c>
      <c r="K58" s="137" t="s">
        <v>166</v>
      </c>
      <c r="L58" s="84">
        <v>11868</v>
      </c>
      <c r="M58" s="6">
        <v>37246</v>
      </c>
      <c r="N58" s="7">
        <v>2000</v>
      </c>
      <c r="O58" s="86"/>
    </row>
    <row r="59" spans="1:15" x14ac:dyDescent="0.25">
      <c r="A59" s="14"/>
      <c r="B59" s="137" t="s">
        <v>166</v>
      </c>
      <c r="C59" s="84">
        <v>2838</v>
      </c>
      <c r="D59" s="6">
        <v>37426</v>
      </c>
      <c r="E59" s="7">
        <v>2000</v>
      </c>
      <c r="F59" s="85">
        <v>37621</v>
      </c>
      <c r="G59" s="86">
        <v>0</v>
      </c>
      <c r="H59" s="7">
        <v>2000</v>
      </c>
      <c r="I59" s="82" t="s">
        <v>161</v>
      </c>
      <c r="K59" s="50" t="s">
        <v>175</v>
      </c>
      <c r="L59" s="84" t="s">
        <v>176</v>
      </c>
      <c r="M59" s="6">
        <v>38092</v>
      </c>
      <c r="N59" s="16">
        <v>46000</v>
      </c>
      <c r="O59" s="86"/>
    </row>
    <row r="60" spans="1:15" x14ac:dyDescent="0.25">
      <c r="A60" s="14"/>
      <c r="B60" s="137" t="s">
        <v>166</v>
      </c>
      <c r="C60" s="84">
        <v>2985</v>
      </c>
      <c r="D60" s="6">
        <v>37456</v>
      </c>
      <c r="E60" s="7">
        <v>2000</v>
      </c>
      <c r="F60" s="85">
        <v>37621</v>
      </c>
      <c r="G60" s="86">
        <v>0</v>
      </c>
      <c r="H60" s="7">
        <v>2000</v>
      </c>
      <c r="I60" s="82" t="s">
        <v>161</v>
      </c>
      <c r="K60" s="90" t="s">
        <v>164</v>
      </c>
      <c r="L60" s="90">
        <v>12051</v>
      </c>
      <c r="M60" s="29">
        <v>37230</v>
      </c>
      <c r="N60" s="38">
        <v>51581.5</v>
      </c>
      <c r="O60" s="81"/>
    </row>
    <row r="61" spans="1:15" x14ac:dyDescent="0.25">
      <c r="A61" s="14"/>
      <c r="B61" s="137" t="s">
        <v>166</v>
      </c>
      <c r="C61" s="84">
        <v>3129</v>
      </c>
      <c r="D61" s="6">
        <v>37488</v>
      </c>
      <c r="E61" s="7">
        <v>2000</v>
      </c>
      <c r="F61" s="85">
        <v>37621</v>
      </c>
      <c r="G61" s="86">
        <v>0</v>
      </c>
      <c r="H61" s="7">
        <v>2000</v>
      </c>
      <c r="I61" s="82" t="s">
        <v>161</v>
      </c>
      <c r="K61" s="50" t="s">
        <v>160</v>
      </c>
      <c r="L61" s="84">
        <v>19838</v>
      </c>
      <c r="M61" s="6">
        <v>37901</v>
      </c>
      <c r="N61" s="16">
        <v>112000</v>
      </c>
      <c r="O61" s="81"/>
    </row>
    <row r="62" spans="1:15" x14ac:dyDescent="0.25">
      <c r="A62" s="14"/>
      <c r="B62" s="137" t="s">
        <v>166</v>
      </c>
      <c r="C62" s="84">
        <v>3404</v>
      </c>
      <c r="D62" s="6">
        <v>37525</v>
      </c>
      <c r="E62" s="7">
        <v>2000</v>
      </c>
      <c r="F62" s="85">
        <v>37621</v>
      </c>
      <c r="G62" s="86">
        <v>0</v>
      </c>
      <c r="H62" s="7">
        <v>2000</v>
      </c>
      <c r="I62" s="82" t="s">
        <v>161</v>
      </c>
      <c r="K62" s="50" t="s">
        <v>188</v>
      </c>
      <c r="L62" s="84">
        <v>6164</v>
      </c>
      <c r="M62" s="6">
        <v>38979</v>
      </c>
      <c r="N62" s="7">
        <v>361920</v>
      </c>
      <c r="O62" s="86"/>
    </row>
    <row r="63" spans="1:15" x14ac:dyDescent="0.25">
      <c r="A63" s="14"/>
      <c r="B63" s="137" t="s">
        <v>166</v>
      </c>
      <c r="C63" s="84">
        <v>3557</v>
      </c>
      <c r="D63" s="6">
        <v>37567</v>
      </c>
      <c r="E63" s="7">
        <v>2000</v>
      </c>
      <c r="F63" s="85">
        <v>37621</v>
      </c>
      <c r="G63" s="86">
        <v>0</v>
      </c>
      <c r="H63" s="7">
        <v>2000</v>
      </c>
      <c r="I63" s="82" t="s">
        <v>161</v>
      </c>
      <c r="K63" s="50" t="s">
        <v>188</v>
      </c>
      <c r="L63" s="84">
        <v>2517</v>
      </c>
      <c r="M63" s="6">
        <v>38995</v>
      </c>
      <c r="N63" s="7">
        <v>120930</v>
      </c>
      <c r="O63" s="86"/>
    </row>
    <row r="64" spans="1:15" x14ac:dyDescent="0.25">
      <c r="A64" s="14"/>
      <c r="B64" s="137" t="s">
        <v>166</v>
      </c>
      <c r="C64" s="84">
        <v>3605</v>
      </c>
      <c r="D64" s="6">
        <v>37581</v>
      </c>
      <c r="E64" s="7">
        <v>2000</v>
      </c>
      <c r="F64" s="85">
        <v>37621</v>
      </c>
      <c r="G64" s="86">
        <v>0</v>
      </c>
      <c r="H64" s="7">
        <v>2000</v>
      </c>
      <c r="I64" s="82" t="s">
        <v>161</v>
      </c>
      <c r="K64" s="50" t="s">
        <v>188</v>
      </c>
      <c r="L64" s="84">
        <v>2529</v>
      </c>
      <c r="M64" s="6">
        <v>39000</v>
      </c>
      <c r="N64" s="7">
        <v>246561.68</v>
      </c>
      <c r="O64" s="86"/>
    </row>
    <row r="65" spans="1:15" x14ac:dyDescent="0.25">
      <c r="A65" s="14" t="s">
        <v>13</v>
      </c>
      <c r="B65" s="137" t="s">
        <v>166</v>
      </c>
      <c r="C65" s="84">
        <v>3734</v>
      </c>
      <c r="D65" s="6">
        <v>37614</v>
      </c>
      <c r="E65" s="7">
        <v>2000</v>
      </c>
      <c r="F65" s="85">
        <v>37621</v>
      </c>
      <c r="G65" s="86">
        <v>0</v>
      </c>
      <c r="H65" s="7">
        <v>2000</v>
      </c>
      <c r="I65" s="82" t="s">
        <v>161</v>
      </c>
      <c r="K65" s="50" t="s">
        <v>188</v>
      </c>
      <c r="L65" s="84">
        <v>6203</v>
      </c>
      <c r="M65" s="6">
        <v>39003</v>
      </c>
      <c r="N65" s="7">
        <v>134542.6</v>
      </c>
      <c r="O65" s="87"/>
    </row>
    <row r="66" spans="1:15" x14ac:dyDescent="0.25">
      <c r="A66" s="14"/>
      <c r="B66" s="137" t="s">
        <v>166</v>
      </c>
      <c r="C66" s="84">
        <v>4203</v>
      </c>
      <c r="D66" s="6">
        <v>37805</v>
      </c>
      <c r="E66" s="7">
        <v>2120</v>
      </c>
      <c r="F66" s="85">
        <v>37986</v>
      </c>
      <c r="G66" s="86">
        <v>0</v>
      </c>
      <c r="H66" s="7">
        <v>2120</v>
      </c>
      <c r="I66" s="82" t="s">
        <v>161</v>
      </c>
      <c r="K66" s="50" t="s">
        <v>188</v>
      </c>
      <c r="L66" s="84">
        <v>6322</v>
      </c>
      <c r="M66" s="6">
        <v>39055</v>
      </c>
      <c r="N66" s="7">
        <v>124352</v>
      </c>
      <c r="O66" s="102"/>
    </row>
    <row r="67" spans="1:15" x14ac:dyDescent="0.25">
      <c r="A67" s="14"/>
      <c r="B67" s="137" t="s">
        <v>166</v>
      </c>
      <c r="C67" s="84">
        <v>4359</v>
      </c>
      <c r="D67" s="6">
        <v>37873</v>
      </c>
      <c r="E67" s="7">
        <v>2120</v>
      </c>
      <c r="F67" s="85">
        <v>37986</v>
      </c>
      <c r="G67" s="86">
        <v>0</v>
      </c>
      <c r="H67" s="7">
        <v>2120</v>
      </c>
      <c r="I67" s="82" t="s">
        <v>161</v>
      </c>
      <c r="K67" s="50" t="s">
        <v>185</v>
      </c>
      <c r="L67" s="84">
        <v>6451</v>
      </c>
      <c r="M67" s="6">
        <v>36822</v>
      </c>
      <c r="N67" s="86">
        <v>307500</v>
      </c>
      <c r="O67" s="87"/>
    </row>
    <row r="68" spans="1:15" x14ac:dyDescent="0.25">
      <c r="A68" s="14"/>
      <c r="B68" s="137" t="s">
        <v>166</v>
      </c>
      <c r="C68" s="84">
        <v>4420</v>
      </c>
      <c r="D68" s="6">
        <v>37925</v>
      </c>
      <c r="E68" s="7">
        <v>2120</v>
      </c>
      <c r="F68" s="85">
        <v>37986</v>
      </c>
      <c r="G68" s="86">
        <v>0</v>
      </c>
      <c r="H68" s="7">
        <v>2120</v>
      </c>
      <c r="I68" s="82" t="s">
        <v>161</v>
      </c>
      <c r="K68" s="50" t="s">
        <v>185</v>
      </c>
      <c r="L68" s="84">
        <v>674</v>
      </c>
      <c r="M68" s="6">
        <v>38400</v>
      </c>
      <c r="N68" s="7">
        <v>487200</v>
      </c>
      <c r="O68" s="86"/>
    </row>
    <row r="69" spans="1:15" x14ac:dyDescent="0.25">
      <c r="A69" s="14"/>
      <c r="B69" s="137" t="s">
        <v>166</v>
      </c>
      <c r="C69" s="84">
        <v>4466</v>
      </c>
      <c r="D69" s="6">
        <v>37949</v>
      </c>
      <c r="E69" s="7">
        <v>2120</v>
      </c>
      <c r="F69" s="85">
        <v>37986</v>
      </c>
      <c r="G69" s="86">
        <v>0</v>
      </c>
      <c r="H69" s="7">
        <v>2120</v>
      </c>
      <c r="I69" s="82" t="s">
        <v>161</v>
      </c>
      <c r="K69" s="50" t="s">
        <v>185</v>
      </c>
      <c r="L69" s="84">
        <v>969</v>
      </c>
      <c r="M69" s="6">
        <v>38484</v>
      </c>
      <c r="N69" s="86">
        <v>1252800</v>
      </c>
      <c r="O69" s="87"/>
    </row>
    <row r="70" spans="1:15" x14ac:dyDescent="0.25">
      <c r="A70" s="14"/>
      <c r="B70" s="137" t="s">
        <v>166</v>
      </c>
      <c r="C70" s="84">
        <v>4498</v>
      </c>
      <c r="D70" s="6">
        <v>37972</v>
      </c>
      <c r="E70" s="7">
        <v>2120</v>
      </c>
      <c r="F70" s="85">
        <v>37986</v>
      </c>
      <c r="G70" s="86">
        <v>0</v>
      </c>
      <c r="H70" s="7">
        <v>2120</v>
      </c>
      <c r="I70" s="82" t="s">
        <v>161</v>
      </c>
      <c r="K70" s="75" t="s">
        <v>177</v>
      </c>
      <c r="L70" s="95">
        <v>4141</v>
      </c>
      <c r="M70" s="6">
        <v>37781</v>
      </c>
      <c r="N70" s="7">
        <v>36960</v>
      </c>
      <c r="O70" s="7"/>
    </row>
    <row r="71" spans="1:15" x14ac:dyDescent="0.25">
      <c r="A71" s="14"/>
      <c r="B71" s="137" t="s">
        <v>166</v>
      </c>
      <c r="C71" s="84">
        <v>10784</v>
      </c>
      <c r="D71" s="6">
        <v>37040</v>
      </c>
      <c r="E71" s="7">
        <v>2000</v>
      </c>
      <c r="F71" s="85">
        <v>37256</v>
      </c>
      <c r="G71" s="86">
        <v>0</v>
      </c>
      <c r="H71" s="7">
        <v>2000</v>
      </c>
      <c r="I71" s="82" t="s">
        <v>161</v>
      </c>
      <c r="K71" s="75" t="s">
        <v>177</v>
      </c>
      <c r="L71" s="95">
        <v>4343</v>
      </c>
      <c r="M71" s="6">
        <v>37866</v>
      </c>
      <c r="N71" s="7">
        <v>39760</v>
      </c>
      <c r="O71" s="7"/>
    </row>
    <row r="72" spans="1:15" x14ac:dyDescent="0.25">
      <c r="A72" s="14"/>
      <c r="B72" s="137" t="s">
        <v>166</v>
      </c>
      <c r="C72" s="84">
        <v>10982</v>
      </c>
      <c r="D72" s="6">
        <v>37070</v>
      </c>
      <c r="E72" s="7">
        <v>2000</v>
      </c>
      <c r="F72" s="85">
        <v>37256</v>
      </c>
      <c r="G72" s="86">
        <v>0</v>
      </c>
      <c r="H72" s="7">
        <v>2000</v>
      </c>
      <c r="I72" s="82" t="s">
        <v>161</v>
      </c>
      <c r="K72" s="75" t="s">
        <v>177</v>
      </c>
      <c r="L72" s="95">
        <v>4404</v>
      </c>
      <c r="M72" s="6">
        <v>37909</v>
      </c>
      <c r="N72" s="7">
        <v>2240</v>
      </c>
      <c r="O72" s="7"/>
    </row>
    <row r="73" spans="1:15" x14ac:dyDescent="0.25">
      <c r="A73" s="14"/>
      <c r="B73" s="137" t="s">
        <v>166</v>
      </c>
      <c r="C73" s="84">
        <v>11131</v>
      </c>
      <c r="D73" s="6">
        <v>37097</v>
      </c>
      <c r="E73" s="7">
        <v>2000</v>
      </c>
      <c r="F73" s="85">
        <v>37256</v>
      </c>
      <c r="G73" s="86">
        <v>0</v>
      </c>
      <c r="H73" s="7">
        <v>2000</v>
      </c>
      <c r="I73" s="82" t="s">
        <v>161</v>
      </c>
      <c r="K73" s="75" t="s">
        <v>177</v>
      </c>
      <c r="L73" s="95">
        <v>4497</v>
      </c>
      <c r="M73" s="6">
        <v>37971</v>
      </c>
      <c r="N73" s="7">
        <v>20160</v>
      </c>
      <c r="O73" s="7"/>
    </row>
    <row r="74" spans="1:15" x14ac:dyDescent="0.25">
      <c r="A74" s="14"/>
      <c r="B74" s="137" t="s">
        <v>166</v>
      </c>
      <c r="C74" s="84">
        <v>11220</v>
      </c>
      <c r="D74" s="6">
        <v>37125</v>
      </c>
      <c r="E74" s="7">
        <v>2000</v>
      </c>
      <c r="F74" s="85">
        <v>37256</v>
      </c>
      <c r="G74" s="86">
        <v>0</v>
      </c>
      <c r="H74" s="7">
        <v>2000</v>
      </c>
      <c r="I74" s="82" t="s">
        <v>161</v>
      </c>
      <c r="K74" s="18" t="s">
        <v>177</v>
      </c>
      <c r="L74" s="95">
        <v>4571</v>
      </c>
      <c r="M74" s="6">
        <v>38040</v>
      </c>
      <c r="N74" s="7">
        <v>21280</v>
      </c>
      <c r="O74" s="7"/>
    </row>
    <row r="75" spans="1:15" x14ac:dyDescent="0.25">
      <c r="A75" s="14"/>
      <c r="B75" s="137" t="s">
        <v>166</v>
      </c>
      <c r="C75" s="84">
        <v>11425</v>
      </c>
      <c r="D75" s="6">
        <v>37172</v>
      </c>
      <c r="E75" s="7">
        <v>2000</v>
      </c>
      <c r="F75" s="85">
        <v>37256</v>
      </c>
      <c r="G75" s="86">
        <v>0</v>
      </c>
      <c r="H75" s="7">
        <v>2000</v>
      </c>
      <c r="I75" s="82" t="s">
        <v>161</v>
      </c>
      <c r="K75" s="50" t="s">
        <v>186</v>
      </c>
      <c r="L75" s="84">
        <v>9189</v>
      </c>
      <c r="M75" s="6">
        <v>37562</v>
      </c>
      <c r="N75" s="87">
        <v>267499.46000000002</v>
      </c>
      <c r="O75" s="82"/>
    </row>
    <row r="76" spans="1:15" x14ac:dyDescent="0.25">
      <c r="A76" s="14"/>
      <c r="B76" s="137" t="s">
        <v>166</v>
      </c>
      <c r="C76" s="84">
        <v>11675</v>
      </c>
      <c r="D76" s="6">
        <v>37221</v>
      </c>
      <c r="E76" s="7">
        <v>2000</v>
      </c>
      <c r="F76" s="85">
        <v>37256</v>
      </c>
      <c r="G76" s="86">
        <v>0</v>
      </c>
      <c r="H76" s="7">
        <v>2000</v>
      </c>
      <c r="I76" s="82" t="s">
        <v>161</v>
      </c>
      <c r="K76" s="50" t="s">
        <v>178</v>
      </c>
      <c r="L76" s="84" t="s">
        <v>179</v>
      </c>
      <c r="M76" s="6">
        <v>39637</v>
      </c>
      <c r="N76" s="7">
        <v>19288.07</v>
      </c>
      <c r="O76" s="86"/>
    </row>
    <row r="77" spans="1:15" x14ac:dyDescent="0.25">
      <c r="A77" s="57"/>
      <c r="B77" s="137" t="s">
        <v>166</v>
      </c>
      <c r="C77" s="84">
        <v>11868</v>
      </c>
      <c r="D77" s="6">
        <v>37246</v>
      </c>
      <c r="E77" s="7">
        <v>2000</v>
      </c>
      <c r="F77" s="85">
        <v>37256</v>
      </c>
      <c r="G77" s="86">
        <v>0</v>
      </c>
      <c r="H77" s="7">
        <v>2000</v>
      </c>
      <c r="I77" s="82" t="s">
        <v>161</v>
      </c>
      <c r="K77" s="50" t="s">
        <v>178</v>
      </c>
      <c r="L77" s="84" t="s">
        <v>180</v>
      </c>
      <c r="M77" s="6">
        <v>39674</v>
      </c>
      <c r="N77" s="7">
        <v>19760.02</v>
      </c>
      <c r="O77" s="86"/>
    </row>
    <row r="78" spans="1:15" ht="15.75" thickBot="1" x14ac:dyDescent="0.3">
      <c r="A78" s="9"/>
      <c r="B78" s="9"/>
      <c r="C78" s="154" t="s">
        <v>14</v>
      </c>
      <c r="D78" s="155"/>
      <c r="E78" s="92">
        <f>SUM(E55:E77)</f>
        <v>46600</v>
      </c>
      <c r="K78" s="50" t="s">
        <v>178</v>
      </c>
      <c r="L78" s="84" t="s">
        <v>181</v>
      </c>
      <c r="M78" s="6">
        <v>39674</v>
      </c>
      <c r="N78" s="7">
        <v>20976.05</v>
      </c>
      <c r="O78" s="86"/>
    </row>
    <row r="79" spans="1:15" x14ac:dyDescent="0.25">
      <c r="A79" s="9"/>
      <c r="B79" s="9"/>
      <c r="C79" s="2"/>
      <c r="D79" s="2"/>
      <c r="E79" s="2"/>
      <c r="K79" s="50" t="s">
        <v>178</v>
      </c>
      <c r="L79" s="84" t="s">
        <v>182</v>
      </c>
      <c r="M79" s="6">
        <v>39708</v>
      </c>
      <c r="N79" s="7">
        <v>248306.68</v>
      </c>
      <c r="O79" s="86"/>
    </row>
    <row r="80" spans="1:15" x14ac:dyDescent="0.25">
      <c r="A80" s="20" t="s">
        <v>15</v>
      </c>
      <c r="B80" s="50" t="s">
        <v>175</v>
      </c>
      <c r="C80" s="84" t="s">
        <v>176</v>
      </c>
      <c r="D80" s="6">
        <v>38092</v>
      </c>
      <c r="E80" s="16">
        <v>46000</v>
      </c>
      <c r="F80" s="82" t="s">
        <v>176</v>
      </c>
      <c r="G80" s="86">
        <v>0</v>
      </c>
      <c r="H80" s="86">
        <v>46000</v>
      </c>
      <c r="I80" s="82" t="s">
        <v>163</v>
      </c>
      <c r="K80" s="18" t="s">
        <v>184</v>
      </c>
      <c r="L80" s="84">
        <v>11242</v>
      </c>
      <c r="M80" s="6">
        <v>37127</v>
      </c>
      <c r="N80" s="7">
        <v>2873</v>
      </c>
      <c r="O80" s="7"/>
    </row>
    <row r="81" spans="1:15" x14ac:dyDescent="0.25">
      <c r="A81" s="9"/>
      <c r="B81" s="88"/>
      <c r="C81" s="112"/>
      <c r="D81" s="21"/>
      <c r="E81" s="23"/>
      <c r="K81" s="18" t="s">
        <v>184</v>
      </c>
      <c r="L81" s="84">
        <v>11188</v>
      </c>
      <c r="M81" s="6">
        <v>37117</v>
      </c>
      <c r="N81" s="7">
        <v>2776.74</v>
      </c>
      <c r="O81" s="7"/>
    </row>
    <row r="82" spans="1:15" x14ac:dyDescent="0.25">
      <c r="A82" s="26"/>
      <c r="B82" s="89"/>
      <c r="C82" s="110"/>
      <c r="D82" s="2"/>
      <c r="E82" s="2"/>
      <c r="K82" s="18" t="s">
        <v>184</v>
      </c>
      <c r="L82" s="84">
        <v>11243</v>
      </c>
      <c r="M82" s="6">
        <v>37127</v>
      </c>
      <c r="N82" s="7">
        <v>6500.37</v>
      </c>
      <c r="O82" s="7"/>
    </row>
    <row r="83" spans="1:15" x14ac:dyDescent="0.25">
      <c r="A83" s="27" t="s">
        <v>16</v>
      </c>
      <c r="B83" s="90" t="s">
        <v>164</v>
      </c>
      <c r="C83" s="90">
        <v>12051</v>
      </c>
      <c r="D83" s="29">
        <v>37230</v>
      </c>
      <c r="E83" s="38">
        <v>51581.5</v>
      </c>
      <c r="F83" s="91" t="s">
        <v>165</v>
      </c>
      <c r="G83" s="81">
        <v>0</v>
      </c>
      <c r="H83" s="38">
        <v>51581.5</v>
      </c>
      <c r="I83" s="91" t="s">
        <v>161</v>
      </c>
      <c r="K83" s="18" t="s">
        <v>184</v>
      </c>
      <c r="L83" s="84">
        <v>11246</v>
      </c>
      <c r="M83" s="6">
        <v>37127</v>
      </c>
      <c r="N83" s="7">
        <v>12973.56</v>
      </c>
      <c r="O83" s="7"/>
    </row>
    <row r="84" spans="1:15" x14ac:dyDescent="0.25">
      <c r="A84" s="40"/>
      <c r="B84" s="30"/>
      <c r="C84" s="70"/>
      <c r="D84" s="31"/>
      <c r="E84" s="32"/>
      <c r="K84" s="18" t="s">
        <v>184</v>
      </c>
      <c r="L84" s="84">
        <v>11273</v>
      </c>
      <c r="M84" s="6">
        <v>37130</v>
      </c>
      <c r="N84" s="7">
        <v>9458.3799999999992</v>
      </c>
      <c r="O84" s="7"/>
    </row>
    <row r="85" spans="1:15" x14ac:dyDescent="0.25">
      <c r="A85" s="12"/>
      <c r="B85" s="12"/>
      <c r="C85" s="89"/>
      <c r="D85" s="30"/>
      <c r="E85" s="2"/>
      <c r="K85" s="18" t="s">
        <v>184</v>
      </c>
      <c r="L85" s="84">
        <v>11284</v>
      </c>
      <c r="M85" s="6">
        <v>37133</v>
      </c>
      <c r="N85" s="7">
        <v>28231.32</v>
      </c>
      <c r="O85" s="7"/>
    </row>
    <row r="86" spans="1:15" x14ac:dyDescent="0.25">
      <c r="A86" s="20" t="s">
        <v>17</v>
      </c>
      <c r="B86" s="50" t="s">
        <v>160</v>
      </c>
      <c r="C86" s="84">
        <v>19838</v>
      </c>
      <c r="D86" s="6">
        <v>37901</v>
      </c>
      <c r="E86" s="16">
        <v>112000</v>
      </c>
      <c r="F86" s="80">
        <v>45291</v>
      </c>
      <c r="G86" s="81">
        <v>0</v>
      </c>
      <c r="H86" s="16">
        <v>112000</v>
      </c>
      <c r="I86" s="82" t="s">
        <v>161</v>
      </c>
      <c r="K86" s="18" t="s">
        <v>184</v>
      </c>
      <c r="L86" s="84">
        <v>12258</v>
      </c>
      <c r="M86" s="6">
        <v>37329</v>
      </c>
      <c r="N86" s="7">
        <v>1342</v>
      </c>
      <c r="O86" s="7"/>
    </row>
    <row r="87" spans="1:15" x14ac:dyDescent="0.25">
      <c r="A87" s="111"/>
      <c r="B87" s="33"/>
      <c r="C87" s="112"/>
      <c r="D87" s="22"/>
      <c r="E87" s="23"/>
      <c r="K87" s="18" t="s">
        <v>183</v>
      </c>
      <c r="L87" s="114">
        <v>17062</v>
      </c>
      <c r="M87" s="6">
        <v>36985</v>
      </c>
      <c r="N87" s="7">
        <v>7700</v>
      </c>
      <c r="O87" s="86"/>
    </row>
    <row r="88" spans="1:15" x14ac:dyDescent="0.25">
      <c r="A88" s="4"/>
      <c r="B88" s="50" t="s">
        <v>188</v>
      </c>
      <c r="C88" s="84">
        <v>6164</v>
      </c>
      <c r="D88" s="6">
        <v>38979</v>
      </c>
      <c r="E88" s="7">
        <v>361920</v>
      </c>
      <c r="F88" s="85">
        <v>39082</v>
      </c>
      <c r="G88" s="86">
        <v>0</v>
      </c>
      <c r="H88" s="7">
        <v>361920</v>
      </c>
      <c r="I88" s="82" t="s">
        <v>163</v>
      </c>
      <c r="K88" s="18" t="s">
        <v>183</v>
      </c>
      <c r="L88" s="114">
        <v>17131</v>
      </c>
      <c r="M88" s="6">
        <v>37000</v>
      </c>
      <c r="N88" s="7">
        <v>7700</v>
      </c>
      <c r="O88" s="86"/>
    </row>
    <row r="89" spans="1:15" x14ac:dyDescent="0.25">
      <c r="A89" s="14"/>
      <c r="B89" s="50" t="s">
        <v>188</v>
      </c>
      <c r="C89" s="84">
        <v>2517</v>
      </c>
      <c r="D89" s="6">
        <v>38995</v>
      </c>
      <c r="E89" s="7">
        <v>120930</v>
      </c>
      <c r="F89" s="85">
        <v>39082</v>
      </c>
      <c r="G89" s="86">
        <v>0</v>
      </c>
      <c r="H89" s="7">
        <v>120930</v>
      </c>
      <c r="I89" s="82" t="s">
        <v>163</v>
      </c>
      <c r="K89" s="100" t="s">
        <v>183</v>
      </c>
      <c r="L89" s="114">
        <v>17248</v>
      </c>
      <c r="M89" s="6">
        <v>37020</v>
      </c>
      <c r="N89" s="7">
        <v>7700</v>
      </c>
      <c r="O89" s="86"/>
    </row>
    <row r="90" spans="1:15" x14ac:dyDescent="0.25">
      <c r="A90" s="34" t="s">
        <v>18</v>
      </c>
      <c r="B90" s="50" t="s">
        <v>188</v>
      </c>
      <c r="C90" s="84">
        <v>2529</v>
      </c>
      <c r="D90" s="6">
        <v>39000</v>
      </c>
      <c r="E90" s="7">
        <v>246561.68</v>
      </c>
      <c r="F90" s="85">
        <v>39082</v>
      </c>
      <c r="G90" s="86">
        <v>0</v>
      </c>
      <c r="H90" s="7">
        <v>246561.68</v>
      </c>
      <c r="I90" s="82" t="s">
        <v>163</v>
      </c>
      <c r="K90" s="18" t="s">
        <v>183</v>
      </c>
      <c r="L90" s="114">
        <v>17485</v>
      </c>
      <c r="M90" s="6">
        <v>37074</v>
      </c>
      <c r="N90" s="7">
        <v>7700</v>
      </c>
      <c r="O90" s="86"/>
    </row>
    <row r="91" spans="1:15" x14ac:dyDescent="0.25">
      <c r="A91" s="14"/>
      <c r="B91" s="50" t="s">
        <v>188</v>
      </c>
      <c r="C91" s="84">
        <v>6203</v>
      </c>
      <c r="D91" s="6">
        <v>39003</v>
      </c>
      <c r="E91" s="7">
        <v>134542.6</v>
      </c>
      <c r="F91" s="85">
        <v>39082</v>
      </c>
      <c r="G91" s="87">
        <f>+E91-H91</f>
        <v>48817.41</v>
      </c>
      <c r="H91" s="7">
        <v>85725.19</v>
      </c>
      <c r="I91" s="82" t="s">
        <v>163</v>
      </c>
      <c r="K91" s="18" t="s">
        <v>183</v>
      </c>
      <c r="L91" s="114">
        <v>17727</v>
      </c>
      <c r="M91" s="6">
        <v>37133</v>
      </c>
      <c r="N91" s="7">
        <v>9520</v>
      </c>
      <c r="O91" s="86"/>
    </row>
    <row r="92" spans="1:15" x14ac:dyDescent="0.25">
      <c r="A92" s="57"/>
      <c r="B92" s="50" t="s">
        <v>188</v>
      </c>
      <c r="C92" s="84">
        <v>6322</v>
      </c>
      <c r="D92" s="6">
        <v>39055</v>
      </c>
      <c r="E92" s="7">
        <v>124352</v>
      </c>
      <c r="F92" s="85">
        <v>39082</v>
      </c>
      <c r="G92" s="102">
        <v>0</v>
      </c>
      <c r="H92" s="7">
        <v>124352</v>
      </c>
      <c r="I92" s="82" t="s">
        <v>163</v>
      </c>
      <c r="K92" s="18" t="s">
        <v>183</v>
      </c>
      <c r="L92" s="114">
        <v>17767</v>
      </c>
      <c r="M92" s="6">
        <v>37145</v>
      </c>
      <c r="N92" s="7">
        <v>16352</v>
      </c>
      <c r="O92" s="86"/>
    </row>
    <row r="93" spans="1:15" ht="15.75" thickBot="1" x14ac:dyDescent="0.3">
      <c r="A93" s="9"/>
      <c r="B93" s="9"/>
      <c r="C93" s="110"/>
      <c r="D93" s="2"/>
      <c r="E93" s="24">
        <f>SUM(E88:E92)</f>
        <v>988306.27999999991</v>
      </c>
      <c r="K93" s="18" t="s">
        <v>187</v>
      </c>
      <c r="L93" s="90">
        <v>18768</v>
      </c>
      <c r="M93" s="29">
        <v>37438</v>
      </c>
      <c r="N93" s="38">
        <v>9548</v>
      </c>
      <c r="O93" s="86"/>
    </row>
    <row r="94" spans="1:15" x14ac:dyDescent="0.25">
      <c r="A94" s="9"/>
      <c r="B94" s="9"/>
      <c r="C94" s="110"/>
      <c r="D94" s="2"/>
      <c r="E94" s="23"/>
      <c r="K94" s="18" t="s">
        <v>187</v>
      </c>
      <c r="L94" s="90">
        <v>19041</v>
      </c>
      <c r="M94" s="29">
        <v>37504</v>
      </c>
      <c r="N94" s="38">
        <v>8256.64</v>
      </c>
      <c r="O94" s="86"/>
    </row>
    <row r="95" spans="1:15" x14ac:dyDescent="0.25">
      <c r="A95" s="77"/>
      <c r="C95" s="110"/>
      <c r="D95" s="2"/>
      <c r="E95" s="2"/>
      <c r="K95" s="18" t="s">
        <v>187</v>
      </c>
      <c r="L95" s="90">
        <v>19111</v>
      </c>
      <c r="M95" s="29">
        <v>37532</v>
      </c>
      <c r="N95" s="38">
        <v>18256</v>
      </c>
      <c r="O95" s="86"/>
    </row>
    <row r="96" spans="1:15" x14ac:dyDescent="0.25">
      <c r="A96" s="4"/>
      <c r="B96" s="50" t="s">
        <v>185</v>
      </c>
      <c r="C96" s="84">
        <v>6451</v>
      </c>
      <c r="D96" s="6">
        <v>36822</v>
      </c>
      <c r="E96" s="86">
        <v>307500</v>
      </c>
      <c r="F96" s="85">
        <v>36891</v>
      </c>
      <c r="G96" s="87">
        <f>+E96-H96</f>
        <v>230000</v>
      </c>
      <c r="H96" s="35">
        <v>77500</v>
      </c>
      <c r="I96" s="82" t="s">
        <v>163</v>
      </c>
      <c r="K96" s="18" t="s">
        <v>187</v>
      </c>
      <c r="L96" s="90">
        <v>19031</v>
      </c>
      <c r="M96" s="29">
        <v>37503</v>
      </c>
      <c r="N96" s="38">
        <v>1255.52</v>
      </c>
      <c r="O96" s="86"/>
    </row>
    <row r="97" spans="1:15" x14ac:dyDescent="0.25">
      <c r="A97" s="14" t="s">
        <v>19</v>
      </c>
      <c r="B97" s="50" t="s">
        <v>185</v>
      </c>
      <c r="C97" s="84">
        <v>674</v>
      </c>
      <c r="D97" s="6">
        <v>38400</v>
      </c>
      <c r="E97" s="7">
        <v>487200</v>
      </c>
      <c r="F97" s="85">
        <v>38717</v>
      </c>
      <c r="G97" s="86">
        <v>0</v>
      </c>
      <c r="H97" s="7">
        <v>487200</v>
      </c>
      <c r="I97" s="82" t="s">
        <v>163</v>
      </c>
      <c r="K97" s="18" t="s">
        <v>187</v>
      </c>
      <c r="L97" s="90">
        <v>19039</v>
      </c>
      <c r="M97" s="29">
        <v>37504</v>
      </c>
      <c r="N97" s="38">
        <v>16912</v>
      </c>
      <c r="O97" s="86"/>
    </row>
    <row r="98" spans="1:15" x14ac:dyDescent="0.25">
      <c r="A98" s="57"/>
      <c r="B98" s="50" t="s">
        <v>185</v>
      </c>
      <c r="C98" s="84">
        <v>969</v>
      </c>
      <c r="D98" s="6">
        <v>38484</v>
      </c>
      <c r="E98" s="86">
        <v>1252800</v>
      </c>
      <c r="F98" s="85">
        <v>38717</v>
      </c>
      <c r="G98" s="87">
        <f>+E98-H98</f>
        <v>1000000</v>
      </c>
      <c r="H98" s="7">
        <v>252800</v>
      </c>
      <c r="I98" s="82" t="s">
        <v>163</v>
      </c>
      <c r="K98" s="18" t="s">
        <v>187</v>
      </c>
      <c r="L98" s="90">
        <v>19040</v>
      </c>
      <c r="M98" s="29">
        <v>37504</v>
      </c>
      <c r="N98" s="38">
        <v>7560</v>
      </c>
      <c r="O98" s="86"/>
    </row>
    <row r="99" spans="1:15" ht="15.75" thickBot="1" x14ac:dyDescent="0.3">
      <c r="A99" s="9"/>
      <c r="B99" s="9"/>
      <c r="C99" s="110"/>
      <c r="D99" s="2"/>
      <c r="E99" s="10">
        <f>SUM(E96:E98)</f>
        <v>2047500</v>
      </c>
      <c r="K99" s="18" t="s">
        <v>187</v>
      </c>
      <c r="L99" s="90">
        <v>19159</v>
      </c>
      <c r="M99" s="29">
        <v>37553</v>
      </c>
      <c r="N99" s="38">
        <v>1144.6400000000001</v>
      </c>
      <c r="O99" s="86"/>
    </row>
    <row r="100" spans="1:15" x14ac:dyDescent="0.25">
      <c r="A100" s="77"/>
      <c r="C100" s="110"/>
      <c r="D100" s="2"/>
      <c r="E100" s="2"/>
      <c r="K100" s="18" t="s">
        <v>187</v>
      </c>
      <c r="L100" s="90">
        <v>19146</v>
      </c>
      <c r="M100" s="29">
        <v>37546</v>
      </c>
      <c r="N100" s="38">
        <v>5801.96</v>
      </c>
      <c r="O100" s="86"/>
    </row>
    <row r="101" spans="1:15" x14ac:dyDescent="0.25">
      <c r="A101" s="133"/>
      <c r="B101" s="75" t="s">
        <v>177</v>
      </c>
      <c r="C101" s="95">
        <v>4141</v>
      </c>
      <c r="D101" s="6">
        <v>37781</v>
      </c>
      <c r="E101" s="7">
        <v>36960</v>
      </c>
      <c r="F101" s="85">
        <v>37986</v>
      </c>
      <c r="G101" s="7">
        <v>0</v>
      </c>
      <c r="H101" s="7">
        <v>36960</v>
      </c>
      <c r="I101" t="s">
        <v>163</v>
      </c>
      <c r="K101" s="18" t="s">
        <v>187</v>
      </c>
      <c r="L101" s="90">
        <v>19030</v>
      </c>
      <c r="M101" s="29">
        <v>37503</v>
      </c>
      <c r="N101" s="38">
        <v>23520</v>
      </c>
      <c r="O101" s="86"/>
    </row>
    <row r="102" spans="1:15" x14ac:dyDescent="0.25">
      <c r="A102" s="134"/>
      <c r="B102" s="75" t="s">
        <v>177</v>
      </c>
      <c r="C102" s="95">
        <v>4343</v>
      </c>
      <c r="D102" s="6">
        <v>37866</v>
      </c>
      <c r="E102" s="7">
        <v>39760</v>
      </c>
      <c r="F102" s="85">
        <v>37986</v>
      </c>
      <c r="G102" s="7">
        <v>0</v>
      </c>
      <c r="H102" s="7">
        <v>39760</v>
      </c>
      <c r="I102" t="s">
        <v>163</v>
      </c>
      <c r="K102" s="50" t="s">
        <v>185</v>
      </c>
      <c r="L102" s="84">
        <v>6799</v>
      </c>
      <c r="M102" s="6">
        <v>36939</v>
      </c>
      <c r="N102" s="86">
        <v>1100000</v>
      </c>
      <c r="O102" s="87"/>
    </row>
    <row r="103" spans="1:15" x14ac:dyDescent="0.25">
      <c r="A103" s="14" t="s">
        <v>20</v>
      </c>
      <c r="B103" s="75" t="s">
        <v>177</v>
      </c>
      <c r="C103" s="95">
        <v>4404</v>
      </c>
      <c r="D103" s="6">
        <v>37909</v>
      </c>
      <c r="E103" s="7">
        <v>2240</v>
      </c>
      <c r="F103" s="85">
        <v>37986</v>
      </c>
      <c r="G103" s="7">
        <v>0</v>
      </c>
      <c r="H103" s="7">
        <v>2240</v>
      </c>
      <c r="I103" t="s">
        <v>163</v>
      </c>
      <c r="K103" s="50" t="s">
        <v>185</v>
      </c>
      <c r="L103" s="84">
        <v>332</v>
      </c>
      <c r="M103" s="6">
        <v>37014</v>
      </c>
      <c r="N103" s="86">
        <v>2460000</v>
      </c>
      <c r="O103" s="87"/>
    </row>
    <row r="104" spans="1:15" x14ac:dyDescent="0.25">
      <c r="A104" s="134"/>
      <c r="B104" s="75" t="s">
        <v>177</v>
      </c>
      <c r="C104" s="95">
        <v>4497</v>
      </c>
      <c r="D104" s="6">
        <v>37971</v>
      </c>
      <c r="E104" s="7">
        <v>20160</v>
      </c>
      <c r="F104" s="85">
        <v>37986</v>
      </c>
      <c r="G104" s="7">
        <v>0</v>
      </c>
      <c r="H104" s="7">
        <v>20160</v>
      </c>
      <c r="I104" t="s">
        <v>163</v>
      </c>
      <c r="K104" s="18" t="s">
        <v>200</v>
      </c>
      <c r="L104" s="84">
        <v>22111</v>
      </c>
      <c r="M104" s="6">
        <v>38812</v>
      </c>
      <c r="N104" s="7">
        <v>719.2</v>
      </c>
      <c r="O104" s="86"/>
    </row>
    <row r="105" spans="1:15" x14ac:dyDescent="0.25">
      <c r="A105" s="135"/>
      <c r="B105" s="18" t="s">
        <v>177</v>
      </c>
      <c r="C105" s="95">
        <v>4571</v>
      </c>
      <c r="D105" s="6">
        <v>38040</v>
      </c>
      <c r="E105" s="7">
        <v>21280</v>
      </c>
      <c r="F105" s="85">
        <v>38352</v>
      </c>
      <c r="G105" s="7">
        <v>0</v>
      </c>
      <c r="H105" s="7">
        <v>21280</v>
      </c>
      <c r="I105" t="s">
        <v>163</v>
      </c>
      <c r="K105" s="18" t="s">
        <v>199</v>
      </c>
      <c r="L105" s="84">
        <v>22118</v>
      </c>
      <c r="M105" s="6">
        <v>38817</v>
      </c>
      <c r="N105" s="86">
        <v>567820</v>
      </c>
      <c r="O105" s="87"/>
    </row>
    <row r="106" spans="1:15" ht="15.75" thickBot="1" x14ac:dyDescent="0.3">
      <c r="A106" s="9"/>
      <c r="B106" s="9"/>
      <c r="C106" s="110"/>
      <c r="D106" s="2"/>
      <c r="E106" s="24">
        <f>SUM(E101:E105)</f>
        <v>120400</v>
      </c>
      <c r="K106" s="18" t="s">
        <v>199</v>
      </c>
      <c r="L106" s="84">
        <v>22170</v>
      </c>
      <c r="M106" s="6">
        <v>38835</v>
      </c>
      <c r="N106" s="7">
        <v>81043.399999999994</v>
      </c>
      <c r="O106" s="86"/>
    </row>
    <row r="107" spans="1:15" x14ac:dyDescent="0.25">
      <c r="A107" s="9"/>
      <c r="B107" s="9"/>
      <c r="C107" s="110"/>
      <c r="D107" s="2"/>
      <c r="E107" s="23"/>
      <c r="K107" s="18" t="s">
        <v>199</v>
      </c>
      <c r="L107" s="84">
        <v>22214</v>
      </c>
      <c r="M107" s="6">
        <v>38859</v>
      </c>
      <c r="N107" s="7">
        <v>13195</v>
      </c>
      <c r="O107" s="86"/>
    </row>
    <row r="108" spans="1:15" x14ac:dyDescent="0.25">
      <c r="A108" s="77"/>
      <c r="C108" s="110"/>
      <c r="D108" s="2"/>
      <c r="E108" s="2"/>
      <c r="K108" s="18" t="s">
        <v>199</v>
      </c>
      <c r="L108" s="84">
        <v>22296</v>
      </c>
      <c r="M108" s="6">
        <v>38889</v>
      </c>
      <c r="N108" s="7">
        <v>8635.0400000000009</v>
      </c>
      <c r="O108" s="86"/>
    </row>
    <row r="109" spans="1:15" x14ac:dyDescent="0.25">
      <c r="A109" s="20" t="s">
        <v>21</v>
      </c>
      <c r="B109" s="50" t="s">
        <v>186</v>
      </c>
      <c r="C109" s="84">
        <v>9189</v>
      </c>
      <c r="D109" s="6">
        <v>37562</v>
      </c>
      <c r="E109" s="87">
        <f>+H109+G109</f>
        <v>267499.46000000002</v>
      </c>
      <c r="F109" s="85">
        <v>37621</v>
      </c>
      <c r="G109" s="82">
        <v>175000</v>
      </c>
      <c r="H109" s="16">
        <v>92499.46</v>
      </c>
      <c r="I109" s="82" t="s">
        <v>163</v>
      </c>
      <c r="K109" s="18" t="s">
        <v>199</v>
      </c>
      <c r="L109" s="84">
        <v>356</v>
      </c>
      <c r="M109" s="6">
        <v>39268</v>
      </c>
      <c r="N109" s="7">
        <v>8778.8799999999992</v>
      </c>
      <c r="O109" s="86"/>
    </row>
    <row r="110" spans="1:15" x14ac:dyDescent="0.25">
      <c r="A110" s="9"/>
      <c r="B110" s="9"/>
      <c r="C110" s="110"/>
      <c r="D110" s="2"/>
      <c r="E110" s="2"/>
      <c r="K110" s="50" t="s">
        <v>184</v>
      </c>
      <c r="L110" s="84">
        <v>11190</v>
      </c>
      <c r="M110" s="6">
        <v>37117</v>
      </c>
      <c r="N110" s="7">
        <v>5848.91</v>
      </c>
      <c r="O110" s="86"/>
    </row>
    <row r="111" spans="1:15" x14ac:dyDescent="0.25">
      <c r="A111" s="12"/>
      <c r="B111" s="12"/>
      <c r="C111" s="110"/>
      <c r="D111" s="2"/>
      <c r="E111" s="2"/>
      <c r="K111" s="50" t="s">
        <v>184</v>
      </c>
      <c r="L111" s="84">
        <v>11180</v>
      </c>
      <c r="M111" s="6">
        <v>37117</v>
      </c>
      <c r="N111" s="7">
        <v>3118.25</v>
      </c>
      <c r="O111" s="86"/>
    </row>
    <row r="112" spans="1:15" x14ac:dyDescent="0.25">
      <c r="A112" s="4"/>
      <c r="B112" s="50" t="s">
        <v>178</v>
      </c>
      <c r="C112" s="84" t="s">
        <v>179</v>
      </c>
      <c r="D112" s="6">
        <v>39637</v>
      </c>
      <c r="E112" s="7">
        <v>19288.07</v>
      </c>
      <c r="F112" s="85">
        <v>39813</v>
      </c>
      <c r="G112" s="86">
        <v>10594.26</v>
      </c>
      <c r="H112" s="87">
        <f>+E112-G112</f>
        <v>8693.81</v>
      </c>
      <c r="I112" s="82" t="s">
        <v>163</v>
      </c>
      <c r="K112" s="50" t="s">
        <v>184</v>
      </c>
      <c r="L112" s="84">
        <v>18212</v>
      </c>
      <c r="M112" s="6">
        <v>37265</v>
      </c>
      <c r="N112" s="7">
        <v>840000</v>
      </c>
      <c r="O112" s="86"/>
    </row>
    <row r="113" spans="1:15" x14ac:dyDescent="0.25">
      <c r="A113" s="14" t="s">
        <v>22</v>
      </c>
      <c r="B113" s="50" t="s">
        <v>178</v>
      </c>
      <c r="C113" s="84" t="s">
        <v>180</v>
      </c>
      <c r="D113" s="6">
        <v>39674</v>
      </c>
      <c r="E113" s="7">
        <v>19760.02</v>
      </c>
      <c r="F113" s="85">
        <v>39813</v>
      </c>
      <c r="G113" s="86">
        <v>0</v>
      </c>
      <c r="H113" s="7">
        <v>19760.02</v>
      </c>
      <c r="I113" s="82" t="s">
        <v>163</v>
      </c>
      <c r="K113" s="90" t="s">
        <v>197</v>
      </c>
      <c r="L113" s="90">
        <v>18151</v>
      </c>
      <c r="M113" s="29">
        <v>37242</v>
      </c>
      <c r="N113" s="38">
        <v>95628.83</v>
      </c>
      <c r="O113" s="86"/>
    </row>
    <row r="114" spans="1:15" x14ac:dyDescent="0.25">
      <c r="A114" s="14"/>
      <c r="B114" s="50" t="s">
        <v>178</v>
      </c>
      <c r="C114" s="84" t="s">
        <v>181</v>
      </c>
      <c r="D114" s="6">
        <v>39674</v>
      </c>
      <c r="E114" s="7">
        <v>20976.05</v>
      </c>
      <c r="F114" s="85">
        <v>39813</v>
      </c>
      <c r="G114" s="86">
        <v>0</v>
      </c>
      <c r="H114" s="7">
        <v>20976.05</v>
      </c>
      <c r="I114" s="82" t="s">
        <v>163</v>
      </c>
      <c r="K114" s="90" t="s">
        <v>197</v>
      </c>
      <c r="L114" s="90">
        <v>18150</v>
      </c>
      <c r="M114" s="29">
        <v>37242</v>
      </c>
      <c r="N114" s="38">
        <v>35544.480000000003</v>
      </c>
      <c r="O114" s="86"/>
    </row>
    <row r="115" spans="1:15" x14ac:dyDescent="0.25">
      <c r="A115" s="57"/>
      <c r="B115" s="50" t="s">
        <v>178</v>
      </c>
      <c r="C115" s="84" t="s">
        <v>182</v>
      </c>
      <c r="D115" s="6">
        <v>39708</v>
      </c>
      <c r="E115" s="7">
        <v>248306.68</v>
      </c>
      <c r="F115" s="85">
        <v>39813</v>
      </c>
      <c r="G115" s="86">
        <v>0</v>
      </c>
      <c r="H115" s="7">
        <v>248306.68</v>
      </c>
      <c r="I115" s="82" t="s">
        <v>163</v>
      </c>
      <c r="K115" s="90" t="s">
        <v>189</v>
      </c>
      <c r="L115" s="90">
        <v>16522</v>
      </c>
      <c r="M115" s="29">
        <v>36840</v>
      </c>
      <c r="N115" s="38">
        <v>134389</v>
      </c>
      <c r="O115" s="81"/>
    </row>
    <row r="116" spans="1:15" ht="15.75" thickBot="1" x14ac:dyDescent="0.3">
      <c r="A116" s="9"/>
      <c r="B116" s="9"/>
      <c r="C116" s="110"/>
      <c r="D116" s="2"/>
      <c r="E116" s="10">
        <f>SUM(E112:E115)</f>
        <v>308330.82</v>
      </c>
      <c r="K116" s="28" t="s">
        <v>198</v>
      </c>
      <c r="L116" s="90" t="s">
        <v>32</v>
      </c>
      <c r="M116" s="29">
        <v>37608</v>
      </c>
      <c r="N116" s="38">
        <v>28380</v>
      </c>
      <c r="O116" s="86"/>
    </row>
    <row r="117" spans="1:15" x14ac:dyDescent="0.25">
      <c r="A117" s="77"/>
      <c r="C117" s="110"/>
      <c r="D117" s="2"/>
      <c r="E117" s="2"/>
      <c r="K117" s="28" t="s">
        <v>198</v>
      </c>
      <c r="L117" s="90" t="s">
        <v>33</v>
      </c>
      <c r="M117" s="29">
        <v>37650</v>
      </c>
      <c r="N117" s="38">
        <v>29326</v>
      </c>
      <c r="O117" s="86"/>
    </row>
    <row r="118" spans="1:15" x14ac:dyDescent="0.25">
      <c r="A118" s="9"/>
      <c r="B118" s="9"/>
      <c r="C118" s="110"/>
      <c r="D118" s="2"/>
      <c r="E118" s="11"/>
      <c r="K118" s="18" t="s">
        <v>201</v>
      </c>
      <c r="L118" s="84" t="s">
        <v>39</v>
      </c>
      <c r="M118" s="6">
        <v>37305</v>
      </c>
      <c r="N118" s="7">
        <v>14914.2</v>
      </c>
      <c r="O118" s="86"/>
    </row>
    <row r="119" spans="1:15" x14ac:dyDescent="0.25">
      <c r="A119" s="77"/>
      <c r="C119" s="110"/>
      <c r="D119" s="2"/>
      <c r="E119" s="2"/>
      <c r="K119" s="18" t="s">
        <v>201</v>
      </c>
      <c r="L119" s="84" t="s">
        <v>40</v>
      </c>
      <c r="M119" s="6">
        <v>37328</v>
      </c>
      <c r="N119" s="7">
        <v>14914.2</v>
      </c>
      <c r="O119" s="86"/>
    </row>
    <row r="120" spans="1:15" x14ac:dyDescent="0.25">
      <c r="A120" s="133"/>
      <c r="B120" s="18" t="s">
        <v>183</v>
      </c>
      <c r="C120" s="114">
        <v>17062</v>
      </c>
      <c r="D120" s="6">
        <v>36985</v>
      </c>
      <c r="E120" s="7">
        <v>7700</v>
      </c>
      <c r="F120" s="85">
        <v>37621</v>
      </c>
      <c r="G120" s="86">
        <v>0</v>
      </c>
      <c r="H120" s="7">
        <v>7700</v>
      </c>
      <c r="I120" s="82" t="s">
        <v>163</v>
      </c>
      <c r="K120" s="18" t="s">
        <v>201</v>
      </c>
      <c r="L120" s="84" t="s">
        <v>41</v>
      </c>
      <c r="M120" s="6">
        <v>37343</v>
      </c>
      <c r="N120" s="7">
        <v>47000</v>
      </c>
      <c r="O120" s="86"/>
    </row>
    <row r="121" spans="1:15" x14ac:dyDescent="0.25">
      <c r="A121" s="134"/>
      <c r="B121" s="18" t="s">
        <v>183</v>
      </c>
      <c r="C121" s="114">
        <v>17131</v>
      </c>
      <c r="D121" s="6">
        <v>37000</v>
      </c>
      <c r="E121" s="7">
        <v>7700</v>
      </c>
      <c r="F121" s="85">
        <v>37621</v>
      </c>
      <c r="G121" s="86">
        <v>0</v>
      </c>
      <c r="H121" s="7">
        <v>7700</v>
      </c>
      <c r="I121" s="82" t="s">
        <v>163</v>
      </c>
      <c r="K121" s="18" t="s">
        <v>201</v>
      </c>
      <c r="L121" s="84" t="s">
        <v>42</v>
      </c>
      <c r="M121" s="6">
        <v>37006</v>
      </c>
      <c r="N121" s="7">
        <v>6868.8</v>
      </c>
      <c r="O121" s="86"/>
    </row>
    <row r="122" spans="1:15" ht="27" customHeight="1" x14ac:dyDescent="0.25">
      <c r="A122" s="99" t="s">
        <v>23</v>
      </c>
      <c r="B122" s="100" t="s">
        <v>183</v>
      </c>
      <c r="C122" s="114">
        <v>17248</v>
      </c>
      <c r="D122" s="6">
        <v>37020</v>
      </c>
      <c r="E122" s="7">
        <v>7700</v>
      </c>
      <c r="F122" s="85">
        <v>37621</v>
      </c>
      <c r="G122" s="86">
        <v>0</v>
      </c>
      <c r="H122" s="7">
        <v>7700</v>
      </c>
      <c r="I122" s="82" t="s">
        <v>163</v>
      </c>
      <c r="K122" s="18" t="s">
        <v>201</v>
      </c>
      <c r="L122" s="84" t="s">
        <v>43</v>
      </c>
      <c r="M122" s="6">
        <v>37028</v>
      </c>
      <c r="N122" s="7">
        <v>3434.4</v>
      </c>
      <c r="O122" s="86"/>
    </row>
    <row r="123" spans="1:15" x14ac:dyDescent="0.25">
      <c r="A123" s="134"/>
      <c r="B123" s="18" t="s">
        <v>183</v>
      </c>
      <c r="C123" s="114">
        <v>17485</v>
      </c>
      <c r="D123" s="6">
        <v>37074</v>
      </c>
      <c r="E123" s="7">
        <v>7700</v>
      </c>
      <c r="F123" s="85">
        <v>37621</v>
      </c>
      <c r="G123" s="86">
        <v>0</v>
      </c>
      <c r="H123" s="7">
        <v>7700</v>
      </c>
      <c r="I123" s="82" t="s">
        <v>163</v>
      </c>
      <c r="K123" s="18" t="s">
        <v>201</v>
      </c>
      <c r="L123" s="84" t="s">
        <v>45</v>
      </c>
      <c r="M123" s="6">
        <v>37028</v>
      </c>
      <c r="N123" s="7">
        <v>13737.6</v>
      </c>
      <c r="O123" s="86"/>
    </row>
    <row r="124" spans="1:15" x14ac:dyDescent="0.25">
      <c r="A124" s="134"/>
      <c r="B124" s="18" t="s">
        <v>183</v>
      </c>
      <c r="C124" s="114">
        <v>17727</v>
      </c>
      <c r="D124" s="6">
        <v>37133</v>
      </c>
      <c r="E124" s="7">
        <v>9520</v>
      </c>
      <c r="F124" s="85">
        <v>37621</v>
      </c>
      <c r="G124" s="86">
        <v>0</v>
      </c>
      <c r="H124" s="7">
        <v>9520</v>
      </c>
      <c r="I124" s="82" t="s">
        <v>163</v>
      </c>
      <c r="K124" s="18" t="s">
        <v>201</v>
      </c>
      <c r="L124" s="84" t="s">
        <v>46</v>
      </c>
      <c r="M124" s="6">
        <v>37028</v>
      </c>
      <c r="N124" s="7">
        <v>3434.4</v>
      </c>
      <c r="O124" s="86"/>
    </row>
    <row r="125" spans="1:15" x14ac:dyDescent="0.25">
      <c r="A125" s="135"/>
      <c r="B125" s="18" t="s">
        <v>183</v>
      </c>
      <c r="C125" s="114">
        <v>17767</v>
      </c>
      <c r="D125" s="6">
        <v>37145</v>
      </c>
      <c r="E125" s="7">
        <v>16352</v>
      </c>
      <c r="F125" s="85">
        <v>37621</v>
      </c>
      <c r="G125" s="86">
        <v>0</v>
      </c>
      <c r="H125" s="7">
        <v>16352</v>
      </c>
      <c r="I125" s="82" t="s">
        <v>163</v>
      </c>
      <c r="K125" s="18" t="s">
        <v>201</v>
      </c>
      <c r="L125" s="84" t="s">
        <v>47</v>
      </c>
      <c r="M125" s="6">
        <v>37372</v>
      </c>
      <c r="N125" s="7">
        <v>590</v>
      </c>
      <c r="O125" s="86"/>
    </row>
    <row r="126" spans="1:15" ht="15.75" thickBot="1" x14ac:dyDescent="0.3">
      <c r="A126" s="9"/>
      <c r="B126" s="9"/>
      <c r="C126" s="110"/>
      <c r="D126" s="2"/>
      <c r="E126" s="10">
        <f>SUM(E120:E125)</f>
        <v>56672</v>
      </c>
      <c r="K126" s="18" t="s">
        <v>201</v>
      </c>
      <c r="L126" s="84" t="s">
        <v>48</v>
      </c>
      <c r="M126" s="6">
        <v>37404</v>
      </c>
      <c r="N126" s="7">
        <v>14914.2</v>
      </c>
      <c r="O126" s="86"/>
    </row>
    <row r="127" spans="1:15" x14ac:dyDescent="0.25">
      <c r="A127" s="9"/>
      <c r="B127" s="9"/>
      <c r="C127" s="110"/>
      <c r="D127" s="2"/>
      <c r="E127" s="11"/>
      <c r="K127" s="18" t="s">
        <v>201</v>
      </c>
      <c r="L127" s="84" t="s">
        <v>49</v>
      </c>
      <c r="M127" s="6">
        <v>37293</v>
      </c>
      <c r="N127" s="7">
        <v>17172</v>
      </c>
      <c r="O127" s="86"/>
    </row>
    <row r="128" spans="1:15" x14ac:dyDescent="0.25">
      <c r="A128" s="77"/>
      <c r="C128" s="110"/>
      <c r="D128" s="2"/>
      <c r="E128" s="11"/>
      <c r="K128" s="18" t="s">
        <v>201</v>
      </c>
      <c r="L128" s="84" t="s">
        <v>50</v>
      </c>
      <c r="M128" s="6">
        <v>37265</v>
      </c>
      <c r="N128" s="7">
        <v>6868.8</v>
      </c>
      <c r="O128" s="86"/>
    </row>
    <row r="129" spans="1:15" x14ac:dyDescent="0.25">
      <c r="A129" s="133"/>
      <c r="B129" s="18" t="s">
        <v>187</v>
      </c>
      <c r="C129" s="90">
        <v>18768</v>
      </c>
      <c r="D129" s="29">
        <v>37438</v>
      </c>
      <c r="E129" s="38">
        <v>9548</v>
      </c>
      <c r="F129" s="85">
        <v>37621</v>
      </c>
      <c r="G129" s="86">
        <v>0</v>
      </c>
      <c r="H129" s="38">
        <v>9548</v>
      </c>
      <c r="I129" s="82" t="s">
        <v>163</v>
      </c>
      <c r="K129" s="18" t="s">
        <v>201</v>
      </c>
      <c r="L129" s="84" t="s">
        <v>51</v>
      </c>
      <c r="M129" s="6">
        <v>37291</v>
      </c>
      <c r="N129" s="7">
        <v>10875.6</v>
      </c>
      <c r="O129" s="86"/>
    </row>
    <row r="130" spans="1:15" x14ac:dyDescent="0.25">
      <c r="A130" s="134"/>
      <c r="B130" s="18" t="s">
        <v>187</v>
      </c>
      <c r="C130" s="90">
        <v>19041</v>
      </c>
      <c r="D130" s="29">
        <v>37504</v>
      </c>
      <c r="E130" s="38">
        <v>8256.64</v>
      </c>
      <c r="F130" s="85">
        <v>37621</v>
      </c>
      <c r="G130" s="86">
        <v>0</v>
      </c>
      <c r="H130" s="38">
        <v>8256.64</v>
      </c>
      <c r="I130" s="82" t="s">
        <v>163</v>
      </c>
      <c r="K130" s="50" t="s">
        <v>201</v>
      </c>
      <c r="L130" s="109" t="s">
        <v>53</v>
      </c>
      <c r="M130" s="106" t="s">
        <v>54</v>
      </c>
      <c r="N130" s="16">
        <v>12720</v>
      </c>
      <c r="O130" s="81"/>
    </row>
    <row r="131" spans="1:15" x14ac:dyDescent="0.25">
      <c r="A131" s="134"/>
      <c r="B131" s="18" t="s">
        <v>187</v>
      </c>
      <c r="C131" s="90">
        <v>19111</v>
      </c>
      <c r="D131" s="29">
        <v>37532</v>
      </c>
      <c r="E131" s="38">
        <v>18256</v>
      </c>
      <c r="F131" s="85">
        <v>37621</v>
      </c>
      <c r="G131" s="86">
        <v>0</v>
      </c>
      <c r="H131" s="38">
        <v>18256</v>
      </c>
      <c r="I131" s="82" t="s">
        <v>163</v>
      </c>
      <c r="K131" s="50" t="s">
        <v>201</v>
      </c>
      <c r="L131" s="114" t="s">
        <v>56</v>
      </c>
      <c r="M131" s="98">
        <v>36997</v>
      </c>
      <c r="N131" s="16">
        <v>48103</v>
      </c>
      <c r="O131" s="86"/>
    </row>
    <row r="132" spans="1:15" x14ac:dyDescent="0.25">
      <c r="A132" s="39" t="s">
        <v>24</v>
      </c>
      <c r="B132" s="18" t="s">
        <v>187</v>
      </c>
      <c r="C132" s="90">
        <v>19031</v>
      </c>
      <c r="D132" s="29">
        <v>37503</v>
      </c>
      <c r="E132" s="38">
        <v>1255.52</v>
      </c>
      <c r="F132" s="85">
        <v>37621</v>
      </c>
      <c r="G132" s="86">
        <v>0</v>
      </c>
      <c r="H132" s="38">
        <v>1255.52</v>
      </c>
      <c r="I132" s="82" t="s">
        <v>163</v>
      </c>
      <c r="K132" s="50" t="s">
        <v>203</v>
      </c>
      <c r="L132" s="109">
        <v>17472</v>
      </c>
      <c r="M132" s="98">
        <v>36938</v>
      </c>
      <c r="N132" s="16">
        <v>116272.58</v>
      </c>
      <c r="O132" s="81"/>
    </row>
    <row r="133" spans="1:15" x14ac:dyDescent="0.25">
      <c r="A133" s="39" t="s">
        <v>25</v>
      </c>
      <c r="B133" s="18" t="s">
        <v>187</v>
      </c>
      <c r="C133" s="90">
        <v>19039</v>
      </c>
      <c r="D133" s="29">
        <v>37504</v>
      </c>
      <c r="E133" s="38">
        <v>16912</v>
      </c>
      <c r="F133" s="85">
        <v>37621</v>
      </c>
      <c r="G133" s="86">
        <v>0</v>
      </c>
      <c r="H133" s="38">
        <v>16912</v>
      </c>
      <c r="I133" s="82" t="s">
        <v>163</v>
      </c>
      <c r="K133" s="50" t="s">
        <v>204</v>
      </c>
      <c r="L133" s="84">
        <v>11841</v>
      </c>
      <c r="M133" s="6">
        <v>37240</v>
      </c>
      <c r="N133" s="7">
        <v>20000</v>
      </c>
      <c r="O133" s="86"/>
    </row>
    <row r="134" spans="1:15" x14ac:dyDescent="0.25">
      <c r="A134" s="134"/>
      <c r="B134" s="18" t="s">
        <v>187</v>
      </c>
      <c r="C134" s="90">
        <v>19040</v>
      </c>
      <c r="D134" s="29">
        <v>37504</v>
      </c>
      <c r="E134" s="38">
        <v>7560</v>
      </c>
      <c r="F134" s="85">
        <v>37621</v>
      </c>
      <c r="G134" s="86">
        <v>0</v>
      </c>
      <c r="H134" s="38">
        <v>7560</v>
      </c>
      <c r="I134" s="82" t="s">
        <v>163</v>
      </c>
      <c r="K134" s="50" t="s">
        <v>204</v>
      </c>
      <c r="L134" s="84">
        <v>13148</v>
      </c>
      <c r="M134" s="6">
        <v>37490</v>
      </c>
      <c r="N134" s="7">
        <v>20000</v>
      </c>
      <c r="O134" s="86"/>
    </row>
    <row r="135" spans="1:15" x14ac:dyDescent="0.25">
      <c r="A135" s="134"/>
      <c r="B135" s="18" t="s">
        <v>187</v>
      </c>
      <c r="C135" s="90">
        <v>19159</v>
      </c>
      <c r="D135" s="29">
        <v>37553</v>
      </c>
      <c r="E135" s="38">
        <v>1144.6400000000001</v>
      </c>
      <c r="F135" s="85">
        <v>37621</v>
      </c>
      <c r="G135" s="86">
        <v>0</v>
      </c>
      <c r="H135" s="38">
        <v>1144.6400000000001</v>
      </c>
      <c r="I135" s="82" t="s">
        <v>163</v>
      </c>
      <c r="K135" s="50" t="s">
        <v>206</v>
      </c>
      <c r="L135" s="109" t="s">
        <v>60</v>
      </c>
      <c r="M135" s="98">
        <v>37284</v>
      </c>
      <c r="N135" s="16">
        <v>100653.63</v>
      </c>
      <c r="O135" s="86"/>
    </row>
    <row r="136" spans="1:15" x14ac:dyDescent="0.25">
      <c r="A136" s="134"/>
      <c r="B136" s="18" t="s">
        <v>187</v>
      </c>
      <c r="C136" s="90">
        <v>19146</v>
      </c>
      <c r="D136" s="29">
        <v>37546</v>
      </c>
      <c r="E136" s="38">
        <v>5801.96</v>
      </c>
      <c r="F136" s="85">
        <v>37621</v>
      </c>
      <c r="G136" s="86">
        <v>0</v>
      </c>
      <c r="H136" s="38">
        <v>5801.96</v>
      </c>
      <c r="I136" s="82" t="s">
        <v>163</v>
      </c>
      <c r="K136" s="50" t="s">
        <v>209</v>
      </c>
      <c r="L136" s="96" t="s">
        <v>176</v>
      </c>
      <c r="M136" s="98">
        <v>35755</v>
      </c>
      <c r="N136" s="35">
        <v>19673.599999999999</v>
      </c>
      <c r="O136" s="86"/>
    </row>
    <row r="137" spans="1:15" x14ac:dyDescent="0.25">
      <c r="A137" s="135"/>
      <c r="B137" s="18" t="s">
        <v>187</v>
      </c>
      <c r="C137" s="90">
        <v>19030</v>
      </c>
      <c r="D137" s="29">
        <v>37503</v>
      </c>
      <c r="E137" s="38">
        <v>23520</v>
      </c>
      <c r="F137" s="85">
        <v>37621</v>
      </c>
      <c r="G137" s="86">
        <v>0</v>
      </c>
      <c r="H137" s="38">
        <v>23520</v>
      </c>
      <c r="I137" s="82" t="s">
        <v>163</v>
      </c>
      <c r="K137" s="50" t="s">
        <v>208</v>
      </c>
      <c r="L137" s="109">
        <v>16533</v>
      </c>
      <c r="M137" s="98">
        <v>36845</v>
      </c>
      <c r="N137" s="16">
        <v>899300</v>
      </c>
      <c r="O137" s="108"/>
    </row>
    <row r="138" spans="1:15" ht="15.75" thickBot="1" x14ac:dyDescent="0.3">
      <c r="A138" s="40"/>
      <c r="B138" s="40"/>
      <c r="C138" s="89"/>
      <c r="D138" s="30"/>
      <c r="E138" s="101">
        <f>+E137+E136+E135+E134+E133+E132+E131+E130+E129</f>
        <v>92254.76</v>
      </c>
      <c r="K138" s="72" t="s">
        <v>210</v>
      </c>
      <c r="L138" s="84">
        <v>11217</v>
      </c>
      <c r="M138" s="6">
        <v>37125</v>
      </c>
      <c r="N138" s="7">
        <v>25000</v>
      </c>
      <c r="O138" s="86"/>
    </row>
    <row r="139" spans="1:15" x14ac:dyDescent="0.25">
      <c r="A139" s="40"/>
      <c r="B139" s="40"/>
      <c r="C139" s="89"/>
      <c r="D139" s="30"/>
      <c r="E139" s="32"/>
      <c r="K139" s="50" t="s">
        <v>210</v>
      </c>
      <c r="L139" s="84">
        <v>11219</v>
      </c>
      <c r="M139" s="6">
        <v>37125</v>
      </c>
      <c r="N139" s="7">
        <v>10000</v>
      </c>
      <c r="O139" s="86"/>
    </row>
    <row r="140" spans="1:15" x14ac:dyDescent="0.25">
      <c r="A140" s="77"/>
      <c r="C140" s="89"/>
      <c r="D140" s="30"/>
      <c r="E140" s="32"/>
      <c r="K140" s="72" t="s">
        <v>212</v>
      </c>
      <c r="L140" s="84">
        <v>2470</v>
      </c>
      <c r="M140" s="6">
        <v>37355</v>
      </c>
      <c r="N140" s="7">
        <v>40561.089999999997</v>
      </c>
      <c r="O140" s="86"/>
    </row>
    <row r="141" spans="1:15" x14ac:dyDescent="0.25">
      <c r="A141" s="4" t="s">
        <v>26</v>
      </c>
      <c r="B141" s="50" t="s">
        <v>185</v>
      </c>
      <c r="C141" s="84">
        <v>6799</v>
      </c>
      <c r="D141" s="6">
        <v>36939</v>
      </c>
      <c r="E141" s="86">
        <v>1100000</v>
      </c>
      <c r="F141" s="85">
        <v>37256</v>
      </c>
      <c r="G141" s="87">
        <f>+E141-H141</f>
        <v>1025000</v>
      </c>
      <c r="H141" s="7">
        <v>75000</v>
      </c>
      <c r="I141" s="82" t="s">
        <v>163</v>
      </c>
      <c r="K141" s="72" t="s">
        <v>212</v>
      </c>
      <c r="L141" s="84">
        <v>2532</v>
      </c>
      <c r="M141" s="6">
        <v>37371</v>
      </c>
      <c r="N141" s="7">
        <v>9497.7000000000007</v>
      </c>
      <c r="O141" s="86"/>
    </row>
    <row r="142" spans="1:15" x14ac:dyDescent="0.25">
      <c r="A142" s="57"/>
      <c r="B142" s="50" t="s">
        <v>185</v>
      </c>
      <c r="C142" s="84">
        <v>332</v>
      </c>
      <c r="D142" s="6">
        <v>37014</v>
      </c>
      <c r="E142" s="86">
        <v>2460000</v>
      </c>
      <c r="F142" s="85">
        <v>37256</v>
      </c>
      <c r="G142" s="87">
        <f>+E142-H142</f>
        <v>1375000</v>
      </c>
      <c r="H142" s="7">
        <v>1085000</v>
      </c>
      <c r="I142" s="82" t="s">
        <v>163</v>
      </c>
      <c r="K142" s="50" t="s">
        <v>212</v>
      </c>
      <c r="L142" s="84">
        <v>3951</v>
      </c>
      <c r="M142" s="6">
        <v>37697</v>
      </c>
      <c r="N142" s="7">
        <v>116864.52</v>
      </c>
      <c r="O142" s="86"/>
    </row>
    <row r="143" spans="1:15" ht="15.75" thickBot="1" x14ac:dyDescent="0.3">
      <c r="A143" s="9"/>
      <c r="B143" s="9"/>
      <c r="C143" s="110"/>
      <c r="D143" s="2"/>
      <c r="E143" s="10">
        <f>SUM(E141:E142)</f>
        <v>3560000</v>
      </c>
      <c r="K143" s="72" t="s">
        <v>211</v>
      </c>
      <c r="L143" s="84">
        <v>10363</v>
      </c>
      <c r="M143" s="6">
        <v>36990</v>
      </c>
      <c r="N143" s="7">
        <v>51706.13</v>
      </c>
      <c r="O143" s="86"/>
    </row>
    <row r="144" spans="1:15" x14ac:dyDescent="0.25">
      <c r="A144" s="9"/>
      <c r="B144" s="9"/>
      <c r="C144" s="110"/>
      <c r="D144" s="2"/>
      <c r="E144" s="11"/>
      <c r="K144" s="144" t="s">
        <v>211</v>
      </c>
      <c r="L144" s="84">
        <v>3444</v>
      </c>
      <c r="M144" s="6">
        <v>37536</v>
      </c>
      <c r="N144" s="7">
        <v>295458.08</v>
      </c>
      <c r="O144" s="86"/>
    </row>
    <row r="145" spans="1:15" x14ac:dyDescent="0.25">
      <c r="A145" s="12"/>
      <c r="B145" s="12"/>
      <c r="C145" s="110"/>
      <c r="D145" s="2"/>
      <c r="E145" s="11"/>
      <c r="K145" s="50" t="s">
        <v>213</v>
      </c>
      <c r="L145" s="109">
        <v>11862</v>
      </c>
      <c r="M145" s="98">
        <v>37245</v>
      </c>
      <c r="N145" s="16">
        <v>23408</v>
      </c>
      <c r="O145" s="86"/>
    </row>
    <row r="146" spans="1:15" x14ac:dyDescent="0.25">
      <c r="A146" s="133"/>
      <c r="B146" s="18" t="s">
        <v>200</v>
      </c>
      <c r="C146" s="84">
        <v>22111</v>
      </c>
      <c r="D146" s="6">
        <v>38812</v>
      </c>
      <c r="E146" s="7">
        <v>719.2</v>
      </c>
      <c r="F146" s="85">
        <v>39082</v>
      </c>
      <c r="G146" s="86">
        <v>0</v>
      </c>
      <c r="H146" s="5">
        <v>719.2</v>
      </c>
      <c r="I146" s="82" t="s">
        <v>163</v>
      </c>
      <c r="K146" s="113" t="s">
        <v>209</v>
      </c>
      <c r="L146" s="109">
        <v>1599</v>
      </c>
      <c r="M146" s="98">
        <v>37198</v>
      </c>
      <c r="N146" s="16">
        <v>182181.71</v>
      </c>
      <c r="O146" s="86"/>
    </row>
    <row r="147" spans="1:15" x14ac:dyDescent="0.25">
      <c r="A147" s="134"/>
      <c r="B147" s="18" t="s">
        <v>199</v>
      </c>
      <c r="C147" s="84">
        <v>22118</v>
      </c>
      <c r="D147" s="6">
        <v>38817</v>
      </c>
      <c r="E147" s="86">
        <v>567820</v>
      </c>
      <c r="F147" s="85">
        <v>39082</v>
      </c>
      <c r="G147" s="87">
        <f>+E147-H147</f>
        <v>400000</v>
      </c>
      <c r="H147" s="7">
        <v>167820</v>
      </c>
      <c r="I147" s="82" t="s">
        <v>163</v>
      </c>
      <c r="K147" s="50" t="s">
        <v>218</v>
      </c>
      <c r="L147" s="109">
        <v>6447</v>
      </c>
      <c r="M147" s="98">
        <v>36821</v>
      </c>
      <c r="N147" s="16">
        <v>195000</v>
      </c>
      <c r="O147" s="108"/>
    </row>
    <row r="148" spans="1:15" x14ac:dyDescent="0.25">
      <c r="A148" s="14" t="s">
        <v>27</v>
      </c>
      <c r="B148" s="18" t="s">
        <v>199</v>
      </c>
      <c r="C148" s="84">
        <v>22170</v>
      </c>
      <c r="D148" s="6">
        <v>38835</v>
      </c>
      <c r="E148" s="7">
        <v>81043.399999999994</v>
      </c>
      <c r="F148" s="85">
        <v>39082</v>
      </c>
      <c r="G148" s="86">
        <v>0</v>
      </c>
      <c r="H148" s="7">
        <v>81043.399999999994</v>
      </c>
      <c r="I148" s="82" t="s">
        <v>163</v>
      </c>
      <c r="K148" s="50" t="s">
        <v>216</v>
      </c>
      <c r="L148" s="109">
        <v>18964</v>
      </c>
      <c r="M148" s="98">
        <v>37483</v>
      </c>
      <c r="N148" s="16">
        <v>600000</v>
      </c>
      <c r="O148" s="86"/>
    </row>
    <row r="149" spans="1:15" x14ac:dyDescent="0.25">
      <c r="A149" s="134"/>
      <c r="B149" s="18" t="s">
        <v>199</v>
      </c>
      <c r="C149" s="84">
        <v>22214</v>
      </c>
      <c r="D149" s="6">
        <v>38859</v>
      </c>
      <c r="E149" s="7">
        <v>13195</v>
      </c>
      <c r="F149" s="85">
        <v>39082</v>
      </c>
      <c r="G149" s="86">
        <v>0</v>
      </c>
      <c r="H149" s="7">
        <v>13195</v>
      </c>
      <c r="I149" s="82" t="s">
        <v>163</v>
      </c>
      <c r="K149" s="72" t="s">
        <v>215</v>
      </c>
      <c r="L149" s="84">
        <v>17868</v>
      </c>
      <c r="M149" s="6">
        <v>37175</v>
      </c>
      <c r="N149" s="7">
        <v>1707000</v>
      </c>
      <c r="O149" s="86"/>
    </row>
    <row r="150" spans="1:15" x14ac:dyDescent="0.25">
      <c r="A150" s="134"/>
      <c r="B150" s="18" t="s">
        <v>199</v>
      </c>
      <c r="C150" s="84">
        <v>22296</v>
      </c>
      <c r="D150" s="6">
        <v>38889</v>
      </c>
      <c r="E150" s="7">
        <v>8635.0400000000009</v>
      </c>
      <c r="F150" s="85">
        <v>39082</v>
      </c>
      <c r="G150" s="86">
        <v>0</v>
      </c>
      <c r="H150" s="7">
        <v>8635.0400000000009</v>
      </c>
      <c r="I150" s="82" t="s">
        <v>163</v>
      </c>
      <c r="K150" s="72" t="s">
        <v>215</v>
      </c>
      <c r="L150" s="84">
        <v>17867</v>
      </c>
      <c r="M150" s="6">
        <v>37175</v>
      </c>
      <c r="N150" s="7">
        <v>1287000</v>
      </c>
      <c r="O150" s="86"/>
    </row>
    <row r="151" spans="1:15" x14ac:dyDescent="0.25">
      <c r="A151" s="135"/>
      <c r="B151" s="18" t="s">
        <v>199</v>
      </c>
      <c r="C151" s="84">
        <v>356</v>
      </c>
      <c r="D151" s="6">
        <v>39268</v>
      </c>
      <c r="E151" s="7">
        <v>8778.8799999999992</v>
      </c>
      <c r="F151" s="85">
        <v>39447</v>
      </c>
      <c r="G151" s="86">
        <v>0</v>
      </c>
      <c r="H151" s="7">
        <v>8778.8799999999992</v>
      </c>
      <c r="I151" s="82" t="s">
        <v>163</v>
      </c>
      <c r="K151" s="72" t="s">
        <v>215</v>
      </c>
      <c r="L151" s="84">
        <v>18077</v>
      </c>
      <c r="M151" s="6">
        <v>37223</v>
      </c>
      <c r="N151" s="7">
        <v>264500</v>
      </c>
      <c r="O151" s="86"/>
    </row>
    <row r="152" spans="1:15" ht="15.75" thickBot="1" x14ac:dyDescent="0.3">
      <c r="A152" s="9"/>
      <c r="B152" s="9"/>
      <c r="C152" s="110"/>
      <c r="D152" s="2"/>
      <c r="E152" s="24">
        <f>SUM(E146:E151)</f>
        <v>680191.52</v>
      </c>
      <c r="K152" s="72" t="s">
        <v>215</v>
      </c>
      <c r="L152" s="84">
        <v>18413</v>
      </c>
      <c r="M152" s="6">
        <v>37334</v>
      </c>
      <c r="N152" s="7">
        <v>1322500</v>
      </c>
      <c r="O152" s="86"/>
    </row>
    <row r="153" spans="1:15" x14ac:dyDescent="0.25">
      <c r="A153" s="9"/>
      <c r="B153" s="9"/>
      <c r="C153" s="110"/>
      <c r="D153" s="2"/>
      <c r="E153" s="23"/>
      <c r="K153" s="72" t="s">
        <v>215</v>
      </c>
      <c r="L153" s="84">
        <v>18451</v>
      </c>
      <c r="M153" s="6">
        <v>37342</v>
      </c>
      <c r="N153" s="7">
        <v>552000</v>
      </c>
      <c r="O153" s="86"/>
    </row>
    <row r="154" spans="1:15" x14ac:dyDescent="0.25">
      <c r="A154" s="12"/>
      <c r="B154" s="12"/>
      <c r="C154" s="110"/>
      <c r="D154" s="2"/>
      <c r="E154" s="2"/>
      <c r="K154" s="50" t="s">
        <v>215</v>
      </c>
      <c r="L154" s="84">
        <v>18522</v>
      </c>
      <c r="M154" s="6">
        <v>37365</v>
      </c>
      <c r="N154" s="7">
        <v>506000</v>
      </c>
      <c r="O154" s="86"/>
    </row>
    <row r="155" spans="1:15" x14ac:dyDescent="0.25">
      <c r="A155" s="4"/>
      <c r="B155" s="50" t="s">
        <v>184</v>
      </c>
      <c r="C155" s="84">
        <v>11190</v>
      </c>
      <c r="D155" s="6">
        <v>37117</v>
      </c>
      <c r="E155" s="7">
        <v>5848.91</v>
      </c>
      <c r="F155" s="85">
        <v>37256</v>
      </c>
      <c r="G155" s="86">
        <v>0</v>
      </c>
      <c r="H155" s="7">
        <v>5848.91</v>
      </c>
      <c r="I155" s="82" t="s">
        <v>163</v>
      </c>
      <c r="K155" s="75" t="s">
        <v>185</v>
      </c>
      <c r="L155" s="95">
        <v>19810</v>
      </c>
      <c r="M155" s="6">
        <v>37869</v>
      </c>
      <c r="N155" s="7">
        <v>25200</v>
      </c>
      <c r="O155" s="86"/>
    </row>
    <row r="156" spans="1:15" x14ac:dyDescent="0.25">
      <c r="A156" s="14" t="s">
        <v>28</v>
      </c>
      <c r="B156" s="50" t="s">
        <v>184</v>
      </c>
      <c r="C156" s="84">
        <v>11180</v>
      </c>
      <c r="D156" s="6">
        <v>37117</v>
      </c>
      <c r="E156" s="7">
        <v>3118.25</v>
      </c>
      <c r="F156" s="85">
        <v>37256</v>
      </c>
      <c r="G156" s="86">
        <v>0</v>
      </c>
      <c r="H156" s="7">
        <v>3118.25</v>
      </c>
      <c r="I156" s="82" t="s">
        <v>163</v>
      </c>
      <c r="K156" s="75" t="s">
        <v>185</v>
      </c>
      <c r="L156" s="95">
        <v>19882</v>
      </c>
      <c r="M156" s="6">
        <v>37966</v>
      </c>
      <c r="N156" s="7">
        <v>8400</v>
      </c>
      <c r="O156" s="86"/>
    </row>
    <row r="157" spans="1:15" x14ac:dyDescent="0.25">
      <c r="A157" s="57"/>
      <c r="B157" s="50" t="s">
        <v>184</v>
      </c>
      <c r="C157" s="84">
        <v>18212</v>
      </c>
      <c r="D157" s="6">
        <v>37265</v>
      </c>
      <c r="E157" s="7">
        <v>840000</v>
      </c>
      <c r="F157" s="85">
        <v>37621</v>
      </c>
      <c r="G157" s="86">
        <v>0</v>
      </c>
      <c r="H157" s="7">
        <v>840000</v>
      </c>
      <c r="I157" s="82" t="s">
        <v>163</v>
      </c>
      <c r="K157" s="75" t="s">
        <v>185</v>
      </c>
      <c r="L157" s="95">
        <v>19857</v>
      </c>
      <c r="M157" s="6">
        <v>37922</v>
      </c>
      <c r="N157" s="7">
        <v>8400</v>
      </c>
      <c r="O157" s="86"/>
    </row>
    <row r="158" spans="1:15" ht="15.75" thickBot="1" x14ac:dyDescent="0.3">
      <c r="A158" s="9"/>
      <c r="B158" s="9"/>
      <c r="C158" s="110"/>
      <c r="D158" s="2"/>
      <c r="E158" s="10">
        <f>SUM(E155:E157)</f>
        <v>848967.16</v>
      </c>
      <c r="K158" s="18" t="s">
        <v>185</v>
      </c>
      <c r="L158" s="95">
        <v>19867</v>
      </c>
      <c r="M158" s="6">
        <v>37937</v>
      </c>
      <c r="N158" s="7">
        <v>7280</v>
      </c>
      <c r="O158" s="86"/>
    </row>
    <row r="159" spans="1:15" x14ac:dyDescent="0.25">
      <c r="A159" s="9"/>
      <c r="B159" s="9"/>
      <c r="C159" s="110"/>
      <c r="D159" s="2"/>
      <c r="E159" s="11"/>
      <c r="K159" s="50" t="s">
        <v>214</v>
      </c>
      <c r="L159" s="109" t="s">
        <v>71</v>
      </c>
      <c r="M159" s="98">
        <v>37741</v>
      </c>
      <c r="N159" s="16">
        <v>14754.72</v>
      </c>
      <c r="O159" s="81"/>
    </row>
    <row r="160" spans="1:15" x14ac:dyDescent="0.25">
      <c r="A160" s="26"/>
      <c r="B160" s="26"/>
      <c r="C160" s="110"/>
      <c r="D160" s="2"/>
      <c r="E160" s="2"/>
      <c r="K160" s="72" t="s">
        <v>217</v>
      </c>
      <c r="L160" s="95">
        <v>18598</v>
      </c>
      <c r="M160" s="6">
        <v>37386</v>
      </c>
      <c r="N160" s="7">
        <v>884800</v>
      </c>
      <c r="O160" s="86"/>
    </row>
    <row r="161" spans="1:15" x14ac:dyDescent="0.25">
      <c r="A161" s="42" t="s">
        <v>29</v>
      </c>
      <c r="B161" s="90" t="s">
        <v>197</v>
      </c>
      <c r="C161" s="90">
        <v>18151</v>
      </c>
      <c r="D161" s="29">
        <v>37242</v>
      </c>
      <c r="E161" s="38">
        <v>95628.83</v>
      </c>
      <c r="F161" s="85">
        <v>37256</v>
      </c>
      <c r="G161" s="86">
        <v>0</v>
      </c>
      <c r="H161" s="38">
        <v>95628.83</v>
      </c>
      <c r="I161" s="82" t="s">
        <v>163</v>
      </c>
      <c r="K161" s="72" t="s">
        <v>217</v>
      </c>
      <c r="L161" s="95">
        <v>17715</v>
      </c>
      <c r="M161" s="6">
        <v>37131</v>
      </c>
      <c r="N161" s="7">
        <v>442400</v>
      </c>
      <c r="O161" s="87"/>
    </row>
    <row r="162" spans="1:15" x14ac:dyDescent="0.25">
      <c r="A162" s="135"/>
      <c r="B162" s="90" t="s">
        <v>197</v>
      </c>
      <c r="C162" s="90">
        <v>18150</v>
      </c>
      <c r="D162" s="29">
        <v>37242</v>
      </c>
      <c r="E162" s="38">
        <v>35544.480000000003</v>
      </c>
      <c r="F162" s="85">
        <v>37256</v>
      </c>
      <c r="G162" s="86">
        <v>0</v>
      </c>
      <c r="H162" s="38">
        <v>35544.480000000003</v>
      </c>
      <c r="I162" s="82" t="s">
        <v>163</v>
      </c>
      <c r="K162" s="50" t="s">
        <v>217</v>
      </c>
      <c r="L162" s="95">
        <v>17714</v>
      </c>
      <c r="M162" s="6">
        <v>37131</v>
      </c>
      <c r="N162" s="7">
        <v>422400</v>
      </c>
      <c r="O162" s="87"/>
    </row>
    <row r="163" spans="1:15" ht="15.75" thickBot="1" x14ac:dyDescent="0.3">
      <c r="A163" s="40"/>
      <c r="B163" s="40"/>
      <c r="C163" s="89"/>
      <c r="D163" s="30"/>
      <c r="E163" s="105">
        <f>+E161+E162</f>
        <v>131173.31</v>
      </c>
      <c r="K163" s="18" t="s">
        <v>203</v>
      </c>
      <c r="L163" s="84">
        <v>18958</v>
      </c>
      <c r="M163" s="6">
        <v>37391</v>
      </c>
      <c r="N163" s="7">
        <v>2334.8000000000002</v>
      </c>
      <c r="O163" s="86"/>
    </row>
    <row r="164" spans="1:15" x14ac:dyDescent="0.25">
      <c r="A164" s="40"/>
      <c r="B164" s="40"/>
      <c r="C164" s="89"/>
      <c r="D164" s="30"/>
      <c r="E164" s="43"/>
      <c r="K164" s="18" t="s">
        <v>203</v>
      </c>
      <c r="L164" s="84">
        <v>18951</v>
      </c>
      <c r="M164" s="6">
        <v>37483</v>
      </c>
      <c r="N164" s="7">
        <v>2340.8000000000002</v>
      </c>
      <c r="O164" s="86"/>
    </row>
    <row r="165" spans="1:15" x14ac:dyDescent="0.25">
      <c r="A165" s="103" t="s">
        <v>30</v>
      </c>
      <c r="B165" s="90" t="s">
        <v>189</v>
      </c>
      <c r="C165" s="90">
        <v>16522</v>
      </c>
      <c r="D165" s="29">
        <v>36840</v>
      </c>
      <c r="E165" s="38">
        <v>134389</v>
      </c>
      <c r="F165" s="80">
        <v>37256</v>
      </c>
      <c r="G165" s="81">
        <v>0</v>
      </c>
      <c r="H165" s="38">
        <v>134389</v>
      </c>
      <c r="I165" s="91" t="s">
        <v>163</v>
      </c>
      <c r="K165" s="18" t="s">
        <v>203</v>
      </c>
      <c r="L165" s="84">
        <v>18961</v>
      </c>
      <c r="M165" s="6">
        <v>37483</v>
      </c>
      <c r="N165" s="7">
        <v>4088</v>
      </c>
      <c r="O165" s="86"/>
    </row>
    <row r="166" spans="1:15" x14ac:dyDescent="0.25">
      <c r="A166" s="136"/>
      <c r="B166" s="44"/>
      <c r="C166" s="70"/>
      <c r="D166" s="31"/>
      <c r="E166" s="32"/>
      <c r="K166" s="18" t="s">
        <v>203</v>
      </c>
      <c r="L166" s="84">
        <v>18959</v>
      </c>
      <c r="M166" s="6">
        <v>37483</v>
      </c>
      <c r="N166" s="7">
        <v>3204.32</v>
      </c>
      <c r="O166" s="86"/>
    </row>
    <row r="167" spans="1:15" x14ac:dyDescent="0.25">
      <c r="A167" s="40"/>
      <c r="B167" s="40"/>
      <c r="C167" s="89"/>
      <c r="D167" s="30"/>
      <c r="E167" s="30"/>
      <c r="K167" s="18" t="s">
        <v>203</v>
      </c>
      <c r="L167" s="84">
        <v>18960</v>
      </c>
      <c r="M167" s="6">
        <v>37483</v>
      </c>
      <c r="N167" s="7">
        <v>604.79999999999995</v>
      </c>
      <c r="O167" s="86"/>
    </row>
    <row r="168" spans="1:15" x14ac:dyDescent="0.25">
      <c r="A168" s="45" t="s">
        <v>31</v>
      </c>
      <c r="B168" s="28" t="s">
        <v>198</v>
      </c>
      <c r="C168" s="90" t="s">
        <v>32</v>
      </c>
      <c r="D168" s="29">
        <v>37608</v>
      </c>
      <c r="E168" s="38">
        <v>28380</v>
      </c>
      <c r="F168" s="85">
        <v>37973</v>
      </c>
      <c r="G168" s="86">
        <v>0</v>
      </c>
      <c r="H168" s="38">
        <v>28380</v>
      </c>
      <c r="I168" s="82" t="s">
        <v>163</v>
      </c>
      <c r="K168" s="18" t="s">
        <v>203</v>
      </c>
      <c r="L168" s="84">
        <v>18962</v>
      </c>
      <c r="M168" s="6">
        <v>37483</v>
      </c>
      <c r="N168" s="7">
        <v>2418.08</v>
      </c>
      <c r="O168" s="86"/>
    </row>
    <row r="169" spans="1:15" x14ac:dyDescent="0.25">
      <c r="A169" s="135"/>
      <c r="B169" s="28" t="s">
        <v>198</v>
      </c>
      <c r="C169" s="90" t="s">
        <v>33</v>
      </c>
      <c r="D169" s="29">
        <v>37650</v>
      </c>
      <c r="E169" s="38">
        <v>29326</v>
      </c>
      <c r="F169" s="85">
        <v>37986</v>
      </c>
      <c r="G169" s="86">
        <v>0</v>
      </c>
      <c r="H169" s="38">
        <v>29326</v>
      </c>
      <c r="I169" s="82" t="s">
        <v>163</v>
      </c>
      <c r="K169" s="50" t="s">
        <v>220</v>
      </c>
      <c r="L169" s="84">
        <v>9781</v>
      </c>
      <c r="M169" s="6">
        <v>36857</v>
      </c>
      <c r="N169" s="7">
        <v>21168</v>
      </c>
      <c r="O169" s="87"/>
    </row>
    <row r="170" spans="1:15" ht="15.75" thickBot="1" x14ac:dyDescent="0.3">
      <c r="A170" s="40"/>
      <c r="B170" s="40"/>
      <c r="C170" s="89"/>
      <c r="D170" s="30"/>
      <c r="E170" s="101">
        <f>SUM(E168:E169)</f>
        <v>57706</v>
      </c>
      <c r="K170" s="50" t="s">
        <v>220</v>
      </c>
      <c r="L170" s="84">
        <v>10360</v>
      </c>
      <c r="M170" s="6">
        <v>36988</v>
      </c>
      <c r="N170" s="7">
        <v>23639</v>
      </c>
      <c r="O170" s="86"/>
    </row>
    <row r="171" spans="1:15" x14ac:dyDescent="0.25">
      <c r="A171" s="40"/>
      <c r="B171" s="40"/>
      <c r="C171" s="89"/>
      <c r="D171" s="30"/>
      <c r="E171" s="32"/>
      <c r="K171" s="50" t="s">
        <v>220</v>
      </c>
      <c r="L171" s="84">
        <v>10397</v>
      </c>
      <c r="M171" s="6">
        <v>36991</v>
      </c>
      <c r="N171" s="7">
        <v>21800</v>
      </c>
      <c r="O171" s="86"/>
    </row>
    <row r="172" spans="1:15" x14ac:dyDescent="0.25">
      <c r="A172" s="77"/>
      <c r="C172" s="110"/>
      <c r="D172" s="2"/>
      <c r="E172" s="2"/>
      <c r="K172" s="18" t="s">
        <v>219</v>
      </c>
      <c r="L172" s="114">
        <v>22614</v>
      </c>
      <c r="M172" s="6">
        <v>39034</v>
      </c>
      <c r="N172" s="7">
        <v>501085.2</v>
      </c>
      <c r="O172" s="86"/>
    </row>
    <row r="173" spans="1:15" x14ac:dyDescent="0.25">
      <c r="A173" s="133"/>
      <c r="B173" s="18" t="s">
        <v>190</v>
      </c>
      <c r="C173" s="84" t="s">
        <v>191</v>
      </c>
      <c r="D173" s="6">
        <v>39224</v>
      </c>
      <c r="E173" s="7">
        <v>37463.360000000001</v>
      </c>
      <c r="F173" s="85">
        <v>39447</v>
      </c>
      <c r="G173" s="86">
        <v>25000</v>
      </c>
      <c r="H173" s="87">
        <f>+E173-G173</f>
        <v>12463.36</v>
      </c>
      <c r="I173" s="82" t="s">
        <v>163</v>
      </c>
      <c r="K173" s="18" t="s">
        <v>219</v>
      </c>
      <c r="L173" s="84">
        <v>22511</v>
      </c>
      <c r="M173" s="6">
        <v>38995</v>
      </c>
      <c r="N173" s="7">
        <v>160921</v>
      </c>
      <c r="O173" s="86"/>
    </row>
    <row r="174" spans="1:15" x14ac:dyDescent="0.25">
      <c r="A174" s="134"/>
      <c r="B174" s="18" t="s">
        <v>190</v>
      </c>
      <c r="C174" s="84" t="s">
        <v>194</v>
      </c>
      <c r="D174" s="6">
        <v>39245</v>
      </c>
      <c r="E174" s="7">
        <v>3754.92</v>
      </c>
      <c r="F174" s="85">
        <v>39447</v>
      </c>
      <c r="G174" s="86">
        <v>0</v>
      </c>
      <c r="H174" s="7">
        <v>3754.92</v>
      </c>
      <c r="I174" s="82" t="s">
        <v>163</v>
      </c>
      <c r="K174" s="18" t="s">
        <v>219</v>
      </c>
      <c r="L174" s="114">
        <v>22479</v>
      </c>
      <c r="M174" s="6">
        <v>38960</v>
      </c>
      <c r="N174" s="7">
        <v>39910.47</v>
      </c>
      <c r="O174" s="87"/>
    </row>
    <row r="175" spans="1:15" x14ac:dyDescent="0.25">
      <c r="A175" s="14" t="s">
        <v>34</v>
      </c>
      <c r="B175" s="18" t="s">
        <v>192</v>
      </c>
      <c r="C175" s="84" t="s">
        <v>193</v>
      </c>
      <c r="D175" s="6">
        <v>39332</v>
      </c>
      <c r="E175" s="7">
        <v>114205.48</v>
      </c>
      <c r="F175" s="85">
        <v>39447</v>
      </c>
      <c r="G175" s="86">
        <v>0</v>
      </c>
      <c r="H175" s="7">
        <v>114205.48</v>
      </c>
      <c r="I175" s="82" t="s">
        <v>163</v>
      </c>
      <c r="K175" s="50" t="s">
        <v>175</v>
      </c>
      <c r="L175" s="109" t="s">
        <v>176</v>
      </c>
      <c r="M175" s="98">
        <v>37257</v>
      </c>
      <c r="N175" s="35">
        <v>319600</v>
      </c>
      <c r="O175" s="86"/>
    </row>
    <row r="176" spans="1:15" x14ac:dyDescent="0.25">
      <c r="A176" s="134"/>
      <c r="B176" s="18" t="s">
        <v>190</v>
      </c>
      <c r="C176" s="84" t="s">
        <v>195</v>
      </c>
      <c r="D176" s="6">
        <v>39269</v>
      </c>
      <c r="E176" s="7">
        <v>6119</v>
      </c>
      <c r="F176" s="85">
        <v>39447</v>
      </c>
      <c r="G176" s="86">
        <v>0</v>
      </c>
      <c r="H176" s="7">
        <v>6119</v>
      </c>
      <c r="I176" s="82" t="s">
        <v>163</v>
      </c>
      <c r="K176" s="18" t="s">
        <v>226</v>
      </c>
      <c r="L176" s="84">
        <v>10164</v>
      </c>
      <c r="M176" s="6">
        <v>36942</v>
      </c>
      <c r="N176" s="7">
        <v>4800</v>
      </c>
      <c r="O176" s="7"/>
    </row>
    <row r="177" spans="1:15" x14ac:dyDescent="0.25">
      <c r="A177" s="135"/>
      <c r="B177" s="18" t="s">
        <v>187</v>
      </c>
      <c r="C177" s="84" t="s">
        <v>196</v>
      </c>
      <c r="D177" s="6">
        <v>39287</v>
      </c>
      <c r="E177" s="7">
        <v>11676.56</v>
      </c>
      <c r="F177" s="85">
        <v>39447</v>
      </c>
      <c r="G177" s="86">
        <v>0</v>
      </c>
      <c r="H177" s="7">
        <v>11676.56</v>
      </c>
      <c r="I177" s="82" t="s">
        <v>163</v>
      </c>
      <c r="K177" s="18" t="s">
        <v>226</v>
      </c>
      <c r="L177" s="84">
        <v>14219</v>
      </c>
      <c r="M177" s="6">
        <v>37812</v>
      </c>
      <c r="N177" s="7">
        <v>136400</v>
      </c>
      <c r="O177" s="7"/>
    </row>
    <row r="178" spans="1:15" ht="15.75" thickBot="1" x14ac:dyDescent="0.3">
      <c r="A178" s="9"/>
      <c r="B178" s="9"/>
      <c r="C178" s="110"/>
      <c r="D178" s="2"/>
      <c r="E178" s="24">
        <f>SUM(E173:E177)</f>
        <v>173219.32</v>
      </c>
      <c r="K178" s="18" t="s">
        <v>226</v>
      </c>
      <c r="L178" s="84">
        <v>10049</v>
      </c>
      <c r="M178" s="6">
        <v>36922</v>
      </c>
      <c r="N178" s="7">
        <v>23200</v>
      </c>
      <c r="O178" s="7"/>
    </row>
    <row r="179" spans="1:15" x14ac:dyDescent="0.25">
      <c r="C179" s="110"/>
      <c r="D179" s="2"/>
      <c r="E179" s="2"/>
      <c r="K179" s="18" t="s">
        <v>226</v>
      </c>
      <c r="L179" s="84">
        <v>11913</v>
      </c>
      <c r="M179" s="6">
        <v>37252</v>
      </c>
      <c r="N179" s="7">
        <v>325988</v>
      </c>
      <c r="O179" s="87"/>
    </row>
    <row r="180" spans="1:15" x14ac:dyDescent="0.25">
      <c r="A180" s="36"/>
      <c r="B180" s="18" t="s">
        <v>202</v>
      </c>
      <c r="C180" s="114" t="s">
        <v>35</v>
      </c>
      <c r="D180" s="6">
        <v>37005</v>
      </c>
      <c r="E180" s="7">
        <v>27600</v>
      </c>
      <c r="F180" s="85">
        <v>37256</v>
      </c>
      <c r="G180" s="107">
        <f>+E180-H180</f>
        <v>20000</v>
      </c>
      <c r="H180" s="46">
        <v>7600</v>
      </c>
      <c r="I180" s="82" t="s">
        <v>163</v>
      </c>
      <c r="K180" s="18" t="s">
        <v>225</v>
      </c>
      <c r="L180" s="84" t="s">
        <v>78</v>
      </c>
      <c r="M180" s="6">
        <v>37503</v>
      </c>
      <c r="N180" s="7">
        <v>10948</v>
      </c>
      <c r="O180" s="86"/>
    </row>
    <row r="181" spans="1:15" x14ac:dyDescent="0.25">
      <c r="A181" s="14" t="s">
        <v>36</v>
      </c>
      <c r="B181" s="18" t="s">
        <v>202</v>
      </c>
      <c r="C181" s="114" t="s">
        <v>37</v>
      </c>
      <c r="D181" s="6">
        <v>37197</v>
      </c>
      <c r="E181" s="46">
        <v>17766</v>
      </c>
      <c r="F181" s="85">
        <v>37256</v>
      </c>
      <c r="G181" s="86">
        <v>0</v>
      </c>
      <c r="H181" s="46">
        <v>17766</v>
      </c>
      <c r="I181" s="82" t="s">
        <v>163</v>
      </c>
      <c r="K181" s="18" t="s">
        <v>225</v>
      </c>
      <c r="L181" s="84" t="s">
        <v>79</v>
      </c>
      <c r="M181" s="6">
        <v>37508</v>
      </c>
      <c r="N181" s="7">
        <v>11885</v>
      </c>
      <c r="O181" s="86"/>
    </row>
    <row r="182" spans="1:15" x14ac:dyDescent="0.25">
      <c r="A182" s="8"/>
      <c r="B182" s="18" t="s">
        <v>202</v>
      </c>
      <c r="C182" s="114" t="s">
        <v>38</v>
      </c>
      <c r="D182" s="6">
        <v>37198</v>
      </c>
      <c r="E182" s="46">
        <v>97822.2</v>
      </c>
      <c r="F182" s="85">
        <v>37256</v>
      </c>
      <c r="G182" s="86">
        <f>+E182-H182</f>
        <v>25000</v>
      </c>
      <c r="H182" s="46">
        <v>72822.2</v>
      </c>
      <c r="I182" s="82" t="s">
        <v>163</v>
      </c>
      <c r="K182" s="18" t="s">
        <v>225</v>
      </c>
      <c r="L182" s="84" t="s">
        <v>81</v>
      </c>
      <c r="M182" s="6">
        <v>37553</v>
      </c>
      <c r="N182" s="7">
        <v>19006</v>
      </c>
      <c r="O182" s="86"/>
    </row>
    <row r="183" spans="1:15" ht="15.75" thickBot="1" x14ac:dyDescent="0.3">
      <c r="A183" s="9"/>
      <c r="B183" s="9"/>
      <c r="C183" s="110"/>
      <c r="D183" s="2"/>
      <c r="E183" s="67">
        <f>SUM(E180:E182)</f>
        <v>143188.20000000001</v>
      </c>
      <c r="K183" s="18" t="s">
        <v>225</v>
      </c>
      <c r="L183" s="84" t="s">
        <v>82</v>
      </c>
      <c r="M183" s="6">
        <v>37635</v>
      </c>
      <c r="N183" s="7">
        <v>14747</v>
      </c>
      <c r="O183" s="86"/>
    </row>
    <row r="184" spans="1:15" x14ac:dyDescent="0.25">
      <c r="A184" s="9"/>
      <c r="B184" s="9"/>
      <c r="C184" s="110"/>
      <c r="D184" s="2"/>
      <c r="E184" s="47"/>
      <c r="K184" s="18" t="s">
        <v>225</v>
      </c>
      <c r="L184" s="122" t="s">
        <v>83</v>
      </c>
      <c r="M184" s="6">
        <v>37602</v>
      </c>
      <c r="N184" s="117">
        <v>24120</v>
      </c>
      <c r="O184" s="86"/>
    </row>
    <row r="185" spans="1:15" x14ac:dyDescent="0.25">
      <c r="A185" s="12"/>
      <c r="B185" s="12"/>
      <c r="C185" s="110"/>
      <c r="D185" s="2"/>
      <c r="E185" s="2"/>
      <c r="K185" s="50" t="s">
        <v>223</v>
      </c>
      <c r="L185" s="84">
        <v>11576</v>
      </c>
      <c r="M185" s="6">
        <v>37195</v>
      </c>
      <c r="N185" s="7">
        <v>17052</v>
      </c>
      <c r="O185" s="86"/>
    </row>
    <row r="186" spans="1:15" x14ac:dyDescent="0.25">
      <c r="A186" s="36"/>
      <c r="B186" s="18" t="s">
        <v>201</v>
      </c>
      <c r="C186" s="84" t="s">
        <v>39</v>
      </c>
      <c r="D186" s="6">
        <v>37305</v>
      </c>
      <c r="E186" s="7">
        <v>14914.2</v>
      </c>
      <c r="F186" s="85">
        <v>37621</v>
      </c>
      <c r="G186" s="86">
        <v>0</v>
      </c>
      <c r="H186" s="7">
        <v>14914.2</v>
      </c>
      <c r="I186" s="82" t="s">
        <v>163</v>
      </c>
      <c r="K186" s="50" t="s">
        <v>224</v>
      </c>
      <c r="L186" s="84">
        <v>13281</v>
      </c>
      <c r="M186" s="6">
        <v>37504</v>
      </c>
      <c r="N186" s="7">
        <v>16800</v>
      </c>
      <c r="O186" s="86"/>
    </row>
    <row r="187" spans="1:15" x14ac:dyDescent="0.25">
      <c r="A187" s="37"/>
      <c r="B187" s="18" t="s">
        <v>201</v>
      </c>
      <c r="C187" s="84" t="s">
        <v>40</v>
      </c>
      <c r="D187" s="6">
        <v>37328</v>
      </c>
      <c r="E187" s="7">
        <v>14914.2</v>
      </c>
      <c r="F187" s="85">
        <v>37621</v>
      </c>
      <c r="G187" s="86">
        <v>0</v>
      </c>
      <c r="H187" s="7">
        <v>14914.2</v>
      </c>
      <c r="I187" s="82" t="s">
        <v>163</v>
      </c>
      <c r="K187" s="50" t="s">
        <v>221</v>
      </c>
      <c r="L187" s="115" t="s">
        <v>222</v>
      </c>
      <c r="M187" s="98">
        <v>36859</v>
      </c>
      <c r="N187" s="16">
        <v>1250000</v>
      </c>
      <c r="O187" s="108"/>
    </row>
    <row r="188" spans="1:15" x14ac:dyDescent="0.25">
      <c r="A188" s="37"/>
      <c r="B188" s="18" t="s">
        <v>201</v>
      </c>
      <c r="C188" s="84" t="s">
        <v>41</v>
      </c>
      <c r="D188" s="6">
        <v>37343</v>
      </c>
      <c r="E188" s="7">
        <v>47000</v>
      </c>
      <c r="F188" s="85">
        <v>37621</v>
      </c>
      <c r="G188" s="86">
        <v>0</v>
      </c>
      <c r="H188" s="7">
        <v>47000</v>
      </c>
      <c r="I188" s="82" t="s">
        <v>163</v>
      </c>
      <c r="K188" s="50" t="s">
        <v>228</v>
      </c>
      <c r="L188" s="84">
        <v>13137</v>
      </c>
      <c r="M188" s="6">
        <v>37489</v>
      </c>
      <c r="N188" s="16">
        <v>31032</v>
      </c>
      <c r="O188" s="108"/>
    </row>
    <row r="189" spans="1:15" x14ac:dyDescent="0.25">
      <c r="A189" s="37"/>
      <c r="B189" s="18" t="s">
        <v>201</v>
      </c>
      <c r="C189" s="84" t="s">
        <v>42</v>
      </c>
      <c r="D189" s="6">
        <v>37006</v>
      </c>
      <c r="E189" s="7">
        <v>6868.8</v>
      </c>
      <c r="F189" s="85">
        <v>37256</v>
      </c>
      <c r="G189" s="86">
        <v>0</v>
      </c>
      <c r="H189" s="7">
        <v>6868.8</v>
      </c>
      <c r="I189" s="82" t="s">
        <v>163</v>
      </c>
      <c r="K189" s="50" t="s">
        <v>227</v>
      </c>
      <c r="L189" s="84">
        <v>10901</v>
      </c>
      <c r="M189" s="98">
        <v>37060</v>
      </c>
      <c r="N189" s="16">
        <v>453437.76</v>
      </c>
      <c r="O189" s="108"/>
    </row>
    <row r="190" spans="1:15" x14ac:dyDescent="0.25">
      <c r="A190" s="37"/>
      <c r="B190" s="18" t="s">
        <v>201</v>
      </c>
      <c r="C190" s="84" t="s">
        <v>43</v>
      </c>
      <c r="D190" s="6">
        <v>37028</v>
      </c>
      <c r="E190" s="7">
        <v>3434.4</v>
      </c>
      <c r="F190" s="85">
        <v>37256</v>
      </c>
      <c r="G190" s="86">
        <v>0</v>
      </c>
      <c r="H190" s="7">
        <v>3434.4</v>
      </c>
      <c r="I190" s="82" t="s">
        <v>163</v>
      </c>
      <c r="K190" s="18" t="s">
        <v>217</v>
      </c>
      <c r="L190" s="84">
        <v>17195</v>
      </c>
      <c r="M190" s="6">
        <v>37014</v>
      </c>
      <c r="N190" s="7">
        <v>395000</v>
      </c>
      <c r="O190" s="87"/>
    </row>
    <row r="191" spans="1:15" x14ac:dyDescent="0.25">
      <c r="A191" s="14" t="s">
        <v>44</v>
      </c>
      <c r="B191" s="18" t="s">
        <v>201</v>
      </c>
      <c r="C191" s="84" t="s">
        <v>45</v>
      </c>
      <c r="D191" s="6">
        <v>37028</v>
      </c>
      <c r="E191" s="7">
        <v>13737.6</v>
      </c>
      <c r="F191" s="85">
        <v>37256</v>
      </c>
      <c r="G191" s="86">
        <v>0</v>
      </c>
      <c r="H191" s="7">
        <v>13737.6</v>
      </c>
      <c r="I191" s="82" t="s">
        <v>163</v>
      </c>
      <c r="K191" s="18" t="s">
        <v>217</v>
      </c>
      <c r="L191" s="84">
        <v>17198</v>
      </c>
      <c r="M191" s="6">
        <v>37014</v>
      </c>
      <c r="N191" s="7">
        <v>197500</v>
      </c>
      <c r="O191" s="86"/>
    </row>
    <row r="192" spans="1:15" x14ac:dyDescent="0.25">
      <c r="A192" s="37"/>
      <c r="B192" s="18" t="s">
        <v>201</v>
      </c>
      <c r="C192" s="84" t="s">
        <v>46</v>
      </c>
      <c r="D192" s="6">
        <v>37028</v>
      </c>
      <c r="E192" s="7">
        <v>3434.4</v>
      </c>
      <c r="F192" s="85">
        <v>37256</v>
      </c>
      <c r="G192" s="86">
        <v>0</v>
      </c>
      <c r="H192" s="7">
        <v>3434.4</v>
      </c>
      <c r="I192" s="82" t="s">
        <v>163</v>
      </c>
      <c r="K192" s="50" t="s">
        <v>208</v>
      </c>
      <c r="L192" s="84">
        <v>17194</v>
      </c>
      <c r="M192" s="6">
        <v>37014</v>
      </c>
      <c r="N192" s="7">
        <v>1440000</v>
      </c>
      <c r="O192" s="86"/>
    </row>
    <row r="193" spans="1:15" x14ac:dyDescent="0.25">
      <c r="A193" s="37"/>
      <c r="B193" s="18" t="s">
        <v>201</v>
      </c>
      <c r="C193" s="84" t="s">
        <v>47</v>
      </c>
      <c r="D193" s="6">
        <v>37372</v>
      </c>
      <c r="E193" s="7">
        <v>590</v>
      </c>
      <c r="F193" s="85">
        <v>37621</v>
      </c>
      <c r="G193" s="86">
        <v>0</v>
      </c>
      <c r="H193" s="7">
        <v>590</v>
      </c>
      <c r="I193" s="82" t="s">
        <v>163</v>
      </c>
      <c r="K193" s="50" t="s">
        <v>208</v>
      </c>
      <c r="L193" s="84">
        <v>17197</v>
      </c>
      <c r="M193" s="6">
        <v>37014</v>
      </c>
      <c r="N193" s="7">
        <v>960000</v>
      </c>
      <c r="O193" s="87"/>
    </row>
    <row r="194" spans="1:15" x14ac:dyDescent="0.25">
      <c r="A194" s="37"/>
      <c r="B194" s="18" t="s">
        <v>201</v>
      </c>
      <c r="C194" s="84" t="s">
        <v>48</v>
      </c>
      <c r="D194" s="6">
        <v>37404</v>
      </c>
      <c r="E194" s="7">
        <v>14914.2</v>
      </c>
      <c r="F194" s="85">
        <v>37621</v>
      </c>
      <c r="G194" s="86">
        <v>0</v>
      </c>
      <c r="H194" s="7">
        <v>14914.2</v>
      </c>
      <c r="I194" s="82" t="s">
        <v>163</v>
      </c>
      <c r="K194" s="18" t="s">
        <v>217</v>
      </c>
      <c r="L194" s="84">
        <v>17295</v>
      </c>
      <c r="M194" s="6">
        <v>37028</v>
      </c>
      <c r="N194" s="7">
        <v>395000</v>
      </c>
      <c r="O194" s="87"/>
    </row>
    <row r="195" spans="1:15" x14ac:dyDescent="0.25">
      <c r="A195" s="37"/>
      <c r="B195" s="18" t="s">
        <v>201</v>
      </c>
      <c r="C195" s="84" t="s">
        <v>49</v>
      </c>
      <c r="D195" s="6">
        <v>37293</v>
      </c>
      <c r="E195" s="7">
        <v>17172</v>
      </c>
      <c r="F195" s="85">
        <v>37621</v>
      </c>
      <c r="G195" s="86">
        <v>0</v>
      </c>
      <c r="H195" s="7">
        <v>17172</v>
      </c>
      <c r="I195" s="82" t="s">
        <v>163</v>
      </c>
      <c r="K195" s="50" t="s">
        <v>230</v>
      </c>
      <c r="L195" s="84" t="s">
        <v>90</v>
      </c>
      <c r="M195" s="98">
        <v>40463</v>
      </c>
      <c r="N195" s="16">
        <v>52422398.850000001</v>
      </c>
      <c r="O195" s="108"/>
    </row>
    <row r="196" spans="1:15" x14ac:dyDescent="0.25">
      <c r="A196" s="37"/>
      <c r="B196" s="18" t="s">
        <v>201</v>
      </c>
      <c r="C196" s="84" t="s">
        <v>50</v>
      </c>
      <c r="D196" s="6">
        <v>37265</v>
      </c>
      <c r="E196" s="7">
        <v>6868.8</v>
      </c>
      <c r="F196" s="85">
        <v>37621</v>
      </c>
      <c r="G196" s="86">
        <v>0</v>
      </c>
      <c r="H196" s="7">
        <v>6868.8</v>
      </c>
      <c r="I196" s="82" t="s">
        <v>163</v>
      </c>
      <c r="K196" s="50" t="s">
        <v>229</v>
      </c>
      <c r="L196" s="84" t="s">
        <v>92</v>
      </c>
      <c r="M196" s="6">
        <v>37517</v>
      </c>
      <c r="N196">
        <v>184323.69</v>
      </c>
      <c r="O196" s="86"/>
    </row>
    <row r="197" spans="1:15" x14ac:dyDescent="0.25">
      <c r="A197" s="8"/>
      <c r="B197" s="18" t="s">
        <v>201</v>
      </c>
      <c r="C197" s="84" t="s">
        <v>51</v>
      </c>
      <c r="D197" s="6">
        <v>37291</v>
      </c>
      <c r="E197" s="7">
        <v>10875.6</v>
      </c>
      <c r="F197" s="85">
        <v>37621</v>
      </c>
      <c r="G197" s="86">
        <v>0</v>
      </c>
      <c r="H197" s="7">
        <v>10875.6</v>
      </c>
      <c r="I197" s="82" t="s">
        <v>163</v>
      </c>
      <c r="K197" s="50" t="s">
        <v>189</v>
      </c>
      <c r="L197" s="84">
        <v>19718</v>
      </c>
      <c r="M197" s="98">
        <v>37816</v>
      </c>
      <c r="N197" s="16">
        <v>20889.2</v>
      </c>
      <c r="O197" s="81"/>
    </row>
    <row r="198" spans="1:15" ht="15.75" thickBot="1" x14ac:dyDescent="0.3">
      <c r="A198" s="9"/>
      <c r="B198" s="9"/>
      <c r="C198" s="110"/>
      <c r="D198" s="2"/>
      <c r="E198" s="10">
        <f>SUM(E186:E197)</f>
        <v>154724.19999999998</v>
      </c>
      <c r="K198" s="50" t="s">
        <v>231</v>
      </c>
      <c r="L198" s="84" t="s">
        <v>95</v>
      </c>
      <c r="M198" s="98">
        <v>37624</v>
      </c>
      <c r="N198" s="16">
        <v>9918</v>
      </c>
      <c r="O198" s="81"/>
    </row>
    <row r="199" spans="1:15" x14ac:dyDescent="0.25">
      <c r="A199" s="9"/>
      <c r="B199" s="9"/>
      <c r="C199" s="110"/>
      <c r="D199" s="2"/>
      <c r="E199" s="11"/>
      <c r="K199" s="75" t="s">
        <v>237</v>
      </c>
      <c r="L199" s="95" t="s">
        <v>96</v>
      </c>
      <c r="M199" s="6">
        <v>37515</v>
      </c>
      <c r="N199" s="7">
        <v>22824</v>
      </c>
      <c r="O199" s="86"/>
    </row>
    <row r="200" spans="1:15" x14ac:dyDescent="0.25">
      <c r="A200" s="12"/>
      <c r="B200" s="12"/>
      <c r="C200" s="110"/>
      <c r="D200" s="2"/>
      <c r="E200" s="2"/>
      <c r="K200" s="75" t="s">
        <v>237</v>
      </c>
      <c r="L200" s="95" t="s">
        <v>97</v>
      </c>
      <c r="M200" s="6">
        <v>37826</v>
      </c>
      <c r="N200" s="7">
        <v>18000</v>
      </c>
      <c r="O200" s="86"/>
    </row>
    <row r="201" spans="1:15" x14ac:dyDescent="0.25">
      <c r="A201" s="20" t="s">
        <v>52</v>
      </c>
      <c r="B201" s="50" t="s">
        <v>201</v>
      </c>
      <c r="C201" s="109" t="s">
        <v>53</v>
      </c>
      <c r="D201" s="106" t="s">
        <v>54</v>
      </c>
      <c r="E201" s="16">
        <v>12720</v>
      </c>
      <c r="F201" s="80">
        <v>37621</v>
      </c>
      <c r="G201" s="81">
        <v>0</v>
      </c>
      <c r="H201" s="16">
        <v>12720</v>
      </c>
      <c r="I201" s="91" t="s">
        <v>163</v>
      </c>
      <c r="K201" s="75" t="s">
        <v>237</v>
      </c>
      <c r="L201" s="95" t="s">
        <v>98</v>
      </c>
      <c r="M201" s="6">
        <v>37825</v>
      </c>
      <c r="N201" s="7">
        <v>18200</v>
      </c>
      <c r="O201" s="86"/>
    </row>
    <row r="202" spans="1:15" x14ac:dyDescent="0.25">
      <c r="A202" s="9"/>
      <c r="B202" s="9"/>
      <c r="C202" s="110"/>
      <c r="D202" s="2"/>
      <c r="E202" s="2"/>
      <c r="K202" s="75" t="s">
        <v>237</v>
      </c>
      <c r="L202" s="95" t="s">
        <v>99</v>
      </c>
      <c r="M202" s="6">
        <v>37825</v>
      </c>
      <c r="N202" s="7">
        <v>16800</v>
      </c>
      <c r="O202" s="86"/>
    </row>
    <row r="203" spans="1:15" x14ac:dyDescent="0.25">
      <c r="A203" s="12"/>
      <c r="B203" s="12"/>
      <c r="C203" s="110"/>
      <c r="D203" s="2"/>
      <c r="E203" s="2"/>
      <c r="K203" s="75" t="s">
        <v>237</v>
      </c>
      <c r="L203" s="95" t="s">
        <v>100</v>
      </c>
      <c r="M203" s="6">
        <v>37826</v>
      </c>
      <c r="N203" s="7">
        <v>14346</v>
      </c>
      <c r="O203" s="86"/>
    </row>
    <row r="204" spans="1:15" x14ac:dyDescent="0.25">
      <c r="A204" s="20" t="s">
        <v>55</v>
      </c>
      <c r="B204" s="50" t="s">
        <v>201</v>
      </c>
      <c r="C204" s="114" t="s">
        <v>56</v>
      </c>
      <c r="D204" s="98">
        <v>36997</v>
      </c>
      <c r="E204" s="16">
        <v>48103</v>
      </c>
      <c r="F204" s="80">
        <v>37256</v>
      </c>
      <c r="G204" s="86">
        <v>0</v>
      </c>
      <c r="H204" s="16">
        <v>48103</v>
      </c>
      <c r="I204" s="91" t="s">
        <v>163</v>
      </c>
      <c r="K204" s="75" t="s">
        <v>237</v>
      </c>
      <c r="L204" s="95" t="s">
        <v>101</v>
      </c>
      <c r="M204" s="6">
        <v>37826</v>
      </c>
      <c r="N204" s="7">
        <v>14400</v>
      </c>
      <c r="O204" s="86"/>
    </row>
    <row r="205" spans="1:15" x14ac:dyDescent="0.25">
      <c r="A205" s="48"/>
      <c r="B205" s="48"/>
      <c r="C205" s="71"/>
      <c r="D205" s="22"/>
      <c r="E205" s="23"/>
      <c r="K205" s="18" t="s">
        <v>237</v>
      </c>
      <c r="L205" s="95" t="s">
        <v>102</v>
      </c>
      <c r="M205" s="6">
        <v>37825</v>
      </c>
      <c r="N205" s="25">
        <v>16300</v>
      </c>
      <c r="O205" s="86"/>
    </row>
    <row r="206" spans="1:15" x14ac:dyDescent="0.25">
      <c r="A206" s="12"/>
      <c r="B206" s="12"/>
      <c r="C206" s="110"/>
      <c r="D206" s="2"/>
      <c r="E206" s="2"/>
      <c r="K206" s="72" t="s">
        <v>207</v>
      </c>
      <c r="L206" s="95" t="s">
        <v>104</v>
      </c>
      <c r="M206" s="6">
        <v>37641</v>
      </c>
      <c r="N206" s="7">
        <v>17486734.309999999</v>
      </c>
      <c r="O206" s="86"/>
    </row>
    <row r="207" spans="1:15" x14ac:dyDescent="0.25">
      <c r="A207" s="20" t="s">
        <v>57</v>
      </c>
      <c r="B207" s="50" t="s">
        <v>203</v>
      </c>
      <c r="C207" s="109">
        <v>17472</v>
      </c>
      <c r="D207" s="98">
        <v>36938</v>
      </c>
      <c r="E207" s="16">
        <v>116272.58</v>
      </c>
      <c r="F207" s="80">
        <v>37256</v>
      </c>
      <c r="G207" s="81">
        <v>0</v>
      </c>
      <c r="H207" s="16">
        <v>116272.58</v>
      </c>
      <c r="I207" s="91" t="s">
        <v>163</v>
      </c>
      <c r="K207" s="50" t="s">
        <v>207</v>
      </c>
      <c r="L207" s="95" t="s">
        <v>105</v>
      </c>
      <c r="M207" s="6">
        <v>37932</v>
      </c>
      <c r="N207" s="7">
        <v>12544268.039999999</v>
      </c>
      <c r="O207" s="86"/>
    </row>
    <row r="208" spans="1:15" x14ac:dyDescent="0.25">
      <c r="A208" s="48"/>
      <c r="B208" s="48"/>
      <c r="C208" s="112"/>
      <c r="D208" s="22"/>
      <c r="E208" s="23"/>
      <c r="K208" s="50" t="s">
        <v>236</v>
      </c>
      <c r="L208" s="84" t="s">
        <v>107</v>
      </c>
      <c r="M208" s="98">
        <v>37201</v>
      </c>
      <c r="N208">
        <v>1353817.17</v>
      </c>
      <c r="O208" s="86"/>
    </row>
    <row r="209" spans="1:15" x14ac:dyDescent="0.25">
      <c r="A209" s="12"/>
      <c r="B209" s="12"/>
      <c r="C209" s="110"/>
      <c r="D209" s="2"/>
      <c r="E209" s="2"/>
      <c r="K209" s="75" t="s">
        <v>235</v>
      </c>
      <c r="L209" s="95">
        <v>18882</v>
      </c>
      <c r="M209" s="6">
        <v>37466</v>
      </c>
      <c r="N209" s="7">
        <v>4120</v>
      </c>
      <c r="O209" s="86"/>
    </row>
    <row r="210" spans="1:15" x14ac:dyDescent="0.25">
      <c r="A210" s="4" t="s">
        <v>58</v>
      </c>
      <c r="B210" s="50" t="s">
        <v>204</v>
      </c>
      <c r="C210" s="84">
        <v>11841</v>
      </c>
      <c r="D210" s="6">
        <v>37240</v>
      </c>
      <c r="E210" s="7">
        <v>20000</v>
      </c>
      <c r="F210" s="85">
        <v>37256</v>
      </c>
      <c r="G210" s="86">
        <v>0</v>
      </c>
      <c r="H210" s="7">
        <v>20000</v>
      </c>
      <c r="I210" s="82" t="s">
        <v>163</v>
      </c>
      <c r="K210" s="75" t="s">
        <v>235</v>
      </c>
      <c r="L210" s="95">
        <v>18919</v>
      </c>
      <c r="M210" s="6">
        <v>37473</v>
      </c>
      <c r="N210" s="7">
        <v>8040</v>
      </c>
      <c r="O210" s="86"/>
    </row>
    <row r="211" spans="1:15" x14ac:dyDescent="0.25">
      <c r="A211" s="17"/>
      <c r="B211" s="50" t="s">
        <v>204</v>
      </c>
      <c r="C211" s="84">
        <v>13148</v>
      </c>
      <c r="D211" s="6">
        <v>37490</v>
      </c>
      <c r="E211" s="7">
        <v>20000</v>
      </c>
      <c r="F211" s="85">
        <v>37621</v>
      </c>
      <c r="G211" s="86">
        <v>0</v>
      </c>
      <c r="H211" s="7">
        <v>20000</v>
      </c>
      <c r="I211" s="82" t="s">
        <v>163</v>
      </c>
      <c r="K211" s="75" t="s">
        <v>235</v>
      </c>
      <c r="L211" s="95">
        <v>18986</v>
      </c>
      <c r="M211" s="6">
        <v>37488</v>
      </c>
      <c r="N211" s="7">
        <v>8040</v>
      </c>
      <c r="O211" s="86"/>
    </row>
    <row r="212" spans="1:15" ht="15.75" thickBot="1" x14ac:dyDescent="0.3">
      <c r="A212" s="9"/>
      <c r="B212" s="9"/>
      <c r="C212" s="110"/>
      <c r="D212" s="2"/>
      <c r="E212" s="10">
        <f>SUM(E210:E211)</f>
        <v>40000</v>
      </c>
      <c r="K212" s="75" t="s">
        <v>235</v>
      </c>
      <c r="L212" s="95">
        <v>10030</v>
      </c>
      <c r="M212" s="6">
        <v>37502</v>
      </c>
      <c r="N212" s="7">
        <v>4120</v>
      </c>
      <c r="O212" s="86"/>
    </row>
    <row r="213" spans="1:15" x14ac:dyDescent="0.25">
      <c r="A213" s="9"/>
      <c r="B213" s="9"/>
      <c r="C213" s="110"/>
      <c r="D213" s="2"/>
      <c r="E213" s="11"/>
      <c r="K213" s="75" t="s">
        <v>235</v>
      </c>
      <c r="L213" s="95">
        <v>19083</v>
      </c>
      <c r="M213" s="6">
        <v>37520</v>
      </c>
      <c r="N213" s="7">
        <v>16080</v>
      </c>
      <c r="O213" s="86"/>
    </row>
    <row r="214" spans="1:15" x14ac:dyDescent="0.25">
      <c r="A214" s="12"/>
      <c r="B214" s="12"/>
      <c r="C214" s="110"/>
      <c r="D214" s="2"/>
      <c r="E214" s="2"/>
      <c r="K214" s="75" t="s">
        <v>235</v>
      </c>
      <c r="L214" s="95">
        <v>19159</v>
      </c>
      <c r="M214" s="6">
        <v>37553</v>
      </c>
      <c r="N214" s="7">
        <v>8400</v>
      </c>
      <c r="O214" s="86"/>
    </row>
    <row r="215" spans="1:15" x14ac:dyDescent="0.25">
      <c r="A215" s="20" t="s">
        <v>59</v>
      </c>
      <c r="B215" s="50" t="s">
        <v>206</v>
      </c>
      <c r="C215" s="109" t="s">
        <v>60</v>
      </c>
      <c r="D215" s="98">
        <v>37284</v>
      </c>
      <c r="E215" s="16">
        <v>100653.63</v>
      </c>
      <c r="F215" s="80">
        <v>37621</v>
      </c>
      <c r="G215" s="86">
        <v>50000</v>
      </c>
      <c r="H215" s="108">
        <f>+E215-G215</f>
        <v>50653.630000000005</v>
      </c>
      <c r="I215" s="91" t="s">
        <v>163</v>
      </c>
      <c r="K215" s="75" t="s">
        <v>235</v>
      </c>
      <c r="L215" s="95">
        <v>19201</v>
      </c>
      <c r="M215" s="6">
        <v>37566</v>
      </c>
      <c r="N215" s="7">
        <v>920</v>
      </c>
      <c r="O215" s="86"/>
    </row>
    <row r="216" spans="1:15" x14ac:dyDescent="0.25">
      <c r="A216" s="9"/>
      <c r="B216" s="9"/>
      <c r="C216" s="110"/>
      <c r="D216" s="2"/>
      <c r="E216" s="2"/>
      <c r="K216" s="75" t="s">
        <v>235</v>
      </c>
      <c r="L216" s="95">
        <v>19216</v>
      </c>
      <c r="M216" s="6">
        <v>37572</v>
      </c>
      <c r="N216" s="7">
        <v>8400</v>
      </c>
      <c r="O216" s="86"/>
    </row>
    <row r="217" spans="1:15" x14ac:dyDescent="0.25">
      <c r="A217" s="12"/>
      <c r="B217" s="12"/>
      <c r="C217" s="110"/>
      <c r="D217" s="2"/>
      <c r="E217" s="2"/>
      <c r="K217" s="75" t="s">
        <v>235</v>
      </c>
      <c r="L217" s="95">
        <v>19223</v>
      </c>
      <c r="M217" s="6">
        <v>37575</v>
      </c>
      <c r="N217" s="7">
        <v>8400</v>
      </c>
      <c r="O217" s="86"/>
    </row>
    <row r="218" spans="1:15" x14ac:dyDescent="0.25">
      <c r="A218" s="20" t="s">
        <v>61</v>
      </c>
      <c r="B218" s="50" t="s">
        <v>209</v>
      </c>
      <c r="C218" s="96" t="s">
        <v>176</v>
      </c>
      <c r="D218" s="98">
        <v>35755</v>
      </c>
      <c r="E218" s="35">
        <v>19673.599999999999</v>
      </c>
      <c r="F218" s="96" t="s">
        <v>176</v>
      </c>
      <c r="G218" s="86">
        <v>0</v>
      </c>
      <c r="H218" s="35">
        <v>19673.599999999999</v>
      </c>
      <c r="I218" s="91" t="s">
        <v>161</v>
      </c>
      <c r="K218" s="75" t="s">
        <v>235</v>
      </c>
      <c r="L218" s="95">
        <v>19251</v>
      </c>
      <c r="M218" s="6">
        <v>37587</v>
      </c>
      <c r="N218" s="7">
        <v>8400</v>
      </c>
      <c r="O218" s="86"/>
    </row>
    <row r="219" spans="1:15" x14ac:dyDescent="0.25">
      <c r="A219" s="9"/>
      <c r="B219" s="9"/>
      <c r="C219" s="120"/>
      <c r="D219" s="22"/>
      <c r="E219" s="11"/>
      <c r="K219" s="75" t="s">
        <v>235</v>
      </c>
      <c r="L219" s="95">
        <v>19265</v>
      </c>
      <c r="M219" s="6">
        <v>37593</v>
      </c>
      <c r="N219" s="7">
        <v>8400</v>
      </c>
      <c r="O219" s="86"/>
    </row>
    <row r="220" spans="1:15" x14ac:dyDescent="0.25">
      <c r="A220" s="12"/>
      <c r="B220" s="12"/>
      <c r="C220" s="110"/>
      <c r="D220" s="2"/>
      <c r="E220" s="2"/>
      <c r="K220" s="75" t="s">
        <v>235</v>
      </c>
      <c r="L220" s="95">
        <v>19273</v>
      </c>
      <c r="M220" s="6">
        <v>37599</v>
      </c>
      <c r="N220" s="7">
        <v>8400</v>
      </c>
      <c r="O220" s="86"/>
    </row>
    <row r="221" spans="1:15" x14ac:dyDescent="0.25">
      <c r="A221" s="12"/>
      <c r="B221" s="12"/>
      <c r="C221" s="110"/>
      <c r="D221" s="2"/>
      <c r="E221" s="2"/>
      <c r="K221" s="75" t="s">
        <v>235</v>
      </c>
      <c r="L221" s="95">
        <v>19304</v>
      </c>
      <c r="M221" s="6">
        <v>37617</v>
      </c>
      <c r="N221" s="7">
        <v>8400</v>
      </c>
      <c r="O221" s="86"/>
    </row>
    <row r="222" spans="1:15" x14ac:dyDescent="0.25">
      <c r="A222" s="4" t="s">
        <v>62</v>
      </c>
      <c r="B222" s="72" t="s">
        <v>210</v>
      </c>
      <c r="C222" s="84">
        <v>11217</v>
      </c>
      <c r="D222" s="6">
        <v>37125</v>
      </c>
      <c r="E222" s="7">
        <v>25000</v>
      </c>
      <c r="F222" s="85">
        <v>37256</v>
      </c>
      <c r="G222" s="86">
        <v>0</v>
      </c>
      <c r="H222" s="7">
        <v>25000</v>
      </c>
      <c r="I222" s="82" t="s">
        <v>163</v>
      </c>
      <c r="K222" s="75" t="s">
        <v>235</v>
      </c>
      <c r="L222" s="95">
        <v>19333</v>
      </c>
      <c r="M222" s="6">
        <v>37634</v>
      </c>
      <c r="N222" s="7">
        <v>8760</v>
      </c>
      <c r="O222" s="86"/>
    </row>
    <row r="223" spans="1:15" x14ac:dyDescent="0.25">
      <c r="A223" s="17"/>
      <c r="B223" s="50" t="s">
        <v>210</v>
      </c>
      <c r="C223" s="84">
        <v>11219</v>
      </c>
      <c r="D223" s="6">
        <v>37125</v>
      </c>
      <c r="E223" s="7">
        <v>10000</v>
      </c>
      <c r="F223" s="85">
        <v>37256</v>
      </c>
      <c r="G223" s="86">
        <v>0</v>
      </c>
      <c r="H223" s="7">
        <v>10000</v>
      </c>
      <c r="I223" s="82" t="s">
        <v>163</v>
      </c>
      <c r="K223" s="18" t="s">
        <v>235</v>
      </c>
      <c r="L223" s="95">
        <v>19890</v>
      </c>
      <c r="M223" s="6">
        <v>37978</v>
      </c>
      <c r="N223" s="7">
        <v>50004</v>
      </c>
      <c r="O223" s="86"/>
    </row>
    <row r="224" spans="1:15" ht="15.75" thickBot="1" x14ac:dyDescent="0.3">
      <c r="A224" s="9"/>
      <c r="B224" s="9"/>
      <c r="C224" s="110"/>
      <c r="D224" s="2"/>
      <c r="E224" s="24">
        <f>SUM(E222:E223)</f>
        <v>35000</v>
      </c>
      <c r="K224" s="50" t="s">
        <v>238</v>
      </c>
      <c r="L224" s="84" t="s">
        <v>176</v>
      </c>
      <c r="M224" s="5" t="s">
        <v>110</v>
      </c>
      <c r="N224" s="79">
        <v>46000</v>
      </c>
      <c r="O224" s="81"/>
    </row>
    <row r="225" spans="1:15" x14ac:dyDescent="0.25">
      <c r="A225" s="9"/>
      <c r="B225" s="9"/>
      <c r="C225" s="110"/>
      <c r="D225" s="2"/>
      <c r="E225" s="23"/>
      <c r="K225" s="50" t="s">
        <v>238</v>
      </c>
      <c r="L225" s="84" t="s">
        <v>176</v>
      </c>
      <c r="M225" s="97" t="s">
        <v>239</v>
      </c>
      <c r="N225" s="79">
        <v>2726460</v>
      </c>
      <c r="O225" s="81"/>
    </row>
    <row r="226" spans="1:15" x14ac:dyDescent="0.25">
      <c r="A226" s="9"/>
      <c r="B226" s="9"/>
      <c r="C226" s="110"/>
      <c r="D226" s="2"/>
      <c r="E226" s="2"/>
      <c r="K226" s="50" t="s">
        <v>234</v>
      </c>
      <c r="L226" s="84" t="s">
        <v>113</v>
      </c>
      <c r="M226" s="98">
        <v>37419</v>
      </c>
      <c r="N226" s="79">
        <v>36800</v>
      </c>
      <c r="O226" s="86"/>
    </row>
    <row r="227" spans="1:15" x14ac:dyDescent="0.25">
      <c r="A227" s="13"/>
      <c r="B227" s="72" t="s">
        <v>212</v>
      </c>
      <c r="C227" s="84">
        <v>2470</v>
      </c>
      <c r="D227" s="6">
        <v>37355</v>
      </c>
      <c r="E227" s="7">
        <v>40561.089999999997</v>
      </c>
      <c r="F227" s="85">
        <v>37621</v>
      </c>
      <c r="G227" s="86">
        <v>0</v>
      </c>
      <c r="H227" s="7">
        <v>40561.089999999997</v>
      </c>
      <c r="I227" s="82" t="s">
        <v>163</v>
      </c>
      <c r="K227" s="50" t="s">
        <v>233</v>
      </c>
      <c r="L227" s="109">
        <v>19206</v>
      </c>
      <c r="M227" s="98">
        <v>37567</v>
      </c>
      <c r="N227" s="79">
        <v>99923.97</v>
      </c>
      <c r="O227" s="86"/>
    </row>
    <row r="228" spans="1:15" x14ac:dyDescent="0.25">
      <c r="A228" s="34" t="s">
        <v>63</v>
      </c>
      <c r="B228" s="72" t="s">
        <v>212</v>
      </c>
      <c r="C228" s="84">
        <v>2532</v>
      </c>
      <c r="D228" s="6">
        <v>37371</v>
      </c>
      <c r="E228" s="7">
        <v>9497.7000000000007</v>
      </c>
      <c r="F228" s="85">
        <v>37621</v>
      </c>
      <c r="G228" s="86">
        <v>0</v>
      </c>
      <c r="H228" s="7">
        <v>9497.7000000000007</v>
      </c>
      <c r="I228" s="82" t="s">
        <v>163</v>
      </c>
      <c r="K228" s="50" t="s">
        <v>185</v>
      </c>
      <c r="L228" s="109">
        <v>104</v>
      </c>
      <c r="M228" s="98">
        <v>40718</v>
      </c>
      <c r="N228" s="79">
        <v>4180500</v>
      </c>
      <c r="O228" s="86"/>
    </row>
    <row r="229" spans="1:15" x14ac:dyDescent="0.25">
      <c r="A229" s="17"/>
      <c r="B229" s="50" t="s">
        <v>212</v>
      </c>
      <c r="C229" s="84">
        <v>3951</v>
      </c>
      <c r="D229" s="6">
        <v>37697</v>
      </c>
      <c r="E229" s="7">
        <v>116864.52</v>
      </c>
      <c r="F229" s="85">
        <v>37986</v>
      </c>
      <c r="G229" s="86">
        <v>0</v>
      </c>
      <c r="H229" s="7">
        <v>116864.52</v>
      </c>
      <c r="I229" s="82" t="s">
        <v>163</v>
      </c>
      <c r="K229" s="50" t="s">
        <v>232</v>
      </c>
      <c r="L229" s="84" t="s">
        <v>117</v>
      </c>
      <c r="M229" s="6">
        <v>39876</v>
      </c>
      <c r="N229" s="79">
        <v>882440</v>
      </c>
      <c r="O229" s="86"/>
    </row>
    <row r="230" spans="1:15" ht="15.75" thickBot="1" x14ac:dyDescent="0.3">
      <c r="A230" s="9"/>
      <c r="B230" s="9"/>
      <c r="C230" s="110"/>
      <c r="D230" s="2"/>
      <c r="E230" s="10">
        <f>SUM(E227:E229)</f>
        <v>166923.31</v>
      </c>
      <c r="K230" s="142" t="s">
        <v>241</v>
      </c>
      <c r="L230" s="95">
        <v>19188</v>
      </c>
      <c r="M230" s="6">
        <v>37561</v>
      </c>
      <c r="N230" s="7">
        <v>3617.92</v>
      </c>
      <c r="O230" s="86"/>
    </row>
    <row r="231" spans="1:15" x14ac:dyDescent="0.25">
      <c r="A231" s="9"/>
      <c r="B231" s="9"/>
      <c r="C231" s="110"/>
      <c r="D231" s="2"/>
      <c r="E231" s="11"/>
      <c r="K231" s="142" t="s">
        <v>241</v>
      </c>
      <c r="L231" s="95">
        <v>19091</v>
      </c>
      <c r="M231" s="6">
        <v>37526</v>
      </c>
      <c r="N231" s="7">
        <v>10239.040000000001</v>
      </c>
      <c r="O231" s="86"/>
    </row>
    <row r="232" spans="1:15" x14ac:dyDescent="0.25">
      <c r="A232" s="12"/>
      <c r="B232" s="12"/>
      <c r="C232" s="110"/>
      <c r="D232" s="2"/>
      <c r="E232" s="2"/>
      <c r="K232" s="142" t="s">
        <v>241</v>
      </c>
      <c r="L232" s="95">
        <v>19066</v>
      </c>
      <c r="M232" s="6">
        <v>37506</v>
      </c>
      <c r="N232" s="7">
        <v>8001.28</v>
      </c>
      <c r="O232" s="86"/>
    </row>
    <row r="233" spans="1:15" x14ac:dyDescent="0.25">
      <c r="A233" s="13"/>
      <c r="B233" s="72" t="s">
        <v>211</v>
      </c>
      <c r="C233" s="84">
        <v>10363</v>
      </c>
      <c r="D233" s="6">
        <v>36990</v>
      </c>
      <c r="E233" s="7">
        <v>51706.13</v>
      </c>
      <c r="F233" s="85">
        <v>37256</v>
      </c>
      <c r="G233" s="86">
        <v>0</v>
      </c>
      <c r="H233" s="7">
        <v>51706.13</v>
      </c>
      <c r="I233" s="82" t="s">
        <v>163</v>
      </c>
      <c r="K233" s="142" t="s">
        <v>241</v>
      </c>
      <c r="L233" s="95">
        <v>19037</v>
      </c>
      <c r="M233" s="6">
        <v>37504</v>
      </c>
      <c r="N233" s="7">
        <v>5756.8</v>
      </c>
      <c r="O233" s="86"/>
    </row>
    <row r="234" spans="1:15" x14ac:dyDescent="0.25">
      <c r="A234" s="57" t="s">
        <v>64</v>
      </c>
      <c r="B234" s="144" t="s">
        <v>211</v>
      </c>
      <c r="C234" s="84">
        <v>3444</v>
      </c>
      <c r="D234" s="6">
        <v>37536</v>
      </c>
      <c r="E234" s="7">
        <v>295458.08</v>
      </c>
      <c r="F234" s="85">
        <v>37621</v>
      </c>
      <c r="G234" s="86">
        <v>0</v>
      </c>
      <c r="H234" s="7">
        <v>295458.08</v>
      </c>
      <c r="I234" s="82" t="s">
        <v>163</v>
      </c>
      <c r="K234" s="142" t="s">
        <v>241</v>
      </c>
      <c r="L234" s="95">
        <v>19199</v>
      </c>
      <c r="M234" s="6">
        <v>37566</v>
      </c>
      <c r="N234" s="7">
        <v>96360.16</v>
      </c>
      <c r="O234" s="86"/>
    </row>
    <row r="235" spans="1:15" x14ac:dyDescent="0.25">
      <c r="A235" s="111"/>
      <c r="B235" s="111"/>
      <c r="C235" s="112"/>
      <c r="D235" s="21"/>
      <c r="E235" s="49">
        <f>SUM(E233:E234)</f>
        <v>347164.21</v>
      </c>
      <c r="K235" s="142" t="s">
        <v>241</v>
      </c>
      <c r="L235" s="95">
        <v>19158</v>
      </c>
      <c r="M235" s="6">
        <v>38284</v>
      </c>
      <c r="N235" s="7">
        <v>10819.2</v>
      </c>
      <c r="O235" s="86"/>
    </row>
    <row r="236" spans="1:15" x14ac:dyDescent="0.25">
      <c r="A236" s="9"/>
      <c r="B236" s="9"/>
      <c r="C236" s="112"/>
      <c r="D236" s="21"/>
      <c r="E236" s="11"/>
      <c r="K236" s="142" t="s">
        <v>241</v>
      </c>
      <c r="L236" s="95">
        <v>19088</v>
      </c>
      <c r="M236" s="6">
        <v>37524</v>
      </c>
      <c r="N236" s="7">
        <v>24012.799999999999</v>
      </c>
      <c r="O236" s="86"/>
    </row>
    <row r="237" spans="1:15" x14ac:dyDescent="0.25">
      <c r="A237" s="12"/>
      <c r="B237" s="12"/>
      <c r="C237" s="110"/>
      <c r="D237" s="2"/>
      <c r="E237" s="11"/>
      <c r="K237" s="142" t="s">
        <v>241</v>
      </c>
      <c r="L237" s="95">
        <v>19157</v>
      </c>
      <c r="M237" s="6">
        <v>37553</v>
      </c>
      <c r="N237" s="7">
        <v>10725.12</v>
      </c>
      <c r="O237" s="86"/>
    </row>
    <row r="238" spans="1:15" x14ac:dyDescent="0.25">
      <c r="A238" s="20" t="s">
        <v>65</v>
      </c>
      <c r="B238" s="50" t="s">
        <v>213</v>
      </c>
      <c r="C238" s="109">
        <v>11862</v>
      </c>
      <c r="D238" s="98">
        <v>37245</v>
      </c>
      <c r="E238" s="16">
        <v>23408</v>
      </c>
      <c r="F238" s="80">
        <v>37256</v>
      </c>
      <c r="G238" s="86">
        <v>0</v>
      </c>
      <c r="H238" s="16">
        <v>23408</v>
      </c>
      <c r="I238" s="91" t="s">
        <v>163</v>
      </c>
      <c r="K238" s="142" t="s">
        <v>241</v>
      </c>
      <c r="L238" s="95">
        <v>19089</v>
      </c>
      <c r="M238" s="6">
        <v>37524</v>
      </c>
      <c r="N238" s="7">
        <v>16253.44</v>
      </c>
      <c r="O238" s="86"/>
    </row>
    <row r="239" spans="1:15" x14ac:dyDescent="0.25">
      <c r="A239" s="9"/>
      <c r="B239" s="9"/>
      <c r="C239" s="110"/>
      <c r="D239" s="2"/>
      <c r="E239" s="2"/>
      <c r="K239" s="142" t="s">
        <v>241</v>
      </c>
      <c r="L239" s="95">
        <v>19127</v>
      </c>
      <c r="M239" s="6">
        <v>37537</v>
      </c>
      <c r="N239" s="7">
        <v>16508.8</v>
      </c>
      <c r="O239" s="86"/>
    </row>
    <row r="240" spans="1:15" x14ac:dyDescent="0.25">
      <c r="A240" s="20" t="s">
        <v>66</v>
      </c>
      <c r="B240" s="113" t="s">
        <v>209</v>
      </c>
      <c r="C240" s="109">
        <v>1599</v>
      </c>
      <c r="D240" s="98">
        <v>37198</v>
      </c>
      <c r="E240" s="16">
        <v>182181.71</v>
      </c>
      <c r="F240" s="80">
        <v>37256</v>
      </c>
      <c r="G240" s="86">
        <v>0</v>
      </c>
      <c r="H240" s="16">
        <v>182181.71</v>
      </c>
      <c r="I240" s="91" t="s">
        <v>205</v>
      </c>
      <c r="K240" s="142" t="s">
        <v>241</v>
      </c>
      <c r="L240" s="95">
        <v>19046</v>
      </c>
      <c r="M240" s="6">
        <v>37505</v>
      </c>
      <c r="N240" s="7">
        <v>16357.6</v>
      </c>
      <c r="O240" s="86"/>
    </row>
    <row r="241" spans="1:15" x14ac:dyDescent="0.25">
      <c r="A241" s="9"/>
      <c r="B241" s="9"/>
      <c r="C241" s="110"/>
      <c r="D241" s="2"/>
      <c r="E241" s="2"/>
      <c r="K241" s="142" t="s">
        <v>241</v>
      </c>
      <c r="L241" s="95">
        <v>18569</v>
      </c>
      <c r="M241" s="6">
        <v>37382</v>
      </c>
      <c r="N241" s="7">
        <v>4402.1400000000003</v>
      </c>
      <c r="O241" s="86"/>
    </row>
    <row r="242" spans="1:15" x14ac:dyDescent="0.25">
      <c r="B242" s="12"/>
      <c r="C242" s="110"/>
      <c r="D242" s="2"/>
      <c r="E242" s="2"/>
      <c r="K242" s="50" t="s">
        <v>242</v>
      </c>
      <c r="L242" s="95">
        <v>18098</v>
      </c>
      <c r="M242" s="6">
        <v>37226</v>
      </c>
      <c r="N242" s="7">
        <v>98310</v>
      </c>
      <c r="O242" s="86"/>
    </row>
    <row r="243" spans="1:15" x14ac:dyDescent="0.25">
      <c r="A243" s="20" t="s">
        <v>67</v>
      </c>
      <c r="B243" s="50" t="s">
        <v>218</v>
      </c>
      <c r="C243" s="109">
        <v>6447</v>
      </c>
      <c r="D243" s="98">
        <v>36821</v>
      </c>
      <c r="E243" s="16">
        <v>195000</v>
      </c>
      <c r="F243" s="80">
        <v>36891</v>
      </c>
      <c r="G243" s="108">
        <f>+E243-H243</f>
        <v>90000</v>
      </c>
      <c r="H243" s="16">
        <v>105000</v>
      </c>
      <c r="I243" s="91" t="s">
        <v>205</v>
      </c>
      <c r="K243" s="50" t="s">
        <v>243</v>
      </c>
      <c r="L243" s="95">
        <v>18165</v>
      </c>
      <c r="M243" s="6">
        <v>37246</v>
      </c>
      <c r="N243" s="7">
        <v>14600</v>
      </c>
      <c r="O243" s="86"/>
    </row>
    <row r="244" spans="1:15" x14ac:dyDescent="0.25">
      <c r="A244" s="9"/>
      <c r="B244" s="9"/>
      <c r="C244" s="110"/>
      <c r="D244" s="2"/>
      <c r="E244" s="2"/>
      <c r="K244" s="50" t="s">
        <v>244</v>
      </c>
      <c r="L244" s="95">
        <v>11689</v>
      </c>
      <c r="M244" s="6">
        <v>37226</v>
      </c>
      <c r="N244" s="7">
        <v>46875</v>
      </c>
      <c r="O244" s="86"/>
    </row>
    <row r="245" spans="1:15" x14ac:dyDescent="0.25">
      <c r="C245" s="110"/>
      <c r="D245" s="2"/>
      <c r="E245" s="2"/>
      <c r="K245" s="50" t="s">
        <v>243</v>
      </c>
      <c r="L245" s="95">
        <v>19412</v>
      </c>
      <c r="M245" s="6">
        <v>37669</v>
      </c>
      <c r="N245" s="7">
        <v>94124.02</v>
      </c>
      <c r="O245" s="87"/>
    </row>
    <row r="246" spans="1:15" x14ac:dyDescent="0.25">
      <c r="A246" s="20" t="s">
        <v>68</v>
      </c>
      <c r="B246" s="50" t="s">
        <v>216</v>
      </c>
      <c r="C246" s="109">
        <v>18964</v>
      </c>
      <c r="D246" s="98">
        <v>37483</v>
      </c>
      <c r="E246" s="16">
        <v>600000</v>
      </c>
      <c r="F246" s="80">
        <v>37621</v>
      </c>
      <c r="G246" s="86">
        <v>175000</v>
      </c>
      <c r="H246" s="16">
        <v>425000</v>
      </c>
      <c r="I246" s="91" t="s">
        <v>163</v>
      </c>
      <c r="K246" s="50" t="s">
        <v>186</v>
      </c>
      <c r="L246" s="84">
        <v>19885</v>
      </c>
      <c r="M246" s="98">
        <v>37974</v>
      </c>
      <c r="N246" s="16">
        <v>299544.67</v>
      </c>
      <c r="O246" s="81"/>
    </row>
    <row r="247" spans="1:15" x14ac:dyDescent="0.25">
      <c r="A247" s="9"/>
      <c r="B247" s="9"/>
      <c r="C247" s="112"/>
      <c r="D247" s="22"/>
      <c r="E247" s="23"/>
      <c r="K247" s="50" t="s">
        <v>240</v>
      </c>
      <c r="L247" s="125" t="s">
        <v>176</v>
      </c>
      <c r="M247" s="98">
        <v>37412</v>
      </c>
      <c r="N247" s="16">
        <v>86400</v>
      </c>
      <c r="O247" s="81"/>
    </row>
    <row r="248" spans="1:15" x14ac:dyDescent="0.25">
      <c r="C248" s="110"/>
      <c r="D248" s="2"/>
      <c r="E248" s="2"/>
      <c r="K248" s="50" t="s">
        <v>249</v>
      </c>
      <c r="L248" s="50" t="s">
        <v>250</v>
      </c>
      <c r="M248" s="60">
        <v>39640</v>
      </c>
      <c r="N248" s="46">
        <v>76560</v>
      </c>
      <c r="O248" s="86"/>
    </row>
    <row r="249" spans="1:15" x14ac:dyDescent="0.25">
      <c r="A249" s="13"/>
      <c r="B249" s="72" t="s">
        <v>215</v>
      </c>
      <c r="C249" s="84">
        <v>17868</v>
      </c>
      <c r="D249" s="6">
        <v>37175</v>
      </c>
      <c r="E249" s="7">
        <v>1707000</v>
      </c>
      <c r="F249" s="85">
        <v>37256</v>
      </c>
      <c r="G249" s="86">
        <v>0</v>
      </c>
      <c r="H249" s="7">
        <v>1707000</v>
      </c>
      <c r="I249" s="82" t="s">
        <v>163</v>
      </c>
      <c r="K249" s="50" t="s">
        <v>251</v>
      </c>
      <c r="L249" s="50" t="s">
        <v>252</v>
      </c>
      <c r="M249" s="60">
        <v>39751</v>
      </c>
      <c r="N249" s="46">
        <v>10672</v>
      </c>
      <c r="O249" s="86"/>
    </row>
    <row r="250" spans="1:15" x14ac:dyDescent="0.25">
      <c r="A250" s="15"/>
      <c r="B250" s="72" t="s">
        <v>215</v>
      </c>
      <c r="C250" s="84">
        <v>17867</v>
      </c>
      <c r="D250" s="6">
        <v>37175</v>
      </c>
      <c r="E250" s="7">
        <v>1287000</v>
      </c>
      <c r="F250" s="85">
        <v>37256</v>
      </c>
      <c r="G250" s="86">
        <v>0</v>
      </c>
      <c r="H250" s="7">
        <v>1287000</v>
      </c>
      <c r="I250" s="82" t="s">
        <v>163</v>
      </c>
      <c r="K250" s="50" t="s">
        <v>251</v>
      </c>
      <c r="L250" s="50" t="s">
        <v>253</v>
      </c>
      <c r="M250" s="60">
        <v>39751</v>
      </c>
      <c r="N250" s="46">
        <v>11368</v>
      </c>
      <c r="O250" s="86"/>
    </row>
    <row r="251" spans="1:15" x14ac:dyDescent="0.25">
      <c r="A251" s="14" t="s">
        <v>69</v>
      </c>
      <c r="B251" s="72" t="s">
        <v>215</v>
      </c>
      <c r="C251" s="84">
        <v>18077</v>
      </c>
      <c r="D251" s="6">
        <v>37223</v>
      </c>
      <c r="E251" s="7">
        <v>264500</v>
      </c>
      <c r="F251" s="85">
        <v>37256</v>
      </c>
      <c r="G251" s="86">
        <v>0</v>
      </c>
      <c r="H251" s="7">
        <v>264500</v>
      </c>
      <c r="I251" s="82" t="s">
        <v>163</v>
      </c>
      <c r="K251" s="50" t="s">
        <v>187</v>
      </c>
      <c r="L251" s="50" t="s">
        <v>254</v>
      </c>
      <c r="M251" s="60">
        <v>39783</v>
      </c>
      <c r="N251" s="46">
        <v>21228</v>
      </c>
      <c r="O251" s="86"/>
    </row>
    <row r="252" spans="1:15" x14ac:dyDescent="0.25">
      <c r="A252" s="15"/>
      <c r="B252" s="72" t="s">
        <v>215</v>
      </c>
      <c r="C252" s="84">
        <v>18413</v>
      </c>
      <c r="D252" s="6">
        <v>37334</v>
      </c>
      <c r="E252" s="7">
        <v>1322500</v>
      </c>
      <c r="F252" s="85">
        <v>37621</v>
      </c>
      <c r="G252" s="86">
        <v>0</v>
      </c>
      <c r="H252" s="7">
        <v>1322500</v>
      </c>
      <c r="I252" s="82" t="s">
        <v>163</v>
      </c>
      <c r="K252" s="50" t="s">
        <v>247</v>
      </c>
      <c r="L252" s="50" t="s">
        <v>248</v>
      </c>
      <c r="M252" s="60">
        <v>39743</v>
      </c>
      <c r="N252" s="46">
        <v>552357</v>
      </c>
      <c r="O252" s="86"/>
    </row>
    <row r="253" spans="1:15" ht="15.75" thickBot="1" x14ac:dyDescent="0.3">
      <c r="A253" s="15"/>
      <c r="B253" s="72" t="s">
        <v>215</v>
      </c>
      <c r="C253" s="84">
        <v>18451</v>
      </c>
      <c r="D253" s="6">
        <v>37342</v>
      </c>
      <c r="E253" s="7">
        <v>552000</v>
      </c>
      <c r="F253" s="85">
        <v>37621</v>
      </c>
      <c r="G253" s="86">
        <v>0</v>
      </c>
      <c r="H253" s="7">
        <v>552000</v>
      </c>
      <c r="I253" s="82" t="s">
        <v>163</v>
      </c>
      <c r="K253" s="114" t="s">
        <v>245</v>
      </c>
      <c r="L253" s="50" t="s">
        <v>246</v>
      </c>
      <c r="M253" s="60">
        <v>39946</v>
      </c>
      <c r="N253" s="46">
        <v>44544</v>
      </c>
      <c r="O253" s="86"/>
    </row>
    <row r="254" spans="1:15" ht="15.75" thickBot="1" x14ac:dyDescent="0.3">
      <c r="A254" s="17"/>
      <c r="B254" s="50" t="s">
        <v>215</v>
      </c>
      <c r="C254" s="84">
        <v>18522</v>
      </c>
      <c r="D254" s="6">
        <v>37365</v>
      </c>
      <c r="E254" s="7">
        <v>506000</v>
      </c>
      <c r="F254" s="85">
        <v>37621</v>
      </c>
      <c r="G254" s="86">
        <v>0</v>
      </c>
      <c r="H254" s="7">
        <v>506000</v>
      </c>
      <c r="I254" s="82" t="s">
        <v>163</v>
      </c>
      <c r="K254" s="50" t="s">
        <v>185</v>
      </c>
      <c r="L254" s="127">
        <v>16556</v>
      </c>
      <c r="M254" s="6">
        <v>36852</v>
      </c>
      <c r="N254" s="124">
        <v>124650</v>
      </c>
      <c r="O254" s="108"/>
    </row>
    <row r="255" spans="1:15" ht="15.75" thickBot="1" x14ac:dyDescent="0.3">
      <c r="A255" s="51"/>
      <c r="B255" s="51"/>
      <c r="C255" s="121"/>
      <c r="D255" s="51"/>
      <c r="E255" s="24">
        <f>SUM(E249:E254)</f>
        <v>5639000</v>
      </c>
      <c r="K255" s="18" t="s">
        <v>255</v>
      </c>
      <c r="L255" s="95">
        <v>12843</v>
      </c>
      <c r="M255" s="6">
        <v>37427</v>
      </c>
      <c r="N255" s="7">
        <v>762</v>
      </c>
      <c r="O255" s="86"/>
    </row>
    <row r="256" spans="1:15" x14ac:dyDescent="0.25">
      <c r="A256" s="51"/>
      <c r="B256" s="51"/>
      <c r="C256" s="121"/>
      <c r="D256" s="51"/>
      <c r="E256" s="23"/>
      <c r="K256" s="76" t="s">
        <v>255</v>
      </c>
      <c r="L256" s="95">
        <v>17127</v>
      </c>
      <c r="M256" s="6">
        <v>36999</v>
      </c>
      <c r="N256" s="7">
        <v>975</v>
      </c>
      <c r="O256" s="86"/>
    </row>
    <row r="257" spans="1:15" x14ac:dyDescent="0.25">
      <c r="C257" s="110"/>
      <c r="D257" s="2"/>
      <c r="E257" s="2"/>
      <c r="K257" s="76" t="s">
        <v>255</v>
      </c>
      <c r="L257" s="95">
        <v>12799</v>
      </c>
      <c r="M257" s="6">
        <v>37418</v>
      </c>
      <c r="N257" s="7">
        <v>1663.2</v>
      </c>
      <c r="O257" s="86"/>
    </row>
    <row r="258" spans="1:15" x14ac:dyDescent="0.25">
      <c r="A258" s="36"/>
      <c r="B258" s="75" t="s">
        <v>185</v>
      </c>
      <c r="C258" s="95">
        <v>19810</v>
      </c>
      <c r="D258" s="6">
        <v>37869</v>
      </c>
      <c r="E258" s="7">
        <v>25200</v>
      </c>
      <c r="F258" s="85">
        <v>37986</v>
      </c>
      <c r="G258" s="86">
        <v>0</v>
      </c>
      <c r="H258" s="7">
        <v>25200</v>
      </c>
      <c r="I258" s="82" t="s">
        <v>163</v>
      </c>
      <c r="K258" s="76" t="s">
        <v>255</v>
      </c>
      <c r="L258" s="95">
        <v>12800</v>
      </c>
      <c r="M258" s="6">
        <v>37418</v>
      </c>
      <c r="N258" s="7">
        <v>1579.2</v>
      </c>
      <c r="O258" s="86"/>
    </row>
    <row r="259" spans="1:15" x14ac:dyDescent="0.25">
      <c r="A259" s="14" t="s">
        <v>70</v>
      </c>
      <c r="B259" s="75" t="s">
        <v>185</v>
      </c>
      <c r="C259" s="95">
        <v>19882</v>
      </c>
      <c r="D259" s="6">
        <v>37966</v>
      </c>
      <c r="E259" s="7">
        <v>8400</v>
      </c>
      <c r="F259" s="85">
        <v>37986</v>
      </c>
      <c r="G259" s="86">
        <v>0</v>
      </c>
      <c r="H259" s="7">
        <v>8400</v>
      </c>
      <c r="I259" s="82" t="s">
        <v>163</v>
      </c>
      <c r="K259" s="76" t="s">
        <v>255</v>
      </c>
      <c r="L259" s="95">
        <v>12909</v>
      </c>
      <c r="M259" s="6">
        <v>37443</v>
      </c>
      <c r="N259" s="7">
        <v>1512</v>
      </c>
      <c r="O259" s="86"/>
    </row>
    <row r="260" spans="1:15" x14ac:dyDescent="0.25">
      <c r="A260" s="37"/>
      <c r="B260" s="75" t="s">
        <v>185</v>
      </c>
      <c r="C260" s="95">
        <v>19857</v>
      </c>
      <c r="D260" s="6">
        <v>37922</v>
      </c>
      <c r="E260" s="7">
        <v>8400</v>
      </c>
      <c r="F260" s="85">
        <v>37986</v>
      </c>
      <c r="G260" s="86">
        <v>0</v>
      </c>
      <c r="H260" s="7">
        <v>8400</v>
      </c>
      <c r="I260" s="82" t="s">
        <v>163</v>
      </c>
      <c r="K260" s="76" t="s">
        <v>255</v>
      </c>
      <c r="L260" s="95">
        <v>13125</v>
      </c>
      <c r="M260" s="6">
        <v>37488</v>
      </c>
      <c r="N260" s="7">
        <v>1265.5999999999999</v>
      </c>
      <c r="O260" s="86"/>
    </row>
    <row r="261" spans="1:15" x14ac:dyDescent="0.25">
      <c r="A261" s="8"/>
      <c r="B261" s="18" t="s">
        <v>185</v>
      </c>
      <c r="C261" s="95">
        <v>19867</v>
      </c>
      <c r="D261" s="6">
        <v>37937</v>
      </c>
      <c r="E261" s="7">
        <v>7280</v>
      </c>
      <c r="F261" s="85">
        <v>37986</v>
      </c>
      <c r="G261" s="86">
        <v>0</v>
      </c>
      <c r="H261" s="7">
        <v>7280</v>
      </c>
      <c r="I261" s="82" t="s">
        <v>163</v>
      </c>
      <c r="K261" s="76" t="s">
        <v>255</v>
      </c>
      <c r="L261" s="95">
        <v>13272</v>
      </c>
      <c r="M261" s="6">
        <v>37502</v>
      </c>
      <c r="N261" s="7">
        <v>1708</v>
      </c>
      <c r="O261" s="86"/>
    </row>
    <row r="262" spans="1:15" ht="15.75" thickBot="1" x14ac:dyDescent="0.3">
      <c r="A262" s="9"/>
      <c r="B262" s="9"/>
      <c r="C262" s="110"/>
      <c r="D262" s="2"/>
      <c r="E262" s="10">
        <f>SUM(E258:E261)</f>
        <v>49280</v>
      </c>
      <c r="K262" s="76" t="s">
        <v>255</v>
      </c>
      <c r="L262" s="95">
        <v>13274</v>
      </c>
      <c r="M262" s="6">
        <v>37502</v>
      </c>
      <c r="N262" s="7">
        <v>1047.2</v>
      </c>
      <c r="O262" s="86"/>
    </row>
    <row r="263" spans="1:15" x14ac:dyDescent="0.25">
      <c r="A263" s="9"/>
      <c r="B263" s="9"/>
      <c r="C263" s="110"/>
      <c r="D263" s="2"/>
      <c r="E263" s="2"/>
      <c r="K263" s="76" t="s">
        <v>255</v>
      </c>
      <c r="L263" s="95">
        <v>13665</v>
      </c>
      <c r="M263" s="6">
        <v>37593</v>
      </c>
      <c r="N263" s="7">
        <v>3922.24</v>
      </c>
      <c r="O263" s="86"/>
    </row>
    <row r="264" spans="1:15" x14ac:dyDescent="0.25">
      <c r="C264" s="110"/>
      <c r="D264" s="2"/>
      <c r="E264" s="2"/>
      <c r="K264" s="50" t="s">
        <v>257</v>
      </c>
      <c r="L264" s="95">
        <v>19047</v>
      </c>
      <c r="M264" s="6">
        <v>37505</v>
      </c>
      <c r="N264" s="16">
        <v>151344.48000000001</v>
      </c>
      <c r="O264" s="86"/>
    </row>
    <row r="265" spans="1:15" x14ac:dyDescent="0.25">
      <c r="A265" s="13"/>
      <c r="B265" s="72" t="s">
        <v>217</v>
      </c>
      <c r="C265" s="95">
        <v>18598</v>
      </c>
      <c r="D265" s="6">
        <v>37386</v>
      </c>
      <c r="E265" s="7">
        <v>884800</v>
      </c>
      <c r="F265" s="85">
        <v>37621</v>
      </c>
      <c r="G265" s="86">
        <v>0</v>
      </c>
      <c r="H265" s="7">
        <v>884800</v>
      </c>
      <c r="I265" s="82" t="s">
        <v>163</v>
      </c>
      <c r="K265" s="74" t="s">
        <v>257</v>
      </c>
      <c r="L265" s="95" t="s">
        <v>126</v>
      </c>
      <c r="M265" s="6">
        <v>37693</v>
      </c>
      <c r="N265" s="7">
        <v>546952</v>
      </c>
      <c r="O265" s="86"/>
    </row>
    <row r="266" spans="1:15" x14ac:dyDescent="0.25">
      <c r="A266" s="14" t="s">
        <v>72</v>
      </c>
      <c r="B266" s="72" t="s">
        <v>217</v>
      </c>
      <c r="C266" s="95">
        <v>17715</v>
      </c>
      <c r="D266" s="6">
        <v>37131</v>
      </c>
      <c r="E266" s="7">
        <v>442400</v>
      </c>
      <c r="F266" s="85">
        <v>37256</v>
      </c>
      <c r="G266" s="87">
        <f>+E266-H266</f>
        <v>400000</v>
      </c>
      <c r="H266" s="7">
        <v>42400</v>
      </c>
      <c r="I266" s="82" t="s">
        <v>163</v>
      </c>
      <c r="K266" s="74" t="s">
        <v>257</v>
      </c>
      <c r="L266" s="95" t="s">
        <v>127</v>
      </c>
      <c r="M266" s="6">
        <v>37694</v>
      </c>
      <c r="N266" s="35">
        <v>17841</v>
      </c>
      <c r="O266" s="86"/>
    </row>
    <row r="267" spans="1:15" x14ac:dyDescent="0.25">
      <c r="A267" s="17"/>
      <c r="B267" s="50" t="s">
        <v>217</v>
      </c>
      <c r="C267" s="95">
        <v>17714</v>
      </c>
      <c r="D267" s="6">
        <v>37131</v>
      </c>
      <c r="E267" s="7">
        <v>422400</v>
      </c>
      <c r="F267" s="85">
        <v>37256</v>
      </c>
      <c r="G267" s="87">
        <f>+E267-H267</f>
        <v>130000</v>
      </c>
      <c r="H267" s="7">
        <v>292400</v>
      </c>
      <c r="I267" s="82" t="s">
        <v>163</v>
      </c>
      <c r="K267" s="50" t="s">
        <v>256</v>
      </c>
      <c r="L267" s="84">
        <v>13289</v>
      </c>
      <c r="M267" s="98">
        <v>37505</v>
      </c>
      <c r="N267" s="16">
        <v>44800</v>
      </c>
      <c r="O267" s="86"/>
    </row>
    <row r="268" spans="1:15" ht="15.75" thickBot="1" x14ac:dyDescent="0.3">
      <c r="A268" s="9"/>
      <c r="B268" s="9"/>
      <c r="C268" s="110"/>
      <c r="D268" s="2"/>
      <c r="E268" s="10">
        <f>SUM(E265:E267)</f>
        <v>1749600</v>
      </c>
      <c r="K268" s="50" t="s">
        <v>208</v>
      </c>
      <c r="L268" s="84">
        <v>17815</v>
      </c>
      <c r="M268" s="6">
        <v>37155</v>
      </c>
      <c r="N268" s="16">
        <v>1400</v>
      </c>
      <c r="O268" s="81"/>
    </row>
    <row r="269" spans="1:15" x14ac:dyDescent="0.25">
      <c r="C269" s="110"/>
      <c r="D269" s="2"/>
      <c r="E269" s="2"/>
      <c r="K269" s="72" t="s">
        <v>262</v>
      </c>
      <c r="L269" s="104" t="s">
        <v>130</v>
      </c>
      <c r="M269" s="6">
        <v>37237</v>
      </c>
      <c r="N269" s="46">
        <v>98840</v>
      </c>
      <c r="O269" s="86"/>
    </row>
    <row r="270" spans="1:15" x14ac:dyDescent="0.25">
      <c r="A270" s="36"/>
      <c r="B270" s="18" t="s">
        <v>203</v>
      </c>
      <c r="C270" s="84">
        <v>18958</v>
      </c>
      <c r="D270" s="6">
        <v>37391</v>
      </c>
      <c r="E270" s="7">
        <v>2334.8000000000002</v>
      </c>
      <c r="F270" s="85">
        <v>37621</v>
      </c>
      <c r="G270" s="86">
        <v>0</v>
      </c>
      <c r="H270" s="7">
        <v>2334.8000000000002</v>
      </c>
      <c r="I270" s="82" t="s">
        <v>163</v>
      </c>
      <c r="K270" s="72" t="s">
        <v>262</v>
      </c>
      <c r="L270" s="104" t="s">
        <v>131</v>
      </c>
      <c r="M270" s="6">
        <v>37252</v>
      </c>
      <c r="N270" s="46">
        <v>10315.200000000001</v>
      </c>
      <c r="O270" s="86"/>
    </row>
    <row r="271" spans="1:15" x14ac:dyDescent="0.25">
      <c r="A271" s="37"/>
      <c r="B271" s="18" t="s">
        <v>203</v>
      </c>
      <c r="C271" s="84">
        <v>18951</v>
      </c>
      <c r="D271" s="6">
        <v>37483</v>
      </c>
      <c r="E271" s="7">
        <v>2340.8000000000002</v>
      </c>
      <c r="F271" s="85">
        <v>37621</v>
      </c>
      <c r="G271" s="86">
        <v>0</v>
      </c>
      <c r="H271" s="7">
        <v>2340.8000000000002</v>
      </c>
      <c r="I271" s="82" t="s">
        <v>163</v>
      </c>
      <c r="K271" s="72" t="s">
        <v>262</v>
      </c>
      <c r="L271" s="104" t="s">
        <v>133</v>
      </c>
      <c r="M271" s="6">
        <v>37252</v>
      </c>
      <c r="N271" s="46">
        <v>56800</v>
      </c>
      <c r="O271" s="86"/>
    </row>
    <row r="272" spans="1:15" x14ac:dyDescent="0.25">
      <c r="A272" s="14" t="s">
        <v>73</v>
      </c>
      <c r="B272" s="18" t="s">
        <v>203</v>
      </c>
      <c r="C272" s="84">
        <v>18961</v>
      </c>
      <c r="D272" s="6">
        <v>37483</v>
      </c>
      <c r="E272" s="7">
        <v>4088</v>
      </c>
      <c r="F272" s="85">
        <v>37621</v>
      </c>
      <c r="G272" s="86">
        <v>0</v>
      </c>
      <c r="H272" s="7">
        <v>4088</v>
      </c>
      <c r="I272" s="82" t="s">
        <v>163</v>
      </c>
      <c r="K272" s="72" t="s">
        <v>262</v>
      </c>
      <c r="L272" s="104" t="s">
        <v>134</v>
      </c>
      <c r="M272" s="6">
        <v>37389</v>
      </c>
      <c r="N272" s="46">
        <v>47600</v>
      </c>
      <c r="O272" s="86"/>
    </row>
    <row r="273" spans="1:15" x14ac:dyDescent="0.25">
      <c r="A273" s="37"/>
      <c r="B273" s="18" t="s">
        <v>203</v>
      </c>
      <c r="C273" s="84">
        <v>18959</v>
      </c>
      <c r="D273" s="6">
        <v>37483</v>
      </c>
      <c r="E273" s="7">
        <v>3204.32</v>
      </c>
      <c r="F273" s="85">
        <v>37621</v>
      </c>
      <c r="G273" s="86">
        <v>0</v>
      </c>
      <c r="H273" s="7">
        <v>3204.32</v>
      </c>
      <c r="I273" s="82" t="s">
        <v>163</v>
      </c>
      <c r="K273" s="72" t="s">
        <v>262</v>
      </c>
      <c r="L273" s="104" t="s">
        <v>135</v>
      </c>
      <c r="M273" s="6">
        <v>37408</v>
      </c>
      <c r="N273" s="46">
        <v>43904</v>
      </c>
      <c r="O273" s="86"/>
    </row>
    <row r="274" spans="1:15" x14ac:dyDescent="0.25">
      <c r="A274" s="37"/>
      <c r="B274" s="18" t="s">
        <v>203</v>
      </c>
      <c r="C274" s="84">
        <v>18960</v>
      </c>
      <c r="D274" s="6">
        <v>37483</v>
      </c>
      <c r="E274" s="7">
        <v>604.79999999999995</v>
      </c>
      <c r="F274" s="85">
        <v>37621</v>
      </c>
      <c r="G274" s="86">
        <v>0</v>
      </c>
      <c r="H274" s="7">
        <v>604.79999999999995</v>
      </c>
      <c r="I274" s="82" t="s">
        <v>163</v>
      </c>
      <c r="K274" s="50" t="s">
        <v>262</v>
      </c>
      <c r="L274" s="104" t="s">
        <v>136</v>
      </c>
      <c r="M274" s="6">
        <v>37236</v>
      </c>
      <c r="N274" s="46">
        <v>78960</v>
      </c>
      <c r="O274" s="86"/>
    </row>
    <row r="275" spans="1:15" x14ac:dyDescent="0.25">
      <c r="A275" s="8"/>
      <c r="B275" s="18" t="s">
        <v>203</v>
      </c>
      <c r="C275" s="84">
        <v>18962</v>
      </c>
      <c r="D275" s="6">
        <v>37483</v>
      </c>
      <c r="E275" s="7">
        <v>2418.08</v>
      </c>
      <c r="F275" s="85">
        <v>37621</v>
      </c>
      <c r="G275" s="86">
        <v>0</v>
      </c>
      <c r="H275" s="7">
        <v>2418.08</v>
      </c>
      <c r="I275" s="82" t="s">
        <v>163</v>
      </c>
      <c r="K275" s="50" t="s">
        <v>258</v>
      </c>
      <c r="L275" s="84" t="s">
        <v>138</v>
      </c>
      <c r="M275" s="6">
        <v>37932</v>
      </c>
      <c r="N275">
        <v>12422.7</v>
      </c>
      <c r="O275" s="86"/>
    </row>
    <row r="276" spans="1:15" ht="15.75" thickBot="1" x14ac:dyDescent="0.3">
      <c r="A276" s="9"/>
      <c r="B276" s="9"/>
      <c r="C276" s="110"/>
      <c r="D276" s="2"/>
      <c r="E276" s="24">
        <f>SUM(E270:E275)</f>
        <v>14990.8</v>
      </c>
      <c r="K276" s="72" t="s">
        <v>263</v>
      </c>
      <c r="L276" s="95">
        <v>7173</v>
      </c>
      <c r="M276" s="6">
        <v>37011</v>
      </c>
      <c r="N276" s="7">
        <v>31688.799999999999</v>
      </c>
      <c r="O276" s="86"/>
    </row>
    <row r="277" spans="1:15" x14ac:dyDescent="0.25">
      <c r="A277" s="9"/>
      <c r="B277" s="9"/>
      <c r="C277" s="110"/>
      <c r="D277" s="2"/>
      <c r="E277" s="2"/>
      <c r="K277" s="72" t="s">
        <v>263</v>
      </c>
      <c r="L277" s="95">
        <v>7328</v>
      </c>
      <c r="M277" s="6">
        <v>37036</v>
      </c>
      <c r="N277" s="7">
        <v>32580</v>
      </c>
      <c r="O277" s="86"/>
    </row>
    <row r="278" spans="1:15" x14ac:dyDescent="0.25">
      <c r="C278" s="110"/>
      <c r="D278" s="2"/>
      <c r="E278" s="2"/>
      <c r="K278" s="72" t="s">
        <v>263</v>
      </c>
      <c r="L278" s="95">
        <v>17753</v>
      </c>
      <c r="M278" s="6">
        <v>37140</v>
      </c>
      <c r="N278" s="7">
        <v>12020</v>
      </c>
      <c r="O278" s="86"/>
    </row>
    <row r="279" spans="1:15" x14ac:dyDescent="0.25">
      <c r="A279" s="13"/>
      <c r="B279" s="50" t="s">
        <v>220</v>
      </c>
      <c r="C279" s="84">
        <v>9781</v>
      </c>
      <c r="D279" s="6">
        <v>36857</v>
      </c>
      <c r="E279" s="7">
        <v>21168</v>
      </c>
      <c r="F279" s="85">
        <v>36891</v>
      </c>
      <c r="G279" s="87">
        <f>+E279-H279</f>
        <v>10200</v>
      </c>
      <c r="H279" s="7">
        <v>10968</v>
      </c>
      <c r="I279" s="82" t="s">
        <v>163</v>
      </c>
      <c r="K279" s="72" t="s">
        <v>263</v>
      </c>
      <c r="L279" s="95">
        <v>18314</v>
      </c>
      <c r="M279" s="6">
        <v>37306</v>
      </c>
      <c r="N279" s="7">
        <v>11300</v>
      </c>
      <c r="O279" s="86"/>
    </row>
    <row r="280" spans="1:15" x14ac:dyDescent="0.25">
      <c r="A280" s="14" t="s">
        <v>74</v>
      </c>
      <c r="B280" s="50" t="s">
        <v>220</v>
      </c>
      <c r="C280" s="84">
        <v>10360</v>
      </c>
      <c r="D280" s="6">
        <v>36988</v>
      </c>
      <c r="E280" s="7">
        <v>23639</v>
      </c>
      <c r="F280" s="85">
        <v>37256</v>
      </c>
      <c r="G280" s="86">
        <v>0</v>
      </c>
      <c r="H280" s="7">
        <v>23639</v>
      </c>
      <c r="I280" s="82" t="s">
        <v>163</v>
      </c>
      <c r="K280" s="72" t="s">
        <v>263</v>
      </c>
      <c r="L280" s="95">
        <v>18339</v>
      </c>
      <c r="M280" s="6">
        <v>37309</v>
      </c>
      <c r="N280" s="7">
        <v>21800</v>
      </c>
      <c r="O280" s="86"/>
    </row>
    <row r="281" spans="1:15" x14ac:dyDescent="0.25">
      <c r="A281" s="17"/>
      <c r="B281" s="50" t="s">
        <v>220</v>
      </c>
      <c r="C281" s="84">
        <v>10397</v>
      </c>
      <c r="D281" s="6">
        <v>36991</v>
      </c>
      <c r="E281" s="7">
        <v>21800</v>
      </c>
      <c r="F281" s="85">
        <v>37256</v>
      </c>
      <c r="G281" s="86">
        <v>0</v>
      </c>
      <c r="H281" s="7">
        <v>21800</v>
      </c>
      <c r="I281" s="82" t="s">
        <v>163</v>
      </c>
      <c r="K281" s="72" t="s">
        <v>263</v>
      </c>
      <c r="L281" s="95">
        <v>18719</v>
      </c>
      <c r="M281" s="6">
        <v>37420</v>
      </c>
      <c r="N281" s="7">
        <v>36780.800000000003</v>
      </c>
      <c r="O281" s="86"/>
    </row>
    <row r="282" spans="1:15" ht="15.75" thickBot="1" x14ac:dyDescent="0.3">
      <c r="A282" s="9"/>
      <c r="B282" s="9"/>
      <c r="C282" s="110"/>
      <c r="D282" s="2"/>
      <c r="E282" s="10">
        <f>SUM(E279:E281)</f>
        <v>66607</v>
      </c>
      <c r="K282" s="72" t="s">
        <v>263</v>
      </c>
      <c r="L282" s="95">
        <v>8727</v>
      </c>
      <c r="M282" s="6">
        <v>37425</v>
      </c>
      <c r="N282" s="7">
        <v>21011.200000000001</v>
      </c>
      <c r="O282" s="86"/>
    </row>
    <row r="283" spans="1:15" x14ac:dyDescent="0.25">
      <c r="A283" s="9"/>
      <c r="B283" s="9"/>
      <c r="C283" s="110"/>
      <c r="D283" s="2"/>
      <c r="E283" s="11"/>
      <c r="K283" s="72" t="s">
        <v>263</v>
      </c>
      <c r="L283" s="95">
        <v>18812</v>
      </c>
      <c r="M283" s="6">
        <v>37454</v>
      </c>
      <c r="N283" s="7">
        <v>45046.400000000001</v>
      </c>
      <c r="O283" s="86"/>
    </row>
    <row r="284" spans="1:15" x14ac:dyDescent="0.25">
      <c r="C284" s="110"/>
      <c r="D284" s="2"/>
      <c r="E284" s="2"/>
      <c r="K284" s="72" t="s">
        <v>263</v>
      </c>
      <c r="L284" s="95">
        <v>18933</v>
      </c>
      <c r="M284" s="6">
        <v>37477</v>
      </c>
      <c r="N284" s="7">
        <v>32513.599999999999</v>
      </c>
      <c r="O284" s="86"/>
    </row>
    <row r="285" spans="1:15" x14ac:dyDescent="0.25">
      <c r="A285" s="36"/>
      <c r="B285" s="18" t="s">
        <v>219</v>
      </c>
      <c r="C285" s="114">
        <v>22614</v>
      </c>
      <c r="D285" s="6">
        <v>39034</v>
      </c>
      <c r="E285" s="7">
        <v>501085.2</v>
      </c>
      <c r="F285" s="85">
        <v>39082</v>
      </c>
      <c r="G285" s="86">
        <v>0</v>
      </c>
      <c r="H285" s="7">
        <v>501085.2</v>
      </c>
      <c r="I285" s="82" t="s">
        <v>163</v>
      </c>
      <c r="K285" s="72" t="s">
        <v>263</v>
      </c>
      <c r="L285" s="95">
        <v>19007</v>
      </c>
      <c r="M285" s="6">
        <v>37496</v>
      </c>
      <c r="N285" s="7">
        <v>41305.599999999999</v>
      </c>
      <c r="O285" s="86"/>
    </row>
    <row r="286" spans="1:15" x14ac:dyDescent="0.25">
      <c r="A286" s="14" t="s">
        <v>75</v>
      </c>
      <c r="B286" s="18" t="s">
        <v>219</v>
      </c>
      <c r="C286" s="84">
        <v>22511</v>
      </c>
      <c r="D286" s="6">
        <v>38995</v>
      </c>
      <c r="E286" s="7">
        <v>160921</v>
      </c>
      <c r="F286" s="85">
        <v>39082</v>
      </c>
      <c r="G286" s="86">
        <v>0</v>
      </c>
      <c r="H286" s="7">
        <v>160921</v>
      </c>
      <c r="I286" s="82" t="s">
        <v>163</v>
      </c>
      <c r="K286" s="72" t="s">
        <v>263</v>
      </c>
      <c r="L286" s="95">
        <v>19247</v>
      </c>
      <c r="M286" s="6">
        <v>37586</v>
      </c>
      <c r="N286" s="7">
        <v>44430.400000000001</v>
      </c>
      <c r="O286" s="86"/>
    </row>
    <row r="287" spans="1:15" x14ac:dyDescent="0.25">
      <c r="A287" s="8"/>
      <c r="B287" s="18" t="s">
        <v>219</v>
      </c>
      <c r="C287" s="114">
        <v>22479</v>
      </c>
      <c r="D287" s="6">
        <v>38960</v>
      </c>
      <c r="E287" s="7">
        <v>39910.47</v>
      </c>
      <c r="F287" s="85">
        <v>39082</v>
      </c>
      <c r="G287" s="87">
        <f>+E287-H287</f>
        <v>2956.5900000000038</v>
      </c>
      <c r="H287" s="7">
        <v>36953.879999999997</v>
      </c>
      <c r="I287" s="82" t="s">
        <v>163</v>
      </c>
      <c r="K287" s="72" t="s">
        <v>263</v>
      </c>
      <c r="L287" s="95">
        <v>19309</v>
      </c>
      <c r="M287" s="6">
        <v>37621</v>
      </c>
      <c r="N287" s="7">
        <v>79740.08</v>
      </c>
      <c r="O287" s="86"/>
    </row>
    <row r="288" spans="1:15" ht="15.75" thickBot="1" x14ac:dyDescent="0.3">
      <c r="A288" s="9"/>
      <c r="B288" s="9"/>
      <c r="C288" s="110"/>
      <c r="D288" s="2"/>
      <c r="E288" s="10">
        <f>SUM(E285:E287)</f>
        <v>701916.66999999993</v>
      </c>
      <c r="K288" s="72" t="s">
        <v>263</v>
      </c>
      <c r="L288" s="95">
        <v>19484</v>
      </c>
      <c r="M288" s="6">
        <v>37692</v>
      </c>
      <c r="N288" s="7">
        <v>17629</v>
      </c>
      <c r="O288" s="86"/>
    </row>
    <row r="289" spans="1:15" x14ac:dyDescent="0.25">
      <c r="A289" s="9"/>
      <c r="B289" s="9"/>
      <c r="C289" s="110"/>
      <c r="D289" s="2"/>
      <c r="E289" s="11"/>
      <c r="K289" s="72" t="s">
        <v>263</v>
      </c>
      <c r="L289" s="95">
        <v>19495</v>
      </c>
      <c r="M289" s="6">
        <v>37697</v>
      </c>
      <c r="N289" s="7">
        <v>63480</v>
      </c>
      <c r="O289" s="86"/>
    </row>
    <row r="290" spans="1:15" x14ac:dyDescent="0.25">
      <c r="C290" s="110"/>
      <c r="D290" s="2"/>
      <c r="E290" s="11"/>
      <c r="K290" s="50" t="s">
        <v>263</v>
      </c>
      <c r="L290" s="95">
        <v>19624</v>
      </c>
      <c r="M290" s="6">
        <v>37762</v>
      </c>
      <c r="N290" s="7">
        <v>35604.800000000003</v>
      </c>
      <c r="O290" s="86"/>
    </row>
    <row r="291" spans="1:15" x14ac:dyDescent="0.25">
      <c r="A291" s="20" t="s">
        <v>76</v>
      </c>
      <c r="B291" s="50" t="s">
        <v>175</v>
      </c>
      <c r="C291" s="109" t="s">
        <v>176</v>
      </c>
      <c r="D291" s="98">
        <v>37257</v>
      </c>
      <c r="E291" s="35">
        <v>319600</v>
      </c>
      <c r="F291" s="96" t="s">
        <v>176</v>
      </c>
      <c r="G291" s="86">
        <v>0</v>
      </c>
      <c r="H291" s="35">
        <v>319600</v>
      </c>
      <c r="I291" s="91" t="s">
        <v>161</v>
      </c>
      <c r="K291" s="72" t="s">
        <v>260</v>
      </c>
      <c r="L291" s="95">
        <v>18398</v>
      </c>
      <c r="M291" s="6">
        <v>37329</v>
      </c>
      <c r="N291" s="7">
        <v>125000</v>
      </c>
      <c r="O291" s="86"/>
    </row>
    <row r="292" spans="1:15" x14ac:dyDescent="0.25">
      <c r="A292" s="48"/>
      <c r="B292" s="48"/>
      <c r="C292" s="120"/>
      <c r="D292" s="22"/>
      <c r="E292" s="11"/>
      <c r="K292" s="73" t="s">
        <v>259</v>
      </c>
      <c r="L292" s="95">
        <v>8923</v>
      </c>
      <c r="M292" s="6">
        <v>37475</v>
      </c>
      <c r="N292" s="7">
        <v>345000</v>
      </c>
      <c r="O292" s="86"/>
    </row>
    <row r="293" spans="1:15" x14ac:dyDescent="0.25">
      <c r="C293" s="110"/>
      <c r="D293" s="2"/>
      <c r="E293" s="2"/>
      <c r="K293" s="74" t="s">
        <v>261</v>
      </c>
      <c r="L293" s="95">
        <v>9244</v>
      </c>
      <c r="M293" s="6">
        <v>37585</v>
      </c>
      <c r="N293" s="7">
        <v>18000</v>
      </c>
      <c r="O293" s="86"/>
    </row>
    <row r="294" spans="1:15" x14ac:dyDescent="0.25">
      <c r="A294" s="36"/>
      <c r="B294" s="18" t="s">
        <v>226</v>
      </c>
      <c r="C294" s="84">
        <v>10164</v>
      </c>
      <c r="D294" s="6">
        <v>36942</v>
      </c>
      <c r="E294" s="7">
        <v>4800</v>
      </c>
      <c r="F294" s="85">
        <v>37256</v>
      </c>
      <c r="G294" s="7">
        <v>0</v>
      </c>
      <c r="H294" s="7">
        <v>4800</v>
      </c>
      <c r="I294" s="82" t="s">
        <v>161</v>
      </c>
      <c r="K294" s="50" t="s">
        <v>185</v>
      </c>
      <c r="L294" s="84">
        <v>16623</v>
      </c>
      <c r="M294" s="6">
        <v>36879</v>
      </c>
      <c r="N294" s="68">
        <v>102000</v>
      </c>
      <c r="O294" s="86"/>
    </row>
    <row r="295" spans="1:15" x14ac:dyDescent="0.25">
      <c r="A295" s="52" t="s">
        <v>77</v>
      </c>
      <c r="B295" s="18" t="s">
        <v>226</v>
      </c>
      <c r="C295" s="84">
        <v>14219</v>
      </c>
      <c r="D295" s="6">
        <v>37812</v>
      </c>
      <c r="E295" s="7">
        <v>136400</v>
      </c>
      <c r="F295" s="85">
        <v>37986</v>
      </c>
      <c r="G295" s="7">
        <v>0</v>
      </c>
      <c r="H295" s="7">
        <v>136400</v>
      </c>
      <c r="I295" s="82" t="s">
        <v>161</v>
      </c>
      <c r="K295" s="50" t="s">
        <v>264</v>
      </c>
      <c r="L295" s="95">
        <v>855</v>
      </c>
      <c r="M295" s="6">
        <v>42426</v>
      </c>
      <c r="N295" s="16">
        <v>18029838.629999999</v>
      </c>
      <c r="O295" s="86"/>
    </row>
    <row r="296" spans="1:15" x14ac:dyDescent="0.25">
      <c r="A296" s="37"/>
      <c r="B296" s="18" t="s">
        <v>226</v>
      </c>
      <c r="C296" s="84">
        <v>10049</v>
      </c>
      <c r="D296" s="6">
        <v>36922</v>
      </c>
      <c r="E296" s="7">
        <v>23200</v>
      </c>
      <c r="F296" s="85">
        <v>37256</v>
      </c>
      <c r="G296" s="7">
        <v>0</v>
      </c>
      <c r="H296" s="7">
        <v>23200</v>
      </c>
      <c r="I296" s="82" t="s">
        <v>161</v>
      </c>
      <c r="K296" s="50" t="s">
        <v>207</v>
      </c>
      <c r="L296" s="95" t="s">
        <v>265</v>
      </c>
      <c r="M296" s="6">
        <v>37949</v>
      </c>
      <c r="N296" s="16">
        <v>91022.92</v>
      </c>
      <c r="O296" s="86"/>
    </row>
    <row r="297" spans="1:15" x14ac:dyDescent="0.25">
      <c r="A297" s="8"/>
      <c r="B297" s="18" t="s">
        <v>226</v>
      </c>
      <c r="C297" s="84">
        <v>11913</v>
      </c>
      <c r="D297" s="6">
        <v>37252</v>
      </c>
      <c r="E297" s="7">
        <v>325988</v>
      </c>
      <c r="F297" s="85">
        <v>37256</v>
      </c>
      <c r="G297" s="87">
        <f>+E297-H297</f>
        <v>200000</v>
      </c>
      <c r="H297" s="7">
        <v>125988</v>
      </c>
      <c r="I297" s="82" t="s">
        <v>161</v>
      </c>
      <c r="K297" s="75" t="s">
        <v>266</v>
      </c>
      <c r="L297" s="95" t="s">
        <v>143</v>
      </c>
      <c r="M297" s="6">
        <v>36937</v>
      </c>
      <c r="N297" s="35">
        <v>128952</v>
      </c>
      <c r="O297" s="86"/>
    </row>
    <row r="298" spans="1:15" ht="15.75" thickBot="1" x14ac:dyDescent="0.3">
      <c r="A298" s="9"/>
      <c r="B298" s="9"/>
      <c r="C298" s="110"/>
      <c r="D298" s="2"/>
      <c r="E298" s="10">
        <f>SUM(E294:E297)</f>
        <v>490388</v>
      </c>
      <c r="K298" s="75" t="s">
        <v>266</v>
      </c>
      <c r="L298" s="95" t="s">
        <v>145</v>
      </c>
      <c r="M298" s="6">
        <v>36945</v>
      </c>
      <c r="N298" s="35">
        <v>426670.48</v>
      </c>
      <c r="O298" s="86"/>
    </row>
    <row r="299" spans="1:15" x14ac:dyDescent="0.25">
      <c r="A299" s="9"/>
      <c r="B299" s="9"/>
      <c r="C299" s="110"/>
      <c r="D299" s="2"/>
      <c r="E299" s="2"/>
      <c r="K299" s="18" t="s">
        <v>266</v>
      </c>
      <c r="L299" s="84" t="s">
        <v>146</v>
      </c>
      <c r="M299" s="6">
        <v>37407</v>
      </c>
      <c r="N299" s="35">
        <v>5987.52</v>
      </c>
      <c r="O299" s="86"/>
    </row>
    <row r="300" spans="1:15" x14ac:dyDescent="0.25">
      <c r="C300" s="110"/>
      <c r="D300" s="2"/>
      <c r="E300" s="2"/>
      <c r="K300" s="50" t="s">
        <v>267</v>
      </c>
      <c r="L300" s="84">
        <v>129</v>
      </c>
      <c r="M300" s="6">
        <v>39559</v>
      </c>
      <c r="N300" s="68">
        <v>19406273.960000001</v>
      </c>
      <c r="O300" s="108"/>
    </row>
    <row r="301" spans="1:15" x14ac:dyDescent="0.25">
      <c r="A301" s="36"/>
      <c r="B301" s="18" t="s">
        <v>225</v>
      </c>
      <c r="C301" s="84" t="s">
        <v>78</v>
      </c>
      <c r="D301" s="6">
        <v>37503</v>
      </c>
      <c r="E301" s="7">
        <v>10948</v>
      </c>
      <c r="F301" s="85">
        <v>37621</v>
      </c>
      <c r="G301" s="86">
        <v>0</v>
      </c>
      <c r="H301" s="7">
        <v>10948</v>
      </c>
      <c r="I301" s="82" t="s">
        <v>161</v>
      </c>
      <c r="K301" s="50" t="s">
        <v>268</v>
      </c>
      <c r="L301" s="84">
        <v>17854</v>
      </c>
      <c r="M301" s="6">
        <v>37172</v>
      </c>
      <c r="N301" s="68">
        <v>40040</v>
      </c>
      <c r="O301" s="86"/>
    </row>
    <row r="302" spans="1:15" x14ac:dyDescent="0.25">
      <c r="A302" s="37"/>
      <c r="B302" s="18" t="s">
        <v>225</v>
      </c>
      <c r="C302" s="84" t="s">
        <v>79</v>
      </c>
      <c r="D302" s="6">
        <v>37508</v>
      </c>
      <c r="E302" s="7">
        <v>11885</v>
      </c>
      <c r="F302" s="85">
        <v>37621</v>
      </c>
      <c r="G302" s="86">
        <v>0</v>
      </c>
      <c r="H302" s="7">
        <v>11885</v>
      </c>
      <c r="I302" s="82" t="s">
        <v>161</v>
      </c>
      <c r="K302" s="50" t="s">
        <v>238</v>
      </c>
      <c r="L302" s="109" t="s">
        <v>176</v>
      </c>
      <c r="M302" s="119">
        <v>38080</v>
      </c>
      <c r="N302" s="68">
        <v>29325</v>
      </c>
    </row>
    <row r="303" spans="1:15" x14ac:dyDescent="0.25">
      <c r="A303" s="14" t="s">
        <v>80</v>
      </c>
      <c r="B303" s="18" t="s">
        <v>225</v>
      </c>
      <c r="C303" s="84" t="s">
        <v>81</v>
      </c>
      <c r="D303" s="6">
        <v>37553</v>
      </c>
      <c r="E303" s="7">
        <v>19006</v>
      </c>
      <c r="F303" s="85">
        <v>37621</v>
      </c>
      <c r="G303" s="86">
        <v>0</v>
      </c>
      <c r="H303" s="7">
        <v>19006</v>
      </c>
      <c r="I303" s="82" t="s">
        <v>161</v>
      </c>
    </row>
    <row r="304" spans="1:15" x14ac:dyDescent="0.25">
      <c r="A304" s="37"/>
      <c r="B304" s="18" t="s">
        <v>225</v>
      </c>
      <c r="C304" s="84" t="s">
        <v>82</v>
      </c>
      <c r="D304" s="6">
        <v>37635</v>
      </c>
      <c r="E304" s="7">
        <v>14747</v>
      </c>
      <c r="F304" s="85">
        <v>37986</v>
      </c>
      <c r="G304" s="86">
        <v>0</v>
      </c>
      <c r="H304" s="7">
        <v>14747</v>
      </c>
      <c r="I304" s="82" t="s">
        <v>161</v>
      </c>
      <c r="O304" s="86"/>
    </row>
    <row r="305" spans="1:9" x14ac:dyDescent="0.25">
      <c r="A305" s="8"/>
      <c r="B305" s="18" t="s">
        <v>225</v>
      </c>
      <c r="C305" s="122" t="s">
        <v>83</v>
      </c>
      <c r="D305" s="6">
        <v>37602</v>
      </c>
      <c r="E305" s="117">
        <v>24120</v>
      </c>
      <c r="F305" s="85">
        <v>37621</v>
      </c>
      <c r="G305" s="86">
        <v>0</v>
      </c>
      <c r="H305" s="117">
        <v>24120</v>
      </c>
      <c r="I305" s="82" t="s">
        <v>161</v>
      </c>
    </row>
    <row r="306" spans="1:9" ht="15.75" thickBot="1" x14ac:dyDescent="0.3">
      <c r="A306" s="9"/>
      <c r="B306" s="9"/>
      <c r="C306" s="123"/>
      <c r="D306" s="53"/>
      <c r="E306" s="116">
        <f>+E305+E304+E303+E302+E301</f>
        <v>80706</v>
      </c>
    </row>
    <row r="307" spans="1:9" x14ac:dyDescent="0.25">
      <c r="A307" s="9"/>
      <c r="B307" s="9"/>
      <c r="C307" s="123"/>
      <c r="D307" s="53"/>
      <c r="E307" s="54"/>
    </row>
    <row r="308" spans="1:9" x14ac:dyDescent="0.25">
      <c r="C308" s="110"/>
      <c r="D308" s="2"/>
      <c r="E308" s="2"/>
    </row>
    <row r="309" spans="1:9" x14ac:dyDescent="0.25">
      <c r="A309" s="4" t="s">
        <v>84</v>
      </c>
      <c r="B309" s="50" t="s">
        <v>223</v>
      </c>
      <c r="C309" s="84">
        <v>11576</v>
      </c>
      <c r="D309" s="6">
        <v>37195</v>
      </c>
      <c r="E309" s="7">
        <v>17052</v>
      </c>
      <c r="F309" s="85">
        <v>37256</v>
      </c>
      <c r="G309" s="86">
        <v>0</v>
      </c>
      <c r="H309" s="7">
        <v>17052</v>
      </c>
      <c r="I309" s="82" t="s">
        <v>163</v>
      </c>
    </row>
    <row r="310" spans="1:9" x14ac:dyDescent="0.25">
      <c r="A310" s="17"/>
      <c r="B310" s="50" t="s">
        <v>224</v>
      </c>
      <c r="C310" s="84">
        <v>13281</v>
      </c>
      <c r="D310" s="6">
        <v>37504</v>
      </c>
      <c r="E310" s="7">
        <v>16800</v>
      </c>
      <c r="F310" s="85">
        <v>37621</v>
      </c>
      <c r="G310" s="86">
        <v>0</v>
      </c>
      <c r="H310" s="7">
        <v>16800</v>
      </c>
      <c r="I310" s="82" t="s">
        <v>163</v>
      </c>
    </row>
    <row r="311" spans="1:9" ht="15.75" thickBot="1" x14ac:dyDescent="0.3">
      <c r="A311" s="9"/>
      <c r="B311" s="9"/>
      <c r="C311" s="110"/>
      <c r="D311" s="2"/>
      <c r="E311" s="24">
        <f>SUM(E309:E310)</f>
        <v>33852</v>
      </c>
    </row>
    <row r="312" spans="1:9" x14ac:dyDescent="0.25">
      <c r="A312" s="9"/>
      <c r="B312" s="9"/>
      <c r="C312" s="110"/>
      <c r="D312" s="2"/>
      <c r="E312" s="23"/>
    </row>
    <row r="313" spans="1:9" x14ac:dyDescent="0.25">
      <c r="C313" s="110"/>
      <c r="D313" s="2"/>
      <c r="E313" s="2"/>
    </row>
    <row r="314" spans="1:9" x14ac:dyDescent="0.25">
      <c r="A314" s="20" t="s">
        <v>85</v>
      </c>
      <c r="B314" s="50" t="s">
        <v>221</v>
      </c>
      <c r="C314" s="115" t="s">
        <v>222</v>
      </c>
      <c r="D314" s="98">
        <v>36859</v>
      </c>
      <c r="E314" s="16">
        <v>1250000</v>
      </c>
      <c r="F314" s="80">
        <v>36891</v>
      </c>
      <c r="G314" s="108">
        <f>+E314-H314</f>
        <v>870000</v>
      </c>
      <c r="H314" s="16">
        <v>380000</v>
      </c>
      <c r="I314" s="91" t="s">
        <v>163</v>
      </c>
    </row>
    <row r="315" spans="1:9" x14ac:dyDescent="0.25">
      <c r="A315" s="9"/>
      <c r="B315" s="9"/>
      <c r="C315" s="110"/>
      <c r="D315" s="2"/>
      <c r="E315" s="2"/>
    </row>
    <row r="316" spans="1:9" x14ac:dyDescent="0.25">
      <c r="C316" s="110"/>
      <c r="D316" s="2"/>
      <c r="E316" s="2"/>
    </row>
    <row r="317" spans="1:9" x14ac:dyDescent="0.25">
      <c r="A317" s="20" t="s">
        <v>86</v>
      </c>
      <c r="B317" s="50" t="s">
        <v>228</v>
      </c>
      <c r="C317" s="84">
        <v>13137</v>
      </c>
      <c r="D317" s="6">
        <v>37489</v>
      </c>
      <c r="E317" s="16">
        <v>31032</v>
      </c>
      <c r="F317" s="80">
        <v>37621</v>
      </c>
      <c r="G317" s="108">
        <f>+E317-H317</f>
        <v>24000</v>
      </c>
      <c r="H317" s="16">
        <v>7032</v>
      </c>
      <c r="I317" s="91" t="s">
        <v>163</v>
      </c>
    </row>
    <row r="318" spans="1:9" x14ac:dyDescent="0.25">
      <c r="A318" s="9"/>
      <c r="B318" s="9"/>
      <c r="C318" s="110"/>
      <c r="D318" s="2"/>
      <c r="E318" s="2"/>
    </row>
    <row r="319" spans="1:9" x14ac:dyDescent="0.25">
      <c r="C319" s="110"/>
      <c r="D319" s="2"/>
      <c r="E319" s="2"/>
    </row>
    <row r="320" spans="1:9" x14ac:dyDescent="0.25">
      <c r="A320" s="20" t="s">
        <v>87</v>
      </c>
      <c r="B320" s="50" t="s">
        <v>227</v>
      </c>
      <c r="C320" s="84">
        <v>10901</v>
      </c>
      <c r="D320" s="98">
        <v>37060</v>
      </c>
      <c r="E320" s="16">
        <v>453437.76</v>
      </c>
      <c r="F320" s="80">
        <v>37256</v>
      </c>
      <c r="G320" s="108">
        <f>+E320-H320</f>
        <v>450000</v>
      </c>
      <c r="H320" s="16">
        <v>3437.76</v>
      </c>
      <c r="I320" s="91" t="s">
        <v>161</v>
      </c>
    </row>
    <row r="321" spans="1:9" x14ac:dyDescent="0.25">
      <c r="A321" s="9"/>
      <c r="B321" s="9"/>
      <c r="C321" s="110"/>
      <c r="D321" s="2"/>
      <c r="E321" s="2"/>
    </row>
    <row r="322" spans="1:9" x14ac:dyDescent="0.25">
      <c r="C322" s="110"/>
      <c r="D322" s="2"/>
      <c r="E322" s="2"/>
    </row>
    <row r="323" spans="1:9" x14ac:dyDescent="0.25">
      <c r="A323" s="36"/>
      <c r="B323" s="18" t="s">
        <v>217</v>
      </c>
      <c r="C323" s="84">
        <v>17195</v>
      </c>
      <c r="D323" s="6">
        <v>37014</v>
      </c>
      <c r="E323" s="7">
        <v>395000</v>
      </c>
      <c r="F323" s="85">
        <v>37256</v>
      </c>
      <c r="G323" s="87">
        <f>+E323-H323</f>
        <v>387500</v>
      </c>
      <c r="H323" s="7">
        <v>7500</v>
      </c>
      <c r="I323" s="82" t="s">
        <v>161</v>
      </c>
    </row>
    <row r="324" spans="1:9" x14ac:dyDescent="0.25">
      <c r="A324" s="37"/>
      <c r="B324" s="18" t="s">
        <v>217</v>
      </c>
      <c r="C324" s="84">
        <v>17198</v>
      </c>
      <c r="D324" s="6">
        <v>37014</v>
      </c>
      <c r="E324" s="7">
        <v>197500</v>
      </c>
      <c r="F324" s="85">
        <v>37256</v>
      </c>
      <c r="G324" s="86">
        <v>100000</v>
      </c>
      <c r="H324" s="7">
        <v>97500</v>
      </c>
      <c r="I324" s="82" t="s">
        <v>161</v>
      </c>
    </row>
    <row r="325" spans="1:9" x14ac:dyDescent="0.25">
      <c r="A325" s="14" t="s">
        <v>88</v>
      </c>
      <c r="B325" s="50" t="s">
        <v>208</v>
      </c>
      <c r="C325" s="84">
        <v>17194</v>
      </c>
      <c r="D325" s="6">
        <v>37014</v>
      </c>
      <c r="E325" s="7">
        <v>1440000</v>
      </c>
      <c r="F325" s="85">
        <v>37256</v>
      </c>
      <c r="G325" s="86">
        <v>0</v>
      </c>
      <c r="H325" s="7">
        <v>1440000</v>
      </c>
      <c r="I325" s="82" t="s">
        <v>161</v>
      </c>
    </row>
    <row r="326" spans="1:9" x14ac:dyDescent="0.25">
      <c r="A326" s="37"/>
      <c r="B326" s="50" t="s">
        <v>208</v>
      </c>
      <c r="C326" s="84">
        <v>17197</v>
      </c>
      <c r="D326" s="6">
        <v>37014</v>
      </c>
      <c r="E326" s="7">
        <v>960000</v>
      </c>
      <c r="F326" s="85">
        <v>37256</v>
      </c>
      <c r="G326" s="87">
        <f>+E326-H326</f>
        <v>800000</v>
      </c>
      <c r="H326" s="7">
        <v>160000</v>
      </c>
      <c r="I326" s="82" t="s">
        <v>161</v>
      </c>
    </row>
    <row r="327" spans="1:9" x14ac:dyDescent="0.25">
      <c r="A327" s="8"/>
      <c r="B327" s="18" t="s">
        <v>217</v>
      </c>
      <c r="C327" s="84">
        <v>17295</v>
      </c>
      <c r="D327" s="6">
        <v>37028</v>
      </c>
      <c r="E327" s="7">
        <v>395000</v>
      </c>
      <c r="F327" s="85">
        <v>37256</v>
      </c>
      <c r="G327" s="87">
        <f>+E327-H327</f>
        <v>280000</v>
      </c>
      <c r="H327" s="7">
        <v>115000</v>
      </c>
      <c r="I327" s="82" t="s">
        <v>161</v>
      </c>
    </row>
    <row r="328" spans="1:9" ht="15.75" thickBot="1" x14ac:dyDescent="0.3">
      <c r="A328" s="9"/>
      <c r="B328" s="9"/>
      <c r="C328" s="110"/>
      <c r="D328" s="2"/>
      <c r="E328" s="10">
        <f>SUM(E323:E327)</f>
        <v>3387500</v>
      </c>
    </row>
    <row r="329" spans="1:9" x14ac:dyDescent="0.25">
      <c r="C329" s="110"/>
      <c r="D329" s="2"/>
      <c r="E329" s="2"/>
    </row>
    <row r="330" spans="1:9" ht="30" x14ac:dyDescent="0.25">
      <c r="A330" s="140" t="s">
        <v>89</v>
      </c>
      <c r="B330" s="50" t="s">
        <v>230</v>
      </c>
      <c r="C330" s="84" t="s">
        <v>90</v>
      </c>
      <c r="D330" s="98">
        <v>40463</v>
      </c>
      <c r="E330" s="16">
        <v>52422398.850000001</v>
      </c>
      <c r="F330" s="96" t="s">
        <v>176</v>
      </c>
      <c r="G330" s="108">
        <f>+E330-H330</f>
        <v>51201801.359999999</v>
      </c>
      <c r="H330" s="16">
        <v>1220597.49</v>
      </c>
      <c r="I330" s="91" t="s">
        <v>161</v>
      </c>
    </row>
    <row r="331" spans="1:9" x14ac:dyDescent="0.25">
      <c r="A331" s="9"/>
      <c r="B331" s="12"/>
      <c r="C331" s="110"/>
      <c r="D331" s="2"/>
      <c r="E331" s="2"/>
    </row>
    <row r="332" spans="1:9" ht="15.75" thickBot="1" x14ac:dyDescent="0.3">
      <c r="B332" s="78"/>
      <c r="C332" s="110"/>
      <c r="D332" s="2"/>
      <c r="E332" s="2"/>
    </row>
    <row r="333" spans="1:9" ht="15.75" thickBot="1" x14ac:dyDescent="0.3">
      <c r="A333" s="55" t="s">
        <v>91</v>
      </c>
      <c r="B333" s="50" t="s">
        <v>229</v>
      </c>
      <c r="C333" s="84" t="s">
        <v>92</v>
      </c>
      <c r="D333" s="6">
        <v>37517</v>
      </c>
      <c r="E333" s="118">
        <v>184323.69</v>
      </c>
      <c r="F333" s="85">
        <v>37621</v>
      </c>
      <c r="G333" s="86">
        <v>120000</v>
      </c>
      <c r="H333" s="86">
        <v>64323.69</v>
      </c>
      <c r="I333" s="82" t="s">
        <v>161</v>
      </c>
    </row>
    <row r="334" spans="1:9" x14ac:dyDescent="0.25">
      <c r="A334" s="9"/>
      <c r="B334" s="12"/>
      <c r="C334" s="112"/>
      <c r="D334" s="22"/>
      <c r="E334" s="23"/>
    </row>
    <row r="335" spans="1:9" x14ac:dyDescent="0.25">
      <c r="B335" s="78"/>
      <c r="C335" s="110"/>
      <c r="D335" s="2"/>
      <c r="E335" s="2"/>
    </row>
    <row r="336" spans="1:9" x14ac:dyDescent="0.25">
      <c r="A336" s="20" t="s">
        <v>93</v>
      </c>
      <c r="B336" s="50" t="s">
        <v>189</v>
      </c>
      <c r="C336" s="84">
        <v>19718</v>
      </c>
      <c r="D336" s="98">
        <v>37816</v>
      </c>
      <c r="E336" s="16">
        <v>20889.2</v>
      </c>
      <c r="F336" s="80">
        <v>37986</v>
      </c>
      <c r="G336" s="81">
        <v>0</v>
      </c>
      <c r="H336" s="16">
        <v>20889.2</v>
      </c>
      <c r="I336" s="91" t="s">
        <v>161</v>
      </c>
    </row>
    <row r="337" spans="1:9" x14ac:dyDescent="0.25">
      <c r="A337" s="9"/>
      <c r="B337" s="9"/>
      <c r="C337" s="110"/>
      <c r="D337" s="2"/>
      <c r="E337" s="2"/>
    </row>
    <row r="338" spans="1:9" x14ac:dyDescent="0.25">
      <c r="C338" s="110"/>
      <c r="D338" s="2"/>
      <c r="E338" s="2"/>
    </row>
    <row r="339" spans="1:9" x14ac:dyDescent="0.25">
      <c r="A339" s="20" t="s">
        <v>94</v>
      </c>
      <c r="B339" s="50" t="s">
        <v>231</v>
      </c>
      <c r="C339" s="84" t="s">
        <v>95</v>
      </c>
      <c r="D339" s="98">
        <v>37624</v>
      </c>
      <c r="E339" s="16">
        <v>9918</v>
      </c>
      <c r="F339" s="96" t="s">
        <v>176</v>
      </c>
      <c r="G339" s="81">
        <v>0</v>
      </c>
      <c r="H339" s="16">
        <v>9918</v>
      </c>
      <c r="I339" s="91" t="s">
        <v>161</v>
      </c>
    </row>
    <row r="340" spans="1:9" x14ac:dyDescent="0.25">
      <c r="A340" s="48"/>
      <c r="B340" s="48"/>
      <c r="C340" s="112"/>
      <c r="D340" s="22"/>
      <c r="E340" s="23"/>
    </row>
    <row r="341" spans="1:9" x14ac:dyDescent="0.25">
      <c r="C341" s="110"/>
      <c r="D341" s="2"/>
      <c r="E341" s="2"/>
    </row>
    <row r="342" spans="1:9" x14ac:dyDescent="0.25">
      <c r="A342" s="36"/>
      <c r="B342" s="75" t="s">
        <v>237</v>
      </c>
      <c r="C342" s="95" t="s">
        <v>96</v>
      </c>
      <c r="D342" s="6">
        <v>37515</v>
      </c>
      <c r="E342" s="7">
        <v>22824</v>
      </c>
      <c r="F342" s="85">
        <v>37621</v>
      </c>
      <c r="G342" s="86">
        <v>0</v>
      </c>
      <c r="H342" s="7">
        <v>22824</v>
      </c>
      <c r="I342" s="82" t="s">
        <v>161</v>
      </c>
    </row>
    <row r="343" spans="1:9" x14ac:dyDescent="0.25">
      <c r="A343" s="37"/>
      <c r="B343" s="75" t="s">
        <v>237</v>
      </c>
      <c r="C343" s="95" t="s">
        <v>97</v>
      </c>
      <c r="D343" s="6">
        <v>37826</v>
      </c>
      <c r="E343" s="7">
        <v>18000</v>
      </c>
      <c r="F343" s="85">
        <v>37621</v>
      </c>
      <c r="G343" s="86">
        <v>0</v>
      </c>
      <c r="H343" s="7">
        <v>18000</v>
      </c>
      <c r="I343" s="82" t="s">
        <v>161</v>
      </c>
    </row>
    <row r="344" spans="1:9" x14ac:dyDescent="0.25">
      <c r="A344" s="37"/>
      <c r="B344" s="75" t="s">
        <v>237</v>
      </c>
      <c r="C344" s="95" t="s">
        <v>98</v>
      </c>
      <c r="D344" s="6">
        <v>37825</v>
      </c>
      <c r="E344" s="7">
        <v>18200</v>
      </c>
      <c r="F344" s="85">
        <v>37621</v>
      </c>
      <c r="G344" s="86">
        <v>0</v>
      </c>
      <c r="H344" s="7">
        <v>18200</v>
      </c>
      <c r="I344" s="82" t="s">
        <v>161</v>
      </c>
    </row>
    <row r="345" spans="1:9" ht="30" x14ac:dyDescent="0.25">
      <c r="A345" s="141" t="s">
        <v>269</v>
      </c>
      <c r="B345" s="75" t="s">
        <v>237</v>
      </c>
      <c r="C345" s="95" t="s">
        <v>99</v>
      </c>
      <c r="D345" s="6">
        <v>37825</v>
      </c>
      <c r="E345" s="7">
        <v>16800</v>
      </c>
      <c r="F345" s="85">
        <v>37621</v>
      </c>
      <c r="G345" s="86">
        <v>0</v>
      </c>
      <c r="H345" s="7">
        <v>16800</v>
      </c>
      <c r="I345" s="82" t="s">
        <v>161</v>
      </c>
    </row>
    <row r="346" spans="1:9" x14ac:dyDescent="0.25">
      <c r="A346" s="37"/>
      <c r="B346" s="75" t="s">
        <v>237</v>
      </c>
      <c r="C346" s="95" t="s">
        <v>100</v>
      </c>
      <c r="D346" s="6">
        <v>37826</v>
      </c>
      <c r="E346" s="7">
        <v>14346</v>
      </c>
      <c r="F346" s="85">
        <v>37621</v>
      </c>
      <c r="G346" s="86">
        <v>0</v>
      </c>
      <c r="H346" s="7">
        <v>14346</v>
      </c>
      <c r="I346" s="82" t="s">
        <v>161</v>
      </c>
    </row>
    <row r="347" spans="1:9" x14ac:dyDescent="0.25">
      <c r="A347" s="37"/>
      <c r="B347" s="75" t="s">
        <v>237</v>
      </c>
      <c r="C347" s="95" t="s">
        <v>101</v>
      </c>
      <c r="D347" s="6">
        <v>37826</v>
      </c>
      <c r="E347" s="7">
        <v>14400</v>
      </c>
      <c r="F347" s="85">
        <v>37621</v>
      </c>
      <c r="G347" s="86">
        <v>0</v>
      </c>
      <c r="H347" s="7">
        <v>14400</v>
      </c>
      <c r="I347" s="82" t="s">
        <v>161</v>
      </c>
    </row>
    <row r="348" spans="1:9" ht="15.75" thickBot="1" x14ac:dyDescent="0.3">
      <c r="A348" s="8"/>
      <c r="B348" s="18" t="s">
        <v>237</v>
      </c>
      <c r="C348" s="95" t="s">
        <v>102</v>
      </c>
      <c r="D348" s="6">
        <v>37825</v>
      </c>
      <c r="E348" s="25">
        <v>16300</v>
      </c>
      <c r="F348" s="85">
        <v>37621</v>
      </c>
      <c r="G348" s="86">
        <v>0</v>
      </c>
      <c r="H348" s="7">
        <v>16300</v>
      </c>
      <c r="I348" s="82" t="s">
        <v>161</v>
      </c>
    </row>
    <row r="349" spans="1:9" ht="15.75" thickBot="1" x14ac:dyDescent="0.3">
      <c r="A349" s="9"/>
      <c r="B349" s="9"/>
      <c r="C349" s="112"/>
      <c r="D349" s="53"/>
      <c r="E349" s="41">
        <f>SUM(E342:E348)</f>
        <v>120870</v>
      </c>
    </row>
    <row r="350" spans="1:9" x14ac:dyDescent="0.25">
      <c r="A350" s="9"/>
      <c r="B350" s="9"/>
      <c r="C350" s="112"/>
      <c r="D350" s="53"/>
      <c r="E350" s="23"/>
    </row>
    <row r="351" spans="1:9" x14ac:dyDescent="0.25">
      <c r="C351" s="110"/>
      <c r="D351" s="2"/>
      <c r="E351" s="2"/>
    </row>
    <row r="352" spans="1:9" x14ac:dyDescent="0.25">
      <c r="A352" s="4" t="s">
        <v>103</v>
      </c>
      <c r="B352" s="72" t="s">
        <v>207</v>
      </c>
      <c r="C352" s="95" t="s">
        <v>104</v>
      </c>
      <c r="D352" s="6">
        <v>37641</v>
      </c>
      <c r="E352" s="7">
        <v>17486734.309999999</v>
      </c>
      <c r="F352" s="18" t="s">
        <v>176</v>
      </c>
      <c r="G352" s="86">
        <v>0</v>
      </c>
      <c r="H352" s="7">
        <v>17486734.309999999</v>
      </c>
      <c r="I352" s="82"/>
    </row>
    <row r="353" spans="1:9" x14ac:dyDescent="0.25">
      <c r="A353" s="8"/>
      <c r="B353" s="50" t="s">
        <v>207</v>
      </c>
      <c r="C353" s="95" t="s">
        <v>105</v>
      </c>
      <c r="D353" s="6">
        <v>37932</v>
      </c>
      <c r="E353" s="7">
        <v>12544268.039999999</v>
      </c>
      <c r="F353" s="18" t="s">
        <v>176</v>
      </c>
      <c r="G353" s="86">
        <v>0</v>
      </c>
      <c r="H353" s="7">
        <v>12544268.039999999</v>
      </c>
      <c r="I353" s="82" t="s">
        <v>161</v>
      </c>
    </row>
    <row r="354" spans="1:9" ht="15.75" thickBot="1" x14ac:dyDescent="0.3">
      <c r="A354" s="12"/>
      <c r="B354" s="12"/>
      <c r="C354" s="110"/>
      <c r="D354" s="2"/>
      <c r="E354" s="10">
        <f>SUM(E352:E353)</f>
        <v>30031002.349999998</v>
      </c>
    </row>
    <row r="355" spans="1:9" x14ac:dyDescent="0.25">
      <c r="A355" s="12"/>
      <c r="B355" s="12"/>
      <c r="C355" s="110"/>
      <c r="D355" s="2"/>
      <c r="E355" s="2"/>
    </row>
    <row r="356" spans="1:9" ht="15.75" thickBot="1" x14ac:dyDescent="0.3">
      <c r="C356" s="110"/>
      <c r="D356" s="2"/>
      <c r="E356" s="2"/>
    </row>
    <row r="357" spans="1:9" ht="15.75" thickBot="1" x14ac:dyDescent="0.3">
      <c r="A357" s="20" t="s">
        <v>106</v>
      </c>
      <c r="B357" s="50" t="s">
        <v>236</v>
      </c>
      <c r="C357" s="84" t="s">
        <v>107</v>
      </c>
      <c r="D357" s="98">
        <v>37201</v>
      </c>
      <c r="E357" s="124">
        <v>1353817.17</v>
      </c>
      <c r="F357" s="80">
        <v>37256</v>
      </c>
      <c r="G357" s="86">
        <v>0</v>
      </c>
      <c r="H357" s="16">
        <v>1353817.17</v>
      </c>
      <c r="I357" s="91" t="s">
        <v>161</v>
      </c>
    </row>
    <row r="358" spans="1:9" x14ac:dyDescent="0.25">
      <c r="A358" s="12"/>
      <c r="B358" s="12"/>
      <c r="C358" s="110"/>
      <c r="D358" s="2"/>
      <c r="E358" s="2"/>
    </row>
    <row r="359" spans="1:9" x14ac:dyDescent="0.25">
      <c r="A359" s="56"/>
      <c r="B359" s="75" t="s">
        <v>235</v>
      </c>
      <c r="C359" s="95">
        <v>18882</v>
      </c>
      <c r="D359" s="6">
        <v>37466</v>
      </c>
      <c r="E359" s="7">
        <v>4120</v>
      </c>
      <c r="F359" s="85">
        <v>37621</v>
      </c>
      <c r="G359" s="86">
        <v>0</v>
      </c>
      <c r="H359" s="7">
        <v>4120</v>
      </c>
      <c r="I359" s="82" t="s">
        <v>161</v>
      </c>
    </row>
    <row r="360" spans="1:9" x14ac:dyDescent="0.25">
      <c r="A360" s="15"/>
      <c r="B360" s="75" t="s">
        <v>235</v>
      </c>
      <c r="C360" s="95">
        <v>18919</v>
      </c>
      <c r="D360" s="6">
        <v>37473</v>
      </c>
      <c r="E360" s="7">
        <v>8040</v>
      </c>
      <c r="F360" s="85">
        <v>37621</v>
      </c>
      <c r="G360" s="86">
        <v>0</v>
      </c>
      <c r="H360" s="7">
        <v>8040</v>
      </c>
      <c r="I360" s="82" t="s">
        <v>161</v>
      </c>
    </row>
    <row r="361" spans="1:9" x14ac:dyDescent="0.25">
      <c r="A361" s="15"/>
      <c r="B361" s="75" t="s">
        <v>235</v>
      </c>
      <c r="C361" s="95">
        <v>18986</v>
      </c>
      <c r="D361" s="6">
        <v>37488</v>
      </c>
      <c r="E361" s="7">
        <v>8040</v>
      </c>
      <c r="F361" s="85">
        <v>37621</v>
      </c>
      <c r="G361" s="86">
        <v>0</v>
      </c>
      <c r="H361" s="7">
        <v>8040</v>
      </c>
      <c r="I361" s="82" t="s">
        <v>161</v>
      </c>
    </row>
    <row r="362" spans="1:9" x14ac:dyDescent="0.25">
      <c r="A362" s="15"/>
      <c r="B362" s="75" t="s">
        <v>235</v>
      </c>
      <c r="C362" s="95">
        <v>10030</v>
      </c>
      <c r="D362" s="6">
        <v>37502</v>
      </c>
      <c r="E362" s="7">
        <v>4120</v>
      </c>
      <c r="F362" s="85">
        <v>37621</v>
      </c>
      <c r="G362" s="86">
        <v>0</v>
      </c>
      <c r="H362" s="7">
        <v>4120</v>
      </c>
      <c r="I362" s="82" t="s">
        <v>161</v>
      </c>
    </row>
    <row r="363" spans="1:9" x14ac:dyDescent="0.25">
      <c r="A363" s="15"/>
      <c r="B363" s="75" t="s">
        <v>235</v>
      </c>
      <c r="C363" s="95">
        <v>19083</v>
      </c>
      <c r="D363" s="6">
        <v>37520</v>
      </c>
      <c r="E363" s="7">
        <v>16080</v>
      </c>
      <c r="F363" s="85">
        <v>37621</v>
      </c>
      <c r="G363" s="86">
        <v>0</v>
      </c>
      <c r="H363" s="7">
        <v>16080</v>
      </c>
      <c r="I363" s="82" t="s">
        <v>161</v>
      </c>
    </row>
    <row r="364" spans="1:9" x14ac:dyDescent="0.25">
      <c r="A364" s="15"/>
      <c r="B364" s="75" t="s">
        <v>235</v>
      </c>
      <c r="C364" s="95">
        <v>19159</v>
      </c>
      <c r="D364" s="6">
        <v>37553</v>
      </c>
      <c r="E364" s="7">
        <v>8400</v>
      </c>
      <c r="F364" s="85">
        <v>37621</v>
      </c>
      <c r="G364" s="86">
        <v>0</v>
      </c>
      <c r="H364" s="7">
        <v>8400</v>
      </c>
      <c r="I364" s="82" t="s">
        <v>161</v>
      </c>
    </row>
    <row r="365" spans="1:9" x14ac:dyDescent="0.25">
      <c r="A365" s="15"/>
      <c r="B365" s="75" t="s">
        <v>235</v>
      </c>
      <c r="C365" s="95">
        <v>19201</v>
      </c>
      <c r="D365" s="6">
        <v>37566</v>
      </c>
      <c r="E365" s="7">
        <v>920</v>
      </c>
      <c r="F365" s="85">
        <v>37621</v>
      </c>
      <c r="G365" s="86">
        <v>0</v>
      </c>
      <c r="H365" s="7">
        <v>920</v>
      </c>
      <c r="I365" s="82" t="s">
        <v>161</v>
      </c>
    </row>
    <row r="366" spans="1:9" x14ac:dyDescent="0.25">
      <c r="A366" s="15"/>
      <c r="B366" s="75" t="s">
        <v>235</v>
      </c>
      <c r="C366" s="95">
        <v>19216</v>
      </c>
      <c r="D366" s="6">
        <v>37572</v>
      </c>
      <c r="E366" s="7">
        <v>8400</v>
      </c>
      <c r="F366" s="85">
        <v>37621</v>
      </c>
      <c r="G366" s="86">
        <v>0</v>
      </c>
      <c r="H366" s="7">
        <v>8400</v>
      </c>
      <c r="I366" s="82" t="s">
        <v>161</v>
      </c>
    </row>
    <row r="367" spans="1:9" x14ac:dyDescent="0.25">
      <c r="A367" s="14" t="s">
        <v>108</v>
      </c>
      <c r="B367" s="75" t="s">
        <v>235</v>
      </c>
      <c r="C367" s="95">
        <v>19223</v>
      </c>
      <c r="D367" s="6">
        <v>37575</v>
      </c>
      <c r="E367" s="7">
        <v>8400</v>
      </c>
      <c r="F367" s="85">
        <v>37621</v>
      </c>
      <c r="G367" s="86">
        <v>0</v>
      </c>
      <c r="H367" s="7">
        <v>8400</v>
      </c>
      <c r="I367" s="82" t="s">
        <v>161</v>
      </c>
    </row>
    <row r="368" spans="1:9" x14ac:dyDescent="0.25">
      <c r="A368" s="15"/>
      <c r="B368" s="75" t="s">
        <v>235</v>
      </c>
      <c r="C368" s="95">
        <v>19251</v>
      </c>
      <c r="D368" s="6">
        <v>37587</v>
      </c>
      <c r="E368" s="7">
        <v>8400</v>
      </c>
      <c r="F368" s="85">
        <v>37621</v>
      </c>
      <c r="G368" s="86">
        <v>0</v>
      </c>
      <c r="H368" s="7">
        <v>8400</v>
      </c>
      <c r="I368" s="82" t="s">
        <v>161</v>
      </c>
    </row>
    <row r="369" spans="1:9" x14ac:dyDescent="0.25">
      <c r="A369" s="15"/>
      <c r="B369" s="75" t="s">
        <v>235</v>
      </c>
      <c r="C369" s="95">
        <v>19265</v>
      </c>
      <c r="D369" s="6">
        <v>37593</v>
      </c>
      <c r="E369" s="7">
        <v>8400</v>
      </c>
      <c r="F369" s="85">
        <v>37621</v>
      </c>
      <c r="G369" s="86">
        <v>0</v>
      </c>
      <c r="H369" s="7">
        <v>8400</v>
      </c>
      <c r="I369" s="82" t="s">
        <v>161</v>
      </c>
    </row>
    <row r="370" spans="1:9" x14ac:dyDescent="0.25">
      <c r="A370" s="15"/>
      <c r="B370" s="75" t="s">
        <v>235</v>
      </c>
      <c r="C370" s="95">
        <v>19273</v>
      </c>
      <c r="D370" s="6">
        <v>37599</v>
      </c>
      <c r="E370" s="7">
        <v>8400</v>
      </c>
      <c r="F370" s="85">
        <v>37621</v>
      </c>
      <c r="G370" s="86">
        <v>0</v>
      </c>
      <c r="H370" s="7">
        <v>8400</v>
      </c>
      <c r="I370" s="82" t="s">
        <v>161</v>
      </c>
    </row>
    <row r="371" spans="1:9" x14ac:dyDescent="0.25">
      <c r="A371" s="15"/>
      <c r="B371" s="75" t="s">
        <v>235</v>
      </c>
      <c r="C371" s="95">
        <v>19280</v>
      </c>
      <c r="D371" s="6">
        <v>37606</v>
      </c>
      <c r="E371" s="7">
        <v>8400</v>
      </c>
      <c r="F371" s="85">
        <v>37621</v>
      </c>
      <c r="G371" s="86">
        <v>0</v>
      </c>
      <c r="H371" s="7">
        <v>8400</v>
      </c>
      <c r="I371" s="82" t="s">
        <v>161</v>
      </c>
    </row>
    <row r="372" spans="1:9" x14ac:dyDescent="0.25">
      <c r="A372" s="15"/>
      <c r="B372" s="75" t="s">
        <v>235</v>
      </c>
      <c r="C372" s="95">
        <v>19287</v>
      </c>
      <c r="D372" s="6">
        <v>37609</v>
      </c>
      <c r="E372" s="7">
        <v>8400</v>
      </c>
      <c r="F372" s="85">
        <v>37621</v>
      </c>
      <c r="G372" s="86">
        <v>0</v>
      </c>
      <c r="H372" s="7">
        <v>8400</v>
      </c>
      <c r="I372" s="82" t="s">
        <v>161</v>
      </c>
    </row>
    <row r="373" spans="1:9" x14ac:dyDescent="0.25">
      <c r="A373" s="15"/>
      <c r="B373" s="75" t="s">
        <v>235</v>
      </c>
      <c r="C373" s="95">
        <v>19304</v>
      </c>
      <c r="D373" s="6">
        <v>37617</v>
      </c>
      <c r="E373" s="7">
        <v>8400</v>
      </c>
      <c r="F373" s="85">
        <v>37621</v>
      </c>
      <c r="G373" s="86">
        <v>0</v>
      </c>
      <c r="H373" s="7">
        <v>8400</v>
      </c>
      <c r="I373" s="82" t="s">
        <v>161</v>
      </c>
    </row>
    <row r="374" spans="1:9" x14ac:dyDescent="0.25">
      <c r="A374" s="15"/>
      <c r="B374" s="75" t="s">
        <v>235</v>
      </c>
      <c r="C374" s="95">
        <v>19333</v>
      </c>
      <c r="D374" s="6">
        <v>37634</v>
      </c>
      <c r="E374" s="7">
        <v>8760</v>
      </c>
      <c r="F374" s="85">
        <v>37986</v>
      </c>
      <c r="G374" s="86">
        <v>0</v>
      </c>
      <c r="H374" s="7">
        <v>8760</v>
      </c>
      <c r="I374" s="82" t="s">
        <v>161</v>
      </c>
    </row>
    <row r="375" spans="1:9" x14ac:dyDescent="0.25">
      <c r="A375" s="57"/>
      <c r="B375" s="18" t="s">
        <v>235</v>
      </c>
      <c r="C375" s="95">
        <v>19890</v>
      </c>
      <c r="D375" s="6">
        <v>37978</v>
      </c>
      <c r="E375" s="7">
        <v>50004</v>
      </c>
      <c r="F375" s="85">
        <v>37986</v>
      </c>
      <c r="G375" s="86">
        <v>0</v>
      </c>
      <c r="H375" s="7">
        <v>50004</v>
      </c>
      <c r="I375" s="82" t="s">
        <v>161</v>
      </c>
    </row>
    <row r="376" spans="1:9" ht="15.75" thickBot="1" x14ac:dyDescent="0.3">
      <c r="A376" s="12"/>
      <c r="B376" s="12"/>
      <c r="C376" s="110"/>
      <c r="D376" s="2"/>
      <c r="E376" s="10">
        <f>SUM(E359:E375)</f>
        <v>175684</v>
      </c>
    </row>
    <row r="377" spans="1:9" x14ac:dyDescent="0.25">
      <c r="A377" s="12"/>
      <c r="B377" s="12"/>
      <c r="C377" s="110"/>
      <c r="D377" s="2"/>
      <c r="E377" s="2"/>
    </row>
    <row r="378" spans="1:9" x14ac:dyDescent="0.25">
      <c r="C378" s="110"/>
      <c r="D378" s="2"/>
      <c r="E378" s="2"/>
    </row>
    <row r="379" spans="1:9" x14ac:dyDescent="0.25">
      <c r="A379" s="20" t="s">
        <v>109</v>
      </c>
      <c r="B379" s="50" t="s">
        <v>238</v>
      </c>
      <c r="C379" s="84" t="s">
        <v>176</v>
      </c>
      <c r="D379" s="5" t="s">
        <v>110</v>
      </c>
      <c r="E379" s="16">
        <v>46000</v>
      </c>
      <c r="F379" s="96" t="s">
        <v>176</v>
      </c>
      <c r="G379" s="81">
        <v>0</v>
      </c>
      <c r="H379" s="16">
        <v>46000</v>
      </c>
      <c r="I379" s="82" t="s">
        <v>161</v>
      </c>
    </row>
    <row r="380" spans="1:9" x14ac:dyDescent="0.25">
      <c r="A380" s="12"/>
      <c r="B380" s="12"/>
      <c r="C380" s="110"/>
      <c r="D380" s="2"/>
      <c r="E380" s="2"/>
    </row>
    <row r="381" spans="1:9" x14ac:dyDescent="0.25">
      <c r="C381" s="110"/>
      <c r="D381" s="2"/>
      <c r="E381" s="2"/>
    </row>
    <row r="382" spans="1:9" x14ac:dyDescent="0.25">
      <c r="A382" s="20" t="s">
        <v>111</v>
      </c>
      <c r="B382" s="50" t="s">
        <v>238</v>
      </c>
      <c r="C382" s="84" t="s">
        <v>176</v>
      </c>
      <c r="D382" s="97" t="s">
        <v>239</v>
      </c>
      <c r="E382" s="16">
        <v>2726460</v>
      </c>
      <c r="F382" s="96" t="s">
        <v>176</v>
      </c>
      <c r="G382" s="81">
        <v>0</v>
      </c>
      <c r="H382" s="16">
        <v>3049596</v>
      </c>
      <c r="I382" s="91" t="s">
        <v>161</v>
      </c>
    </row>
    <row r="383" spans="1:9" x14ac:dyDescent="0.25">
      <c r="A383" s="12"/>
      <c r="B383" s="12"/>
      <c r="C383" s="120"/>
      <c r="D383" s="21"/>
      <c r="E383" s="23"/>
    </row>
    <row r="384" spans="1:9" x14ac:dyDescent="0.25">
      <c r="C384" s="110"/>
      <c r="D384" s="2"/>
      <c r="E384" s="2"/>
    </row>
    <row r="385" spans="1:9" x14ac:dyDescent="0.25">
      <c r="A385" s="20" t="s">
        <v>112</v>
      </c>
      <c r="B385" s="50" t="s">
        <v>234</v>
      </c>
      <c r="C385" s="84" t="s">
        <v>113</v>
      </c>
      <c r="D385" s="98">
        <v>37419</v>
      </c>
      <c r="E385" s="16">
        <v>36800</v>
      </c>
      <c r="F385" s="80">
        <v>37621</v>
      </c>
      <c r="G385" s="86">
        <v>0</v>
      </c>
      <c r="H385" s="16">
        <v>36800</v>
      </c>
      <c r="I385" s="91" t="s">
        <v>161</v>
      </c>
    </row>
    <row r="386" spans="1:9" x14ac:dyDescent="0.25">
      <c r="A386" s="12"/>
      <c r="B386" s="12"/>
      <c r="C386" s="110"/>
      <c r="D386" s="2"/>
      <c r="E386" s="58"/>
    </row>
    <row r="387" spans="1:9" x14ac:dyDescent="0.25">
      <c r="C387" s="110"/>
      <c r="D387" s="2"/>
      <c r="E387" s="58"/>
    </row>
    <row r="388" spans="1:9" x14ac:dyDescent="0.25">
      <c r="A388" s="20" t="s">
        <v>114</v>
      </c>
      <c r="B388" s="50" t="s">
        <v>233</v>
      </c>
      <c r="C388" s="109">
        <v>19206</v>
      </c>
      <c r="D388" s="98">
        <v>37567</v>
      </c>
      <c r="E388" s="16">
        <v>99923.97</v>
      </c>
      <c r="F388" s="80">
        <v>37621</v>
      </c>
      <c r="G388" s="86">
        <v>0</v>
      </c>
      <c r="H388" s="16">
        <v>99923.97</v>
      </c>
      <c r="I388" s="91" t="s">
        <v>161</v>
      </c>
    </row>
    <row r="389" spans="1:9" x14ac:dyDescent="0.25">
      <c r="A389" s="12"/>
      <c r="B389" s="12"/>
      <c r="C389" s="110"/>
      <c r="D389" s="2"/>
      <c r="E389" s="2"/>
    </row>
    <row r="390" spans="1:9" x14ac:dyDescent="0.25">
      <c r="C390" s="110"/>
      <c r="D390" s="2"/>
      <c r="E390" s="2"/>
    </row>
    <row r="391" spans="1:9" x14ac:dyDescent="0.25">
      <c r="A391" s="20" t="s">
        <v>115</v>
      </c>
      <c r="B391" s="50" t="s">
        <v>185</v>
      </c>
      <c r="C391" s="109">
        <v>104</v>
      </c>
      <c r="D391" s="98">
        <v>40718</v>
      </c>
      <c r="E391" s="16">
        <v>4180500</v>
      </c>
      <c r="F391" s="80">
        <v>40908</v>
      </c>
      <c r="G391" s="86">
        <v>0</v>
      </c>
      <c r="H391" s="16">
        <v>4180500</v>
      </c>
      <c r="I391" s="91" t="s">
        <v>161</v>
      </c>
    </row>
    <row r="392" spans="1:9" x14ac:dyDescent="0.25">
      <c r="A392" s="12"/>
      <c r="B392" s="12"/>
      <c r="C392" s="110"/>
      <c r="D392" s="2"/>
      <c r="E392" s="2"/>
    </row>
    <row r="393" spans="1:9" ht="15.75" thickBot="1" x14ac:dyDescent="0.3">
      <c r="C393" s="110"/>
      <c r="D393" s="2"/>
      <c r="E393" s="2"/>
    </row>
    <row r="394" spans="1:9" ht="15.75" thickBot="1" x14ac:dyDescent="0.3">
      <c r="A394" s="20" t="s">
        <v>116</v>
      </c>
      <c r="B394" s="50" t="s">
        <v>232</v>
      </c>
      <c r="C394" s="84" t="s">
        <v>117</v>
      </c>
      <c r="D394" s="6">
        <v>39876</v>
      </c>
      <c r="E394" s="124">
        <v>882440</v>
      </c>
      <c r="F394" s="18" t="s">
        <v>176</v>
      </c>
      <c r="G394" s="86">
        <f>+E394-H394</f>
        <v>400000</v>
      </c>
      <c r="H394" s="16">
        <v>482440</v>
      </c>
      <c r="I394" s="82" t="s">
        <v>161</v>
      </c>
    </row>
    <row r="395" spans="1:9" x14ac:dyDescent="0.25">
      <c r="A395" s="12"/>
      <c r="B395" s="12"/>
      <c r="C395" s="110"/>
      <c r="D395" s="2"/>
      <c r="E395" s="2"/>
    </row>
    <row r="396" spans="1:9" x14ac:dyDescent="0.25">
      <c r="C396" s="110"/>
      <c r="D396" s="2"/>
      <c r="E396" s="2"/>
    </row>
    <row r="397" spans="1:9" x14ac:dyDescent="0.25">
      <c r="A397" s="59"/>
      <c r="B397" s="142" t="s">
        <v>241</v>
      </c>
      <c r="C397" s="95">
        <v>19188</v>
      </c>
      <c r="D397" s="6">
        <v>37561</v>
      </c>
      <c r="E397" s="7">
        <v>3617.92</v>
      </c>
      <c r="F397" s="85">
        <v>37621</v>
      </c>
      <c r="G397" s="86">
        <v>0</v>
      </c>
      <c r="H397" s="7">
        <v>3617.92</v>
      </c>
      <c r="I397" s="82" t="s">
        <v>161</v>
      </c>
    </row>
    <row r="398" spans="1:9" x14ac:dyDescent="0.25">
      <c r="A398" s="15"/>
      <c r="B398" s="142" t="s">
        <v>241</v>
      </c>
      <c r="C398" s="95">
        <v>19091</v>
      </c>
      <c r="D398" s="6">
        <v>37526</v>
      </c>
      <c r="E398" s="7">
        <v>10239.040000000001</v>
      </c>
      <c r="F398" s="85">
        <v>37621</v>
      </c>
      <c r="G398" s="86">
        <v>0</v>
      </c>
      <c r="H398" s="7">
        <v>10239.040000000001</v>
      </c>
      <c r="I398" s="82" t="s">
        <v>161</v>
      </c>
    </row>
    <row r="399" spans="1:9" x14ac:dyDescent="0.25">
      <c r="A399" s="15"/>
      <c r="B399" s="142" t="s">
        <v>241</v>
      </c>
      <c r="C399" s="95">
        <v>19066</v>
      </c>
      <c r="D399" s="6">
        <v>37506</v>
      </c>
      <c r="E399" s="7">
        <v>8001.28</v>
      </c>
      <c r="F399" s="85">
        <v>37621</v>
      </c>
      <c r="G399" s="86">
        <v>0</v>
      </c>
      <c r="H399" s="7">
        <v>8001.28</v>
      </c>
      <c r="I399" s="82" t="s">
        <v>161</v>
      </c>
    </row>
    <row r="400" spans="1:9" x14ac:dyDescent="0.25">
      <c r="A400" s="15"/>
      <c r="B400" s="142" t="s">
        <v>241</v>
      </c>
      <c r="C400" s="95">
        <v>19037</v>
      </c>
      <c r="D400" s="6">
        <v>37504</v>
      </c>
      <c r="E400" s="7">
        <v>5756.8</v>
      </c>
      <c r="F400" s="85">
        <v>37621</v>
      </c>
      <c r="G400" s="86">
        <v>0</v>
      </c>
      <c r="H400" s="7">
        <v>5756.8</v>
      </c>
      <c r="I400" s="82" t="s">
        <v>161</v>
      </c>
    </row>
    <row r="401" spans="1:9" x14ac:dyDescent="0.25">
      <c r="A401" s="15"/>
      <c r="B401" s="142" t="s">
        <v>241</v>
      </c>
      <c r="C401" s="95">
        <v>19199</v>
      </c>
      <c r="D401" s="6">
        <v>37566</v>
      </c>
      <c r="E401" s="7">
        <v>96360.16</v>
      </c>
      <c r="F401" s="85">
        <v>37621</v>
      </c>
      <c r="G401" s="86">
        <v>0</v>
      </c>
      <c r="H401" s="7">
        <v>96360.16</v>
      </c>
      <c r="I401" s="82" t="s">
        <v>161</v>
      </c>
    </row>
    <row r="402" spans="1:9" x14ac:dyDescent="0.25">
      <c r="A402" s="14" t="s">
        <v>118</v>
      </c>
      <c r="B402" s="142" t="s">
        <v>241</v>
      </c>
      <c r="C402" s="95">
        <v>19158</v>
      </c>
      <c r="D402" s="6">
        <v>38284</v>
      </c>
      <c r="E402" s="7">
        <v>10819.2</v>
      </c>
      <c r="F402" s="85">
        <v>37621</v>
      </c>
      <c r="G402" s="86">
        <v>0</v>
      </c>
      <c r="H402" s="7">
        <v>10819.2</v>
      </c>
      <c r="I402" s="82" t="s">
        <v>161</v>
      </c>
    </row>
    <row r="403" spans="1:9" x14ac:dyDescent="0.25">
      <c r="A403" s="15"/>
      <c r="B403" s="142" t="s">
        <v>241</v>
      </c>
      <c r="C403" s="95">
        <v>19088</v>
      </c>
      <c r="D403" s="6">
        <v>37524</v>
      </c>
      <c r="E403" s="7">
        <v>24012.799999999999</v>
      </c>
      <c r="F403" s="85">
        <v>37621</v>
      </c>
      <c r="G403" s="86">
        <v>0</v>
      </c>
      <c r="H403" s="7">
        <v>24012.799999999999</v>
      </c>
      <c r="I403" s="82" t="s">
        <v>161</v>
      </c>
    </row>
    <row r="404" spans="1:9" x14ac:dyDescent="0.25">
      <c r="A404" s="15"/>
      <c r="B404" s="142" t="s">
        <v>241</v>
      </c>
      <c r="C404" s="95">
        <v>19157</v>
      </c>
      <c r="D404" s="6">
        <v>37553</v>
      </c>
      <c r="E404" s="7">
        <v>10725.12</v>
      </c>
      <c r="F404" s="85">
        <v>37621</v>
      </c>
      <c r="G404" s="86">
        <v>0</v>
      </c>
      <c r="H404" s="7">
        <v>10725.12</v>
      </c>
      <c r="I404" s="82" t="s">
        <v>161</v>
      </c>
    </row>
    <row r="405" spans="1:9" x14ac:dyDescent="0.25">
      <c r="A405" s="15"/>
      <c r="B405" s="142" t="s">
        <v>241</v>
      </c>
      <c r="C405" s="95">
        <v>19089</v>
      </c>
      <c r="D405" s="6">
        <v>37524</v>
      </c>
      <c r="E405" s="7">
        <v>16253.44</v>
      </c>
      <c r="F405" s="85">
        <v>37621</v>
      </c>
      <c r="G405" s="86">
        <v>0</v>
      </c>
      <c r="H405" s="7">
        <v>16253.44</v>
      </c>
      <c r="I405" s="82" t="s">
        <v>161</v>
      </c>
    </row>
    <row r="406" spans="1:9" x14ac:dyDescent="0.25">
      <c r="A406" s="15"/>
      <c r="B406" s="142" t="s">
        <v>241</v>
      </c>
      <c r="C406" s="95">
        <v>19127</v>
      </c>
      <c r="D406" s="6">
        <v>37537</v>
      </c>
      <c r="E406" s="7">
        <v>16508.8</v>
      </c>
      <c r="F406" s="85">
        <v>37621</v>
      </c>
      <c r="G406" s="86">
        <v>0</v>
      </c>
      <c r="H406" s="7">
        <v>16508.8</v>
      </c>
      <c r="I406" s="82" t="s">
        <v>161</v>
      </c>
    </row>
    <row r="407" spans="1:9" x14ac:dyDescent="0.25">
      <c r="A407" s="15"/>
      <c r="B407" s="142" t="s">
        <v>241</v>
      </c>
      <c r="C407" s="95">
        <v>19046</v>
      </c>
      <c r="D407" s="6">
        <v>37505</v>
      </c>
      <c r="E407" s="7">
        <v>16357.6</v>
      </c>
      <c r="F407" s="85">
        <v>37621</v>
      </c>
      <c r="G407" s="86">
        <v>0</v>
      </c>
      <c r="H407" s="7">
        <v>16357.6</v>
      </c>
      <c r="I407" s="82" t="s">
        <v>161</v>
      </c>
    </row>
    <row r="408" spans="1:9" x14ac:dyDescent="0.25">
      <c r="A408" s="17"/>
      <c r="B408" s="142" t="s">
        <v>241</v>
      </c>
      <c r="C408" s="95">
        <v>18569</v>
      </c>
      <c r="D408" s="6">
        <v>37382</v>
      </c>
      <c r="E408" s="7">
        <v>4402.1400000000003</v>
      </c>
      <c r="F408" s="85">
        <v>37621</v>
      </c>
      <c r="G408" s="86">
        <v>0</v>
      </c>
      <c r="H408" s="7">
        <v>4402.1400000000003</v>
      </c>
      <c r="I408" s="82" t="s">
        <v>161</v>
      </c>
    </row>
    <row r="409" spans="1:9" ht="15.75" thickBot="1" x14ac:dyDescent="0.3">
      <c r="A409" s="12"/>
      <c r="B409" s="12"/>
      <c r="C409" s="110"/>
      <c r="D409" s="2"/>
      <c r="E409" s="10">
        <f>SUM(E397:E408)</f>
        <v>223054.30000000002</v>
      </c>
    </row>
    <row r="410" spans="1:9" x14ac:dyDescent="0.25">
      <c r="A410" s="12"/>
      <c r="B410" s="12"/>
      <c r="C410" s="110"/>
      <c r="D410" s="2"/>
      <c r="E410" s="2"/>
    </row>
    <row r="411" spans="1:9" x14ac:dyDescent="0.25">
      <c r="C411" s="110"/>
      <c r="D411" s="2"/>
      <c r="E411" s="2"/>
    </row>
    <row r="412" spans="1:9" x14ac:dyDescent="0.25">
      <c r="A412" s="13"/>
      <c r="B412" s="50" t="s">
        <v>242</v>
      </c>
      <c r="C412" s="95">
        <v>18098</v>
      </c>
      <c r="D412" s="6">
        <v>37226</v>
      </c>
      <c r="E412" s="7">
        <v>98310</v>
      </c>
      <c r="F412" s="85">
        <v>37256</v>
      </c>
      <c r="G412" s="86">
        <v>0</v>
      </c>
      <c r="H412" s="7">
        <v>98310</v>
      </c>
      <c r="I412" s="82" t="s">
        <v>161</v>
      </c>
    </row>
    <row r="413" spans="1:9" x14ac:dyDescent="0.25">
      <c r="A413" s="14" t="s">
        <v>119</v>
      </c>
      <c r="B413" s="50" t="s">
        <v>243</v>
      </c>
      <c r="C413" s="95">
        <v>18165</v>
      </c>
      <c r="D413" s="6">
        <v>37246</v>
      </c>
      <c r="E413" s="7">
        <v>14600</v>
      </c>
      <c r="F413" s="85">
        <v>37256</v>
      </c>
      <c r="G413" s="86">
        <v>0</v>
      </c>
      <c r="H413" s="7">
        <v>14600</v>
      </c>
      <c r="I413" s="82" t="s">
        <v>161</v>
      </c>
    </row>
    <row r="414" spans="1:9" x14ac:dyDescent="0.25">
      <c r="A414" s="15"/>
      <c r="B414" s="50" t="s">
        <v>244</v>
      </c>
      <c r="C414" s="95">
        <v>11689</v>
      </c>
      <c r="D414" s="6">
        <v>37226</v>
      </c>
      <c r="E414" s="7">
        <v>46875</v>
      </c>
      <c r="F414" s="85">
        <v>37256</v>
      </c>
      <c r="G414" s="86">
        <v>0</v>
      </c>
      <c r="H414" s="7">
        <v>46875</v>
      </c>
      <c r="I414" s="82" t="s">
        <v>161</v>
      </c>
    </row>
    <row r="415" spans="1:9" x14ac:dyDescent="0.25">
      <c r="A415" s="17"/>
      <c r="B415" s="50" t="s">
        <v>243</v>
      </c>
      <c r="C415" s="95">
        <v>19412</v>
      </c>
      <c r="D415" s="6">
        <v>37669</v>
      </c>
      <c r="E415" s="7">
        <v>94124.02</v>
      </c>
      <c r="F415" s="85">
        <v>37986</v>
      </c>
      <c r="G415" s="87">
        <f>+E415-H415</f>
        <v>50000.020000000004</v>
      </c>
      <c r="H415" s="7">
        <v>44124</v>
      </c>
      <c r="I415" s="82" t="s">
        <v>161</v>
      </c>
    </row>
    <row r="416" spans="1:9" ht="15.75" thickBot="1" x14ac:dyDescent="0.3">
      <c r="A416" s="12"/>
      <c r="B416" s="12"/>
      <c r="C416" s="110"/>
      <c r="D416" s="2"/>
      <c r="E416" s="10">
        <f>SUM(E412:E415)</f>
        <v>253909.02000000002</v>
      </c>
    </row>
    <row r="417" spans="1:9" x14ac:dyDescent="0.25">
      <c r="A417" s="12"/>
      <c r="B417" s="12"/>
      <c r="C417" s="110"/>
      <c r="D417" s="2"/>
      <c r="E417" s="2"/>
    </row>
    <row r="418" spans="1:9" x14ac:dyDescent="0.25">
      <c r="C418" s="110"/>
      <c r="D418" s="2"/>
      <c r="E418" s="2"/>
    </row>
    <row r="419" spans="1:9" x14ac:dyDescent="0.25">
      <c r="A419" s="20" t="s">
        <v>120</v>
      </c>
      <c r="B419" s="50" t="s">
        <v>186</v>
      </c>
      <c r="C419" s="84">
        <v>19885</v>
      </c>
      <c r="D419" s="98">
        <v>37974</v>
      </c>
      <c r="E419" s="16">
        <v>299544.67</v>
      </c>
      <c r="F419" s="80">
        <v>37986</v>
      </c>
      <c r="G419" s="81">
        <v>0</v>
      </c>
      <c r="H419" s="16">
        <v>299544.67</v>
      </c>
      <c r="I419" s="91" t="s">
        <v>161</v>
      </c>
    </row>
    <row r="420" spans="1:9" x14ac:dyDescent="0.25">
      <c r="A420" s="12"/>
      <c r="B420" s="12"/>
      <c r="C420" s="110"/>
      <c r="D420" s="2"/>
      <c r="E420" s="2"/>
    </row>
    <row r="421" spans="1:9" x14ac:dyDescent="0.25">
      <c r="C421" s="110"/>
      <c r="D421" s="2"/>
      <c r="E421" s="2"/>
    </row>
    <row r="422" spans="1:9" x14ac:dyDescent="0.25">
      <c r="A422" s="20" t="s">
        <v>121</v>
      </c>
      <c r="B422" s="50" t="s">
        <v>240</v>
      </c>
      <c r="C422" s="125" t="s">
        <v>176</v>
      </c>
      <c r="D422" s="98">
        <v>37412</v>
      </c>
      <c r="E422" s="16">
        <v>86400</v>
      </c>
      <c r="F422" s="125" t="s">
        <v>176</v>
      </c>
      <c r="G422" s="81">
        <v>0</v>
      </c>
      <c r="H422" s="16">
        <v>86400</v>
      </c>
      <c r="I422" s="91" t="s">
        <v>161</v>
      </c>
    </row>
    <row r="423" spans="1:9" x14ac:dyDescent="0.25">
      <c r="A423" s="12"/>
      <c r="B423" s="12"/>
      <c r="C423" s="110"/>
      <c r="D423" s="2"/>
      <c r="E423" s="2"/>
    </row>
    <row r="424" spans="1:9" x14ac:dyDescent="0.25">
      <c r="C424" s="110"/>
      <c r="D424" s="2"/>
      <c r="E424" s="2"/>
    </row>
    <row r="425" spans="1:9" x14ac:dyDescent="0.25">
      <c r="A425" s="13"/>
      <c r="B425" s="50" t="s">
        <v>249</v>
      </c>
      <c r="C425" s="50" t="s">
        <v>250</v>
      </c>
      <c r="D425" s="60">
        <v>39640</v>
      </c>
      <c r="E425" s="46">
        <v>76560</v>
      </c>
      <c r="F425" s="85">
        <v>39813</v>
      </c>
      <c r="G425" s="86">
        <v>0</v>
      </c>
      <c r="H425" s="46">
        <v>76560</v>
      </c>
      <c r="I425" s="91" t="s">
        <v>161</v>
      </c>
    </row>
    <row r="426" spans="1:9" x14ac:dyDescent="0.25">
      <c r="A426" s="15"/>
      <c r="B426" s="50" t="s">
        <v>251</v>
      </c>
      <c r="C426" s="50" t="s">
        <v>252</v>
      </c>
      <c r="D426" s="60">
        <v>39751</v>
      </c>
      <c r="E426" s="46">
        <v>10672</v>
      </c>
      <c r="F426" s="85">
        <v>39813</v>
      </c>
      <c r="G426" s="86">
        <v>0</v>
      </c>
      <c r="H426" s="46">
        <v>10672</v>
      </c>
      <c r="I426" s="91" t="s">
        <v>161</v>
      </c>
    </row>
    <row r="427" spans="1:9" x14ac:dyDescent="0.25">
      <c r="A427" s="61" t="s">
        <v>122</v>
      </c>
      <c r="B427" s="50" t="s">
        <v>251</v>
      </c>
      <c r="C427" s="50" t="s">
        <v>253</v>
      </c>
      <c r="D427" s="60">
        <v>39751</v>
      </c>
      <c r="E427" s="46">
        <v>11368</v>
      </c>
      <c r="F427" s="85">
        <v>39813</v>
      </c>
      <c r="G427" s="86">
        <v>0</v>
      </c>
      <c r="H427" s="46">
        <v>11368</v>
      </c>
      <c r="I427" s="91" t="s">
        <v>161</v>
      </c>
    </row>
    <row r="428" spans="1:9" x14ac:dyDescent="0.25">
      <c r="A428" s="15"/>
      <c r="B428" s="50" t="s">
        <v>187</v>
      </c>
      <c r="C428" s="50" t="s">
        <v>254</v>
      </c>
      <c r="D428" s="60">
        <v>39783</v>
      </c>
      <c r="E428" s="46">
        <v>21228</v>
      </c>
      <c r="F428" s="85">
        <v>39813</v>
      </c>
      <c r="G428" s="86">
        <v>0</v>
      </c>
      <c r="H428" s="46">
        <v>21228</v>
      </c>
      <c r="I428" s="91" t="s">
        <v>161</v>
      </c>
    </row>
    <row r="429" spans="1:9" x14ac:dyDescent="0.25">
      <c r="A429" s="15"/>
      <c r="B429" s="50" t="s">
        <v>247</v>
      </c>
      <c r="C429" s="50" t="s">
        <v>248</v>
      </c>
      <c r="D429" s="60">
        <v>39743</v>
      </c>
      <c r="E429" s="46">
        <v>552357</v>
      </c>
      <c r="F429" s="85">
        <v>39813</v>
      </c>
      <c r="G429" s="86">
        <v>0</v>
      </c>
      <c r="H429" s="46">
        <v>552357</v>
      </c>
      <c r="I429" s="91" t="s">
        <v>161</v>
      </c>
    </row>
    <row r="430" spans="1:9" x14ac:dyDescent="0.25">
      <c r="A430" s="62"/>
      <c r="B430" s="114" t="s">
        <v>245</v>
      </c>
      <c r="C430" s="50" t="s">
        <v>246</v>
      </c>
      <c r="D430" s="60">
        <v>39946</v>
      </c>
      <c r="E430" s="46">
        <v>44544</v>
      </c>
      <c r="F430" s="85">
        <v>40178</v>
      </c>
      <c r="G430" s="86">
        <v>0</v>
      </c>
      <c r="H430" s="46">
        <v>44544</v>
      </c>
      <c r="I430" s="91" t="s">
        <v>161</v>
      </c>
    </row>
    <row r="431" spans="1:9" ht="15.75" thickBot="1" x14ac:dyDescent="0.3">
      <c r="A431" s="63"/>
      <c r="B431" s="63"/>
      <c r="C431" s="71"/>
      <c r="D431" s="64"/>
      <c r="E431" s="65">
        <f>SUM(E425:E430)</f>
        <v>716729</v>
      </c>
    </row>
    <row r="432" spans="1:9" x14ac:dyDescent="0.25">
      <c r="A432" s="63"/>
      <c r="B432" s="63"/>
      <c r="C432" s="71"/>
      <c r="D432" s="64"/>
      <c r="E432" s="66"/>
    </row>
    <row r="433" spans="1:9" ht="15.75" thickBot="1" x14ac:dyDescent="0.3">
      <c r="C433" s="110"/>
      <c r="D433" s="2"/>
      <c r="E433" s="2"/>
    </row>
    <row r="434" spans="1:9" ht="15.75" thickBot="1" x14ac:dyDescent="0.3">
      <c r="A434" s="20" t="s">
        <v>123</v>
      </c>
      <c r="B434" s="50" t="s">
        <v>185</v>
      </c>
      <c r="C434" s="127">
        <v>16556</v>
      </c>
      <c r="D434" s="6">
        <v>36852</v>
      </c>
      <c r="E434" s="124">
        <v>124650</v>
      </c>
      <c r="F434" s="80">
        <v>36891</v>
      </c>
      <c r="G434" s="108">
        <f>+E434-H434</f>
        <v>30000</v>
      </c>
      <c r="H434" s="16">
        <v>94650</v>
      </c>
      <c r="I434" s="91" t="s">
        <v>161</v>
      </c>
    </row>
    <row r="435" spans="1:9" x14ac:dyDescent="0.25">
      <c r="A435" s="12"/>
      <c r="B435" s="12"/>
      <c r="C435" s="110"/>
      <c r="D435" s="2"/>
      <c r="E435" s="2"/>
    </row>
    <row r="436" spans="1:9" x14ac:dyDescent="0.25">
      <c r="C436" s="110"/>
      <c r="D436" s="2"/>
      <c r="E436" s="2"/>
    </row>
    <row r="437" spans="1:9" x14ac:dyDescent="0.25">
      <c r="A437" s="36"/>
      <c r="B437" s="18" t="s">
        <v>255</v>
      </c>
      <c r="C437" s="95">
        <v>12843</v>
      </c>
      <c r="D437" s="6">
        <v>37427</v>
      </c>
      <c r="E437" s="7">
        <v>762</v>
      </c>
      <c r="F437" s="85">
        <v>37621</v>
      </c>
      <c r="G437" s="86">
        <v>0</v>
      </c>
      <c r="H437" s="7">
        <v>762</v>
      </c>
      <c r="I437" s="91" t="s">
        <v>161</v>
      </c>
    </row>
    <row r="438" spans="1:9" x14ac:dyDescent="0.25">
      <c r="A438" s="37"/>
      <c r="B438" s="76" t="s">
        <v>255</v>
      </c>
      <c r="C438" s="95">
        <v>17127</v>
      </c>
      <c r="D438" s="6">
        <v>36999</v>
      </c>
      <c r="E438" s="7">
        <v>975</v>
      </c>
      <c r="F438" s="85">
        <v>37256</v>
      </c>
      <c r="G438" s="86">
        <v>0</v>
      </c>
      <c r="H438" s="7">
        <v>975</v>
      </c>
      <c r="I438" s="91" t="s">
        <v>161</v>
      </c>
    </row>
    <row r="439" spans="1:9" x14ac:dyDescent="0.25">
      <c r="A439" s="37"/>
      <c r="B439" s="76" t="s">
        <v>255</v>
      </c>
      <c r="C439" s="95">
        <v>12799</v>
      </c>
      <c r="D439" s="6">
        <v>37418</v>
      </c>
      <c r="E439" s="7">
        <v>1663.2</v>
      </c>
      <c r="F439" s="85">
        <v>37621</v>
      </c>
      <c r="G439" s="86">
        <v>0</v>
      </c>
      <c r="H439" s="7">
        <v>1663.2</v>
      </c>
      <c r="I439" s="91" t="s">
        <v>161</v>
      </c>
    </row>
    <row r="440" spans="1:9" x14ac:dyDescent="0.25">
      <c r="A440" s="37"/>
      <c r="B440" s="76" t="s">
        <v>255</v>
      </c>
      <c r="C440" s="95">
        <v>12800</v>
      </c>
      <c r="D440" s="6">
        <v>37418</v>
      </c>
      <c r="E440" s="7">
        <v>1579.2</v>
      </c>
      <c r="F440" s="85">
        <v>37621</v>
      </c>
      <c r="G440" s="86">
        <v>0</v>
      </c>
      <c r="H440" s="7">
        <v>1579.2</v>
      </c>
      <c r="I440" s="91" t="s">
        <v>161</v>
      </c>
    </row>
    <row r="441" spans="1:9" x14ac:dyDescent="0.25">
      <c r="A441" s="37"/>
      <c r="B441" s="76" t="s">
        <v>255</v>
      </c>
      <c r="C441" s="95">
        <v>12909</v>
      </c>
      <c r="D441" s="6">
        <v>37443</v>
      </c>
      <c r="E441" s="7">
        <v>1512</v>
      </c>
      <c r="F441" s="85">
        <v>37621</v>
      </c>
      <c r="G441" s="86">
        <v>0</v>
      </c>
      <c r="H441" s="7">
        <v>1512</v>
      </c>
      <c r="I441" s="91" t="s">
        <v>161</v>
      </c>
    </row>
    <row r="442" spans="1:9" x14ac:dyDescent="0.25">
      <c r="A442" s="14" t="s">
        <v>124</v>
      </c>
      <c r="B442" s="76" t="s">
        <v>255</v>
      </c>
      <c r="C442" s="95">
        <v>13125</v>
      </c>
      <c r="D442" s="6">
        <v>37488</v>
      </c>
      <c r="E442" s="7">
        <v>1265.5999999999999</v>
      </c>
      <c r="F442" s="85">
        <v>37621</v>
      </c>
      <c r="G442" s="86">
        <v>0</v>
      </c>
      <c r="H442" s="7">
        <v>1265.5999999999999</v>
      </c>
      <c r="I442" s="91" t="s">
        <v>161</v>
      </c>
    </row>
    <row r="443" spans="1:9" x14ac:dyDescent="0.25">
      <c r="A443" s="37"/>
      <c r="B443" s="76" t="s">
        <v>255</v>
      </c>
      <c r="C443" s="95">
        <v>13272</v>
      </c>
      <c r="D443" s="6">
        <v>37502</v>
      </c>
      <c r="E443" s="7">
        <v>1708</v>
      </c>
      <c r="F443" s="85">
        <v>37621</v>
      </c>
      <c r="G443" s="86">
        <v>0</v>
      </c>
      <c r="H443" s="7">
        <v>1708</v>
      </c>
      <c r="I443" s="91" t="s">
        <v>161</v>
      </c>
    </row>
    <row r="444" spans="1:9" x14ac:dyDescent="0.25">
      <c r="A444" s="37"/>
      <c r="B444" s="76" t="s">
        <v>255</v>
      </c>
      <c r="C444" s="95">
        <v>13274</v>
      </c>
      <c r="D444" s="6">
        <v>37502</v>
      </c>
      <c r="E444" s="7">
        <v>1047.2</v>
      </c>
      <c r="F444" s="85">
        <v>37621</v>
      </c>
      <c r="G444" s="86">
        <v>0</v>
      </c>
      <c r="H444" s="7">
        <v>1047.2</v>
      </c>
      <c r="I444" s="91" t="s">
        <v>161</v>
      </c>
    </row>
    <row r="445" spans="1:9" x14ac:dyDescent="0.25">
      <c r="A445" s="37"/>
      <c r="B445" s="76" t="s">
        <v>255</v>
      </c>
      <c r="C445" s="95">
        <v>13665</v>
      </c>
      <c r="D445" s="6">
        <v>37593</v>
      </c>
      <c r="E445" s="7">
        <v>3922.24</v>
      </c>
      <c r="F445" s="85">
        <v>37621</v>
      </c>
      <c r="G445" s="86">
        <v>0</v>
      </c>
      <c r="H445" s="7">
        <v>3922.24</v>
      </c>
      <c r="I445" s="91" t="s">
        <v>161</v>
      </c>
    </row>
    <row r="446" spans="1:9" x14ac:dyDescent="0.25">
      <c r="A446" s="37"/>
      <c r="B446" s="76" t="s">
        <v>255</v>
      </c>
      <c r="C446" s="95">
        <v>13808</v>
      </c>
      <c r="D446" s="6">
        <v>37657</v>
      </c>
      <c r="E446" s="7">
        <v>1400</v>
      </c>
      <c r="F446" s="85">
        <v>37986</v>
      </c>
      <c r="G446" s="86">
        <v>0</v>
      </c>
      <c r="H446" s="7">
        <v>1400</v>
      </c>
      <c r="I446" s="91" t="s">
        <v>161</v>
      </c>
    </row>
    <row r="447" spans="1:9" x14ac:dyDescent="0.25">
      <c r="A447" s="37"/>
      <c r="B447" s="76" t="s">
        <v>255</v>
      </c>
      <c r="C447" s="95">
        <v>14500</v>
      </c>
      <c r="D447" s="6">
        <v>37972</v>
      </c>
      <c r="E447" s="7">
        <v>2604</v>
      </c>
      <c r="F447" s="85">
        <v>37986</v>
      </c>
      <c r="G447" s="86">
        <v>0</v>
      </c>
      <c r="H447" s="7">
        <v>2604</v>
      </c>
      <c r="I447" s="91" t="s">
        <v>161</v>
      </c>
    </row>
    <row r="448" spans="1:9" x14ac:dyDescent="0.25">
      <c r="A448" s="8"/>
      <c r="B448" s="76" t="s">
        <v>255</v>
      </c>
      <c r="C448" s="95">
        <v>14501</v>
      </c>
      <c r="D448" s="6">
        <v>37972</v>
      </c>
      <c r="E448" s="7">
        <v>6848.8</v>
      </c>
      <c r="F448" s="85">
        <v>37986</v>
      </c>
      <c r="G448" s="86">
        <v>0</v>
      </c>
      <c r="H448" s="7">
        <v>6848.8</v>
      </c>
      <c r="I448" s="91" t="s">
        <v>161</v>
      </c>
    </row>
    <row r="449" spans="1:9" ht="15.75" thickBot="1" x14ac:dyDescent="0.3">
      <c r="A449" s="12"/>
      <c r="B449" s="12"/>
      <c r="C449" s="110"/>
      <c r="D449" s="2"/>
      <c r="E449" s="10">
        <f>SUM(E437:E448)</f>
        <v>25287.24</v>
      </c>
    </row>
    <row r="450" spans="1:9" x14ac:dyDescent="0.25">
      <c r="A450" s="12"/>
      <c r="B450" s="12"/>
      <c r="C450" s="110"/>
      <c r="D450" s="2"/>
      <c r="E450" s="2"/>
    </row>
    <row r="451" spans="1:9" x14ac:dyDescent="0.25">
      <c r="C451" s="110"/>
      <c r="D451" s="2"/>
      <c r="E451" s="2"/>
    </row>
    <row r="452" spans="1:9" x14ac:dyDescent="0.25">
      <c r="A452" s="13"/>
      <c r="B452" s="50" t="s">
        <v>257</v>
      </c>
      <c r="C452" s="95">
        <v>19047</v>
      </c>
      <c r="D452" s="6">
        <v>37505</v>
      </c>
      <c r="E452" s="16">
        <v>151344.48000000001</v>
      </c>
      <c r="F452" s="85">
        <v>37621</v>
      </c>
      <c r="G452" s="86">
        <v>0</v>
      </c>
      <c r="H452" s="16">
        <v>151344.48000000001</v>
      </c>
      <c r="I452" s="91" t="s">
        <v>161</v>
      </c>
    </row>
    <row r="453" spans="1:9" x14ac:dyDescent="0.25">
      <c r="A453" s="14" t="s">
        <v>125</v>
      </c>
      <c r="B453" s="74" t="s">
        <v>257</v>
      </c>
      <c r="C453" s="95" t="s">
        <v>126</v>
      </c>
      <c r="D453" s="6">
        <v>37693</v>
      </c>
      <c r="E453" s="7">
        <v>546952</v>
      </c>
      <c r="F453" s="85">
        <v>37986</v>
      </c>
      <c r="G453" s="86">
        <v>0</v>
      </c>
      <c r="H453" s="7">
        <v>546952</v>
      </c>
      <c r="I453" s="91" t="s">
        <v>161</v>
      </c>
    </row>
    <row r="454" spans="1:9" x14ac:dyDescent="0.25">
      <c r="A454" s="17"/>
      <c r="B454" s="74" t="s">
        <v>257</v>
      </c>
      <c r="C454" s="95" t="s">
        <v>127</v>
      </c>
      <c r="D454" s="6">
        <v>37694</v>
      </c>
      <c r="E454" s="35">
        <v>17841</v>
      </c>
      <c r="F454" s="85">
        <v>37986</v>
      </c>
      <c r="G454" s="86">
        <v>0</v>
      </c>
      <c r="H454" s="35">
        <v>17841</v>
      </c>
      <c r="I454" s="91" t="s">
        <v>161</v>
      </c>
    </row>
    <row r="455" spans="1:9" ht="15.75" thickBot="1" x14ac:dyDescent="0.3">
      <c r="A455" s="12"/>
      <c r="B455" s="12"/>
      <c r="C455" s="110"/>
      <c r="D455" s="2"/>
      <c r="E455" s="10">
        <f>SUM(E452:E454)</f>
        <v>716137.48</v>
      </c>
    </row>
    <row r="456" spans="1:9" x14ac:dyDescent="0.25">
      <c r="C456" s="110"/>
      <c r="D456" s="2"/>
      <c r="E456" s="2"/>
    </row>
    <row r="457" spans="1:9" x14ac:dyDescent="0.25">
      <c r="A457" s="20" t="s">
        <v>128</v>
      </c>
      <c r="B457" s="50" t="s">
        <v>256</v>
      </c>
      <c r="C457" s="84">
        <v>13289</v>
      </c>
      <c r="D457" s="98">
        <v>37505</v>
      </c>
      <c r="E457" s="16">
        <v>44800</v>
      </c>
      <c r="F457" s="80">
        <v>37621</v>
      </c>
      <c r="G457" s="86">
        <v>0</v>
      </c>
      <c r="H457" s="16">
        <v>44800</v>
      </c>
      <c r="I457" s="91" t="s">
        <v>161</v>
      </c>
    </row>
    <row r="458" spans="1:9" x14ac:dyDescent="0.25">
      <c r="A458" s="12"/>
      <c r="B458" s="12"/>
      <c r="C458" s="110"/>
      <c r="D458" s="2"/>
      <c r="E458" s="2"/>
      <c r="G458" s="79"/>
    </row>
    <row r="459" spans="1:9" x14ac:dyDescent="0.25">
      <c r="C459" s="110"/>
      <c r="D459" s="2"/>
      <c r="E459" s="2"/>
      <c r="G459" s="79"/>
    </row>
    <row r="460" spans="1:9" x14ac:dyDescent="0.25">
      <c r="A460" s="20" t="s">
        <v>129</v>
      </c>
      <c r="B460" s="50" t="s">
        <v>208</v>
      </c>
      <c r="C460" s="84">
        <v>17815</v>
      </c>
      <c r="D460" s="6">
        <v>37155</v>
      </c>
      <c r="E460" s="16">
        <v>1400</v>
      </c>
      <c r="F460" s="80">
        <v>37256</v>
      </c>
      <c r="G460" s="81">
        <v>0</v>
      </c>
      <c r="H460" s="16">
        <v>1400</v>
      </c>
      <c r="I460" s="91" t="s">
        <v>161</v>
      </c>
    </row>
    <row r="461" spans="1:9" x14ac:dyDescent="0.25">
      <c r="A461" s="12"/>
      <c r="B461" s="12"/>
      <c r="C461" s="110"/>
      <c r="D461" s="2"/>
      <c r="E461" s="2"/>
    </row>
    <row r="462" spans="1:9" x14ac:dyDescent="0.25">
      <c r="C462" s="110"/>
      <c r="D462" s="2"/>
      <c r="E462" s="2"/>
    </row>
    <row r="463" spans="1:9" x14ac:dyDescent="0.25">
      <c r="A463" s="13"/>
      <c r="B463" s="72" t="s">
        <v>262</v>
      </c>
      <c r="C463" s="104" t="s">
        <v>130</v>
      </c>
      <c r="D463" s="6">
        <v>37237</v>
      </c>
      <c r="E463" s="46">
        <v>98840</v>
      </c>
      <c r="F463" s="85">
        <v>37256</v>
      </c>
      <c r="G463" s="86">
        <v>0</v>
      </c>
      <c r="H463" s="46">
        <v>98840</v>
      </c>
      <c r="I463" s="91" t="s">
        <v>161</v>
      </c>
    </row>
    <row r="464" spans="1:9" x14ac:dyDescent="0.25">
      <c r="A464" s="15"/>
      <c r="B464" s="72" t="s">
        <v>262</v>
      </c>
      <c r="C464" s="104" t="s">
        <v>131</v>
      </c>
      <c r="D464" s="6">
        <v>37252</v>
      </c>
      <c r="E464" s="46">
        <v>10315.200000000001</v>
      </c>
      <c r="F464" s="85">
        <v>37256</v>
      </c>
      <c r="G464" s="86">
        <v>0</v>
      </c>
      <c r="H464" s="46">
        <v>10315.200000000001</v>
      </c>
      <c r="I464" s="91" t="s">
        <v>161</v>
      </c>
    </row>
    <row r="465" spans="1:9" x14ac:dyDescent="0.25">
      <c r="A465" s="14" t="s">
        <v>132</v>
      </c>
      <c r="B465" s="72" t="s">
        <v>262</v>
      </c>
      <c r="C465" s="104" t="s">
        <v>133</v>
      </c>
      <c r="D465" s="6">
        <v>37252</v>
      </c>
      <c r="E465" s="46">
        <v>56800</v>
      </c>
      <c r="F465" s="85">
        <v>37256</v>
      </c>
      <c r="G465" s="86">
        <v>46040</v>
      </c>
      <c r="H465" s="46">
        <v>17576</v>
      </c>
      <c r="I465" s="91" t="s">
        <v>161</v>
      </c>
    </row>
    <row r="466" spans="1:9" x14ac:dyDescent="0.25">
      <c r="A466" s="15"/>
      <c r="B466" s="72" t="s">
        <v>262</v>
      </c>
      <c r="C466" s="104" t="s">
        <v>134</v>
      </c>
      <c r="D466" s="6">
        <v>37389</v>
      </c>
      <c r="E466" s="46">
        <v>47600</v>
      </c>
      <c r="F466" s="85">
        <v>37621</v>
      </c>
      <c r="G466" s="86">
        <v>0</v>
      </c>
      <c r="H466" s="46">
        <v>47600</v>
      </c>
      <c r="I466" s="91" t="s">
        <v>161</v>
      </c>
    </row>
    <row r="467" spans="1:9" x14ac:dyDescent="0.25">
      <c r="A467" s="15"/>
      <c r="B467" s="72" t="s">
        <v>262</v>
      </c>
      <c r="C467" s="104" t="s">
        <v>135</v>
      </c>
      <c r="D467" s="6">
        <v>37408</v>
      </c>
      <c r="E467" s="46">
        <v>43904</v>
      </c>
      <c r="F467" s="85">
        <v>37621</v>
      </c>
      <c r="G467" s="86">
        <v>0</v>
      </c>
      <c r="H467" s="46">
        <v>43904</v>
      </c>
      <c r="I467" s="91" t="s">
        <v>161</v>
      </c>
    </row>
    <row r="468" spans="1:9" x14ac:dyDescent="0.25">
      <c r="A468" s="17"/>
      <c r="B468" s="50" t="s">
        <v>262</v>
      </c>
      <c r="C468" s="104" t="s">
        <v>136</v>
      </c>
      <c r="D468" s="6">
        <v>37236</v>
      </c>
      <c r="E468" s="46">
        <v>78960</v>
      </c>
      <c r="F468" s="85">
        <v>37256</v>
      </c>
      <c r="G468" s="86">
        <v>0</v>
      </c>
      <c r="H468" s="46">
        <v>78960</v>
      </c>
      <c r="I468" s="91" t="s">
        <v>161</v>
      </c>
    </row>
    <row r="469" spans="1:9" ht="15.75" thickBot="1" x14ac:dyDescent="0.3">
      <c r="A469" s="12"/>
      <c r="B469" s="12"/>
      <c r="C469" s="110"/>
      <c r="D469" s="2"/>
      <c r="E469" s="67">
        <f>SUM(E463:E468)</f>
        <v>336419.2</v>
      </c>
    </row>
    <row r="470" spans="1:9" x14ac:dyDescent="0.25">
      <c r="A470" s="12"/>
      <c r="B470" s="12"/>
      <c r="C470" s="110"/>
      <c r="D470" s="2"/>
      <c r="E470" s="2"/>
    </row>
    <row r="471" spans="1:9" x14ac:dyDescent="0.25">
      <c r="C471" s="110"/>
      <c r="D471" s="2"/>
      <c r="E471" s="2"/>
    </row>
    <row r="472" spans="1:9" x14ac:dyDescent="0.25">
      <c r="A472" s="20" t="s">
        <v>137</v>
      </c>
      <c r="B472" s="50" t="s">
        <v>258</v>
      </c>
      <c r="C472" s="84" t="s">
        <v>138</v>
      </c>
      <c r="D472" s="6">
        <v>37932</v>
      </c>
      <c r="E472" s="49">
        <v>12422.7</v>
      </c>
      <c r="F472" s="85">
        <v>37986</v>
      </c>
      <c r="G472" s="86">
        <v>0</v>
      </c>
      <c r="H472" s="35">
        <v>12422.7</v>
      </c>
      <c r="I472" s="82" t="s">
        <v>161</v>
      </c>
    </row>
    <row r="473" spans="1:9" x14ac:dyDescent="0.25">
      <c r="A473" s="12"/>
      <c r="B473" s="12"/>
      <c r="C473" s="110"/>
      <c r="D473" s="2"/>
      <c r="E473" s="2"/>
    </row>
    <row r="474" spans="1:9" x14ac:dyDescent="0.25">
      <c r="A474" s="13"/>
      <c r="B474" s="72" t="s">
        <v>263</v>
      </c>
      <c r="C474" s="95">
        <v>7173</v>
      </c>
      <c r="D474" s="6">
        <v>37011</v>
      </c>
      <c r="E474" s="7">
        <v>31688.799999999999</v>
      </c>
      <c r="F474" s="85">
        <v>37256</v>
      </c>
      <c r="G474" s="86">
        <v>0</v>
      </c>
      <c r="H474" s="7">
        <v>31688.799999999999</v>
      </c>
      <c r="I474" s="82" t="s">
        <v>161</v>
      </c>
    </row>
    <row r="475" spans="1:9" x14ac:dyDescent="0.25">
      <c r="A475" s="15"/>
      <c r="B475" s="72" t="s">
        <v>263</v>
      </c>
      <c r="C475" s="95">
        <v>7328</v>
      </c>
      <c r="D475" s="6">
        <v>37036</v>
      </c>
      <c r="E475" s="7">
        <v>32580</v>
      </c>
      <c r="F475" s="85">
        <v>37256</v>
      </c>
      <c r="G475" s="86">
        <v>0</v>
      </c>
      <c r="H475" s="7">
        <v>32580</v>
      </c>
      <c r="I475" s="82" t="s">
        <v>161</v>
      </c>
    </row>
    <row r="476" spans="1:9" x14ac:dyDescent="0.25">
      <c r="A476" s="15"/>
      <c r="B476" s="72" t="s">
        <v>263</v>
      </c>
      <c r="C476" s="95">
        <v>17753</v>
      </c>
      <c r="D476" s="6">
        <v>37140</v>
      </c>
      <c r="E476" s="7">
        <v>12020</v>
      </c>
      <c r="F476" s="85">
        <v>37256</v>
      </c>
      <c r="G476" s="86">
        <v>0</v>
      </c>
      <c r="H476" s="7">
        <v>12020</v>
      </c>
      <c r="I476" s="82" t="s">
        <v>161</v>
      </c>
    </row>
    <row r="477" spans="1:9" x14ac:dyDescent="0.25">
      <c r="A477" s="15"/>
      <c r="B477" s="72" t="s">
        <v>263</v>
      </c>
      <c r="C477" s="95">
        <v>18314</v>
      </c>
      <c r="D477" s="6">
        <v>37306</v>
      </c>
      <c r="E477" s="7">
        <v>11300</v>
      </c>
      <c r="F477" s="85">
        <v>37621</v>
      </c>
      <c r="G477" s="86">
        <v>0</v>
      </c>
      <c r="H477" s="7">
        <v>11300</v>
      </c>
      <c r="I477" s="82" t="s">
        <v>161</v>
      </c>
    </row>
    <row r="478" spans="1:9" x14ac:dyDescent="0.25">
      <c r="A478" s="15"/>
      <c r="B478" s="72" t="s">
        <v>263</v>
      </c>
      <c r="C478" s="95">
        <v>18339</v>
      </c>
      <c r="D478" s="6">
        <v>37309</v>
      </c>
      <c r="E478" s="7">
        <v>21800</v>
      </c>
      <c r="F478" s="85">
        <v>37621</v>
      </c>
      <c r="G478" s="86">
        <v>0</v>
      </c>
      <c r="H478" s="7">
        <v>21800</v>
      </c>
      <c r="I478" s="82" t="s">
        <v>161</v>
      </c>
    </row>
    <row r="479" spans="1:9" x14ac:dyDescent="0.25">
      <c r="A479" s="15"/>
      <c r="B479" s="72" t="s">
        <v>263</v>
      </c>
      <c r="C479" s="95">
        <v>18719</v>
      </c>
      <c r="D479" s="6">
        <v>37420</v>
      </c>
      <c r="E479" s="7">
        <v>36780.800000000003</v>
      </c>
      <c r="F479" s="85">
        <v>37621</v>
      </c>
      <c r="G479" s="86">
        <v>0</v>
      </c>
      <c r="H479" s="7">
        <v>36780.800000000003</v>
      </c>
      <c r="I479" s="82" t="s">
        <v>161</v>
      </c>
    </row>
    <row r="480" spans="1:9" x14ac:dyDescent="0.25">
      <c r="A480" s="15"/>
      <c r="B480" s="72" t="s">
        <v>263</v>
      </c>
      <c r="C480" s="95">
        <v>8727</v>
      </c>
      <c r="D480" s="6">
        <v>37425</v>
      </c>
      <c r="E480" s="7">
        <v>21011.200000000001</v>
      </c>
      <c r="F480" s="85">
        <v>37621</v>
      </c>
      <c r="G480" s="86">
        <v>0</v>
      </c>
      <c r="H480" s="7">
        <v>21011.200000000001</v>
      </c>
      <c r="I480" s="82" t="s">
        <v>161</v>
      </c>
    </row>
    <row r="481" spans="1:9" x14ac:dyDescent="0.25">
      <c r="A481" s="14" t="s">
        <v>139</v>
      </c>
      <c r="B481" s="72" t="s">
        <v>263</v>
      </c>
      <c r="C481" s="95">
        <v>18812</v>
      </c>
      <c r="D481" s="6">
        <v>37454</v>
      </c>
      <c r="E481" s="7">
        <v>45046.400000000001</v>
      </c>
      <c r="F481" s="85">
        <v>37621</v>
      </c>
      <c r="G481" s="86">
        <v>0</v>
      </c>
      <c r="H481" s="7">
        <v>45046.400000000001</v>
      </c>
      <c r="I481" s="82" t="s">
        <v>161</v>
      </c>
    </row>
    <row r="482" spans="1:9" x14ac:dyDescent="0.25">
      <c r="A482" s="15"/>
      <c r="B482" s="72" t="s">
        <v>263</v>
      </c>
      <c r="C482" s="95">
        <v>18933</v>
      </c>
      <c r="D482" s="6">
        <v>37477</v>
      </c>
      <c r="E482" s="7">
        <v>32513.599999999999</v>
      </c>
      <c r="F482" s="85">
        <v>37621</v>
      </c>
      <c r="G482" s="86">
        <v>0</v>
      </c>
      <c r="H482" s="7">
        <v>32513.599999999999</v>
      </c>
      <c r="I482" s="82" t="s">
        <v>161</v>
      </c>
    </row>
    <row r="483" spans="1:9" x14ac:dyDescent="0.25">
      <c r="A483" s="15"/>
      <c r="B483" s="72" t="s">
        <v>263</v>
      </c>
      <c r="C483" s="95">
        <v>19007</v>
      </c>
      <c r="D483" s="6">
        <v>37496</v>
      </c>
      <c r="E483" s="7">
        <v>41305.599999999999</v>
      </c>
      <c r="F483" s="85">
        <v>37621</v>
      </c>
      <c r="G483" s="86">
        <v>0</v>
      </c>
      <c r="H483" s="7">
        <v>41305.599999999999</v>
      </c>
      <c r="I483" s="82" t="s">
        <v>161</v>
      </c>
    </row>
    <row r="484" spans="1:9" x14ac:dyDescent="0.25">
      <c r="A484" s="15"/>
      <c r="B484" s="72" t="s">
        <v>263</v>
      </c>
      <c r="C484" s="95">
        <v>19247</v>
      </c>
      <c r="D484" s="6">
        <v>37586</v>
      </c>
      <c r="E484" s="7">
        <v>44430.400000000001</v>
      </c>
      <c r="F484" s="85">
        <v>37621</v>
      </c>
      <c r="G484" s="86">
        <v>0</v>
      </c>
      <c r="H484" s="7">
        <v>44430.400000000001</v>
      </c>
      <c r="I484" s="82" t="s">
        <v>161</v>
      </c>
    </row>
    <row r="485" spans="1:9" x14ac:dyDescent="0.25">
      <c r="A485" s="15"/>
      <c r="B485" s="72" t="s">
        <v>263</v>
      </c>
      <c r="C485" s="95">
        <v>19309</v>
      </c>
      <c r="D485" s="6">
        <v>37621</v>
      </c>
      <c r="E485" s="7">
        <v>79740.08</v>
      </c>
      <c r="F485" s="85">
        <v>37621</v>
      </c>
      <c r="G485" s="86">
        <v>0</v>
      </c>
      <c r="H485" s="7">
        <v>79740.08</v>
      </c>
      <c r="I485" s="82" t="s">
        <v>161</v>
      </c>
    </row>
    <row r="486" spans="1:9" x14ac:dyDescent="0.25">
      <c r="A486" s="15"/>
      <c r="B486" s="72" t="s">
        <v>263</v>
      </c>
      <c r="C486" s="95">
        <v>19484</v>
      </c>
      <c r="D486" s="6">
        <v>37692</v>
      </c>
      <c r="E486" s="7">
        <v>17629</v>
      </c>
      <c r="F486" s="85">
        <v>37986</v>
      </c>
      <c r="G486" s="86">
        <v>0</v>
      </c>
      <c r="H486" s="7">
        <v>17629</v>
      </c>
      <c r="I486" s="82" t="s">
        <v>161</v>
      </c>
    </row>
    <row r="487" spans="1:9" x14ac:dyDescent="0.25">
      <c r="A487" s="15"/>
      <c r="B487" s="72" t="s">
        <v>263</v>
      </c>
      <c r="C487" s="95">
        <v>19495</v>
      </c>
      <c r="D487" s="6">
        <v>37697</v>
      </c>
      <c r="E487" s="7">
        <v>63480</v>
      </c>
      <c r="F487" s="85">
        <v>37986</v>
      </c>
      <c r="G487" s="86">
        <v>0</v>
      </c>
      <c r="H487" s="7">
        <v>63480</v>
      </c>
      <c r="I487" s="82" t="s">
        <v>161</v>
      </c>
    </row>
    <row r="488" spans="1:9" x14ac:dyDescent="0.25">
      <c r="A488" s="17"/>
      <c r="B488" s="50" t="s">
        <v>263</v>
      </c>
      <c r="C488" s="95">
        <v>19624</v>
      </c>
      <c r="D488" s="6">
        <v>37762</v>
      </c>
      <c r="E488" s="7">
        <v>35604.800000000003</v>
      </c>
      <c r="F488" s="85">
        <v>37986</v>
      </c>
      <c r="G488" s="86">
        <v>0</v>
      </c>
      <c r="H488" s="7">
        <v>35604.800000000003</v>
      </c>
      <c r="I488" s="82" t="s">
        <v>161</v>
      </c>
    </row>
    <row r="489" spans="1:9" ht="15.75" thickBot="1" x14ac:dyDescent="0.3">
      <c r="A489" s="12"/>
      <c r="B489" s="12"/>
      <c r="C489" s="110"/>
      <c r="D489" s="2"/>
      <c r="E489" s="10">
        <f>SUM(E474:E488)</f>
        <v>526930.68000000005</v>
      </c>
    </row>
    <row r="490" spans="1:9" x14ac:dyDescent="0.25">
      <c r="A490" s="12"/>
      <c r="B490" s="12"/>
      <c r="C490" s="110"/>
      <c r="D490" s="2"/>
      <c r="E490" s="2"/>
    </row>
    <row r="491" spans="1:9" x14ac:dyDescent="0.25">
      <c r="C491" s="110"/>
      <c r="D491" s="2"/>
      <c r="E491" s="2"/>
    </row>
    <row r="492" spans="1:9" x14ac:dyDescent="0.25">
      <c r="A492" s="13"/>
      <c r="B492" s="72" t="s">
        <v>260</v>
      </c>
      <c r="C492" s="95">
        <v>18398</v>
      </c>
      <c r="D492" s="6">
        <v>37329</v>
      </c>
      <c r="E492" s="7">
        <v>125000</v>
      </c>
      <c r="F492" s="85">
        <v>37621</v>
      </c>
      <c r="G492" s="86">
        <v>0</v>
      </c>
      <c r="H492" s="7">
        <v>125000</v>
      </c>
      <c r="I492" s="82" t="s">
        <v>161</v>
      </c>
    </row>
    <row r="493" spans="1:9" x14ac:dyDescent="0.25">
      <c r="A493" s="14" t="s">
        <v>140</v>
      </c>
      <c r="B493" s="73" t="s">
        <v>259</v>
      </c>
      <c r="C493" s="95">
        <v>8923</v>
      </c>
      <c r="D493" s="6">
        <v>37475</v>
      </c>
      <c r="E493" s="7">
        <v>345000</v>
      </c>
      <c r="F493" s="85">
        <v>37621</v>
      </c>
      <c r="G493" s="86">
        <v>405000</v>
      </c>
      <c r="H493" s="7">
        <v>345000</v>
      </c>
      <c r="I493" s="82" t="s">
        <v>161</v>
      </c>
    </row>
    <row r="494" spans="1:9" x14ac:dyDescent="0.25">
      <c r="A494" s="17"/>
      <c r="B494" s="74" t="s">
        <v>261</v>
      </c>
      <c r="C494" s="95">
        <v>9244</v>
      </c>
      <c r="D494" s="6">
        <v>37585</v>
      </c>
      <c r="E494" s="7">
        <v>18000</v>
      </c>
      <c r="F494" s="85">
        <v>37621</v>
      </c>
      <c r="G494" s="86">
        <v>0</v>
      </c>
      <c r="H494" s="7">
        <v>18000</v>
      </c>
      <c r="I494" s="82" t="s">
        <v>161</v>
      </c>
    </row>
    <row r="495" spans="1:9" ht="15.75" thickBot="1" x14ac:dyDescent="0.3">
      <c r="A495" s="12"/>
      <c r="B495" s="12"/>
      <c r="C495" s="110"/>
      <c r="D495" s="2"/>
      <c r="E495" s="10">
        <f>SUM(E492:E494)</f>
        <v>488000</v>
      </c>
    </row>
    <row r="496" spans="1:9" x14ac:dyDescent="0.25">
      <c r="A496" s="12"/>
      <c r="B496" s="12"/>
      <c r="C496" s="110"/>
      <c r="D496" s="2"/>
      <c r="E496" s="2"/>
    </row>
    <row r="497" spans="1:9" x14ac:dyDescent="0.25">
      <c r="A497" s="12"/>
      <c r="B497" s="12"/>
      <c r="C497" s="110"/>
      <c r="D497" s="2"/>
      <c r="E497" s="2"/>
    </row>
    <row r="498" spans="1:9" x14ac:dyDescent="0.25">
      <c r="C498" s="110"/>
      <c r="D498" s="2"/>
      <c r="E498" s="2"/>
    </row>
    <row r="499" spans="1:9" x14ac:dyDescent="0.25">
      <c r="A499" s="20" t="s">
        <v>141</v>
      </c>
      <c r="B499" s="50" t="s">
        <v>185</v>
      </c>
      <c r="C499" s="84">
        <v>16623</v>
      </c>
      <c r="D499" s="6">
        <v>36879</v>
      </c>
      <c r="E499" s="68">
        <v>102000</v>
      </c>
      <c r="F499" s="85">
        <v>36891</v>
      </c>
      <c r="G499" s="86">
        <v>30000</v>
      </c>
      <c r="H499" s="16">
        <v>72000</v>
      </c>
      <c r="I499" s="82" t="s">
        <v>161</v>
      </c>
    </row>
    <row r="500" spans="1:9" x14ac:dyDescent="0.25">
      <c r="A500" s="12"/>
      <c r="B500" s="12"/>
      <c r="C500" s="112"/>
      <c r="D500" s="22"/>
      <c r="E500" s="23"/>
    </row>
    <row r="501" spans="1:9" x14ac:dyDescent="0.25">
      <c r="C501" s="110"/>
      <c r="D501" s="2"/>
      <c r="E501" s="2"/>
      <c r="F501" s="78"/>
    </row>
    <row r="502" spans="1:9" x14ac:dyDescent="0.25">
      <c r="A502" s="4" t="s">
        <v>142</v>
      </c>
      <c r="B502" s="50" t="s">
        <v>264</v>
      </c>
      <c r="C502" s="95">
        <v>855</v>
      </c>
      <c r="D502" s="6">
        <v>42426</v>
      </c>
      <c r="E502" s="16">
        <v>18029838.629999999</v>
      </c>
      <c r="F502" s="96" t="s">
        <v>176</v>
      </c>
      <c r="G502" s="86">
        <v>0</v>
      </c>
      <c r="H502" s="16">
        <v>18029838.629999999</v>
      </c>
      <c r="I502" s="82" t="s">
        <v>161</v>
      </c>
    </row>
    <row r="503" spans="1:9" x14ac:dyDescent="0.25">
      <c r="A503" s="17"/>
      <c r="B503" s="50" t="s">
        <v>207</v>
      </c>
      <c r="C503" s="95" t="s">
        <v>265</v>
      </c>
      <c r="D503" s="6">
        <v>37949</v>
      </c>
      <c r="E503" s="16">
        <v>91022.92</v>
      </c>
      <c r="F503" s="126">
        <v>37986</v>
      </c>
      <c r="G503" s="86">
        <v>0</v>
      </c>
      <c r="H503" s="16">
        <v>91022.92</v>
      </c>
      <c r="I503" s="82" t="s">
        <v>161</v>
      </c>
    </row>
    <row r="504" spans="1:9" ht="15.75" thickBot="1" x14ac:dyDescent="0.3">
      <c r="A504" s="12"/>
      <c r="B504" s="12"/>
      <c r="C504" s="110"/>
      <c r="D504" s="53"/>
      <c r="E504" s="24">
        <f>+E502+E503</f>
        <v>18120861.550000001</v>
      </c>
    </row>
    <row r="505" spans="1:9" x14ac:dyDescent="0.25">
      <c r="A505" s="12"/>
      <c r="B505" s="12"/>
      <c r="C505" s="110"/>
      <c r="D505" s="2"/>
      <c r="E505" s="2"/>
    </row>
    <row r="506" spans="1:9" x14ac:dyDescent="0.25">
      <c r="C506" s="110"/>
      <c r="D506" s="2"/>
      <c r="E506" s="2"/>
    </row>
    <row r="507" spans="1:9" x14ac:dyDescent="0.25">
      <c r="A507" s="36"/>
      <c r="B507" s="75" t="s">
        <v>266</v>
      </c>
      <c r="C507" s="95" t="s">
        <v>143</v>
      </c>
      <c r="D507" s="6">
        <v>36937</v>
      </c>
      <c r="E507" s="35">
        <v>128952</v>
      </c>
      <c r="F507" s="85">
        <v>37256</v>
      </c>
      <c r="G507" s="86">
        <v>0</v>
      </c>
      <c r="H507" s="35">
        <v>128952</v>
      </c>
      <c r="I507" s="82" t="s">
        <v>161</v>
      </c>
    </row>
    <row r="508" spans="1:9" x14ac:dyDescent="0.25">
      <c r="A508" s="14" t="s">
        <v>144</v>
      </c>
      <c r="B508" s="75" t="s">
        <v>266</v>
      </c>
      <c r="C508" s="95" t="s">
        <v>145</v>
      </c>
      <c r="D508" s="6">
        <v>36945</v>
      </c>
      <c r="E508" s="35">
        <v>426670.48</v>
      </c>
      <c r="F508" s="85">
        <v>37256</v>
      </c>
      <c r="G508" s="86">
        <v>0</v>
      </c>
      <c r="H508" s="35">
        <v>426670.48</v>
      </c>
      <c r="I508" s="82" t="s">
        <v>161</v>
      </c>
    </row>
    <row r="509" spans="1:9" x14ac:dyDescent="0.25">
      <c r="A509" s="8"/>
      <c r="B509" s="18" t="s">
        <v>266</v>
      </c>
      <c r="C509" s="84" t="s">
        <v>146</v>
      </c>
      <c r="D509" s="6">
        <v>37407</v>
      </c>
      <c r="E509" s="35">
        <v>5987.52</v>
      </c>
      <c r="F509" s="85">
        <v>37256</v>
      </c>
      <c r="G509" s="86">
        <v>0</v>
      </c>
      <c r="H509" s="35">
        <v>5987.52</v>
      </c>
      <c r="I509" s="82" t="s">
        <v>161</v>
      </c>
    </row>
    <row r="510" spans="1:9" ht="15.75" thickBot="1" x14ac:dyDescent="0.3">
      <c r="A510" s="12"/>
      <c r="B510" s="12"/>
      <c r="C510" s="110"/>
      <c r="D510" s="2"/>
      <c r="E510" s="10">
        <f>SUM(E507:E509)</f>
        <v>561610</v>
      </c>
    </row>
    <row r="511" spans="1:9" x14ac:dyDescent="0.25">
      <c r="A511" s="12"/>
      <c r="B511" s="12"/>
      <c r="C511" s="110"/>
      <c r="D511" s="2"/>
      <c r="E511" s="2"/>
    </row>
    <row r="512" spans="1:9" x14ac:dyDescent="0.25">
      <c r="C512" s="110"/>
      <c r="D512" s="2"/>
      <c r="E512" s="2"/>
    </row>
    <row r="513" spans="1:9" x14ac:dyDescent="0.25">
      <c r="A513" s="20" t="s">
        <v>147</v>
      </c>
      <c r="B513" s="50" t="s">
        <v>267</v>
      </c>
      <c r="C513" s="84">
        <v>129</v>
      </c>
      <c r="D513" s="6">
        <v>39559</v>
      </c>
      <c r="E513" s="68">
        <v>19406273.960000001</v>
      </c>
      <c r="F513" s="80">
        <v>39813</v>
      </c>
      <c r="G513" s="108">
        <f>+E513-H513</f>
        <v>17884425.039999999</v>
      </c>
      <c r="H513" s="16">
        <v>1521848.92</v>
      </c>
      <c r="I513" s="91" t="s">
        <v>161</v>
      </c>
    </row>
    <row r="514" spans="1:9" x14ac:dyDescent="0.25">
      <c r="A514" s="12"/>
      <c r="B514" s="12"/>
      <c r="C514" s="110"/>
      <c r="D514" s="53"/>
      <c r="E514" s="23"/>
    </row>
    <row r="515" spans="1:9" x14ac:dyDescent="0.25">
      <c r="C515" s="110"/>
      <c r="D515" s="53"/>
      <c r="E515" s="23"/>
    </row>
    <row r="516" spans="1:9" x14ac:dyDescent="0.25">
      <c r="A516" s="20" t="s">
        <v>148</v>
      </c>
      <c r="B516" s="50" t="s">
        <v>268</v>
      </c>
      <c r="C516" s="84">
        <v>17854</v>
      </c>
      <c r="D516" s="6">
        <v>37172</v>
      </c>
      <c r="E516" s="68">
        <v>40040</v>
      </c>
      <c r="F516" s="80">
        <v>37256</v>
      </c>
      <c r="G516" s="86">
        <v>0</v>
      </c>
      <c r="H516" s="16">
        <v>40040</v>
      </c>
      <c r="I516" s="91" t="s">
        <v>161</v>
      </c>
    </row>
    <row r="517" spans="1:9" x14ac:dyDescent="0.25">
      <c r="A517" s="12"/>
      <c r="B517" s="12"/>
      <c r="C517" s="110"/>
      <c r="D517" s="2"/>
      <c r="E517" s="2"/>
    </row>
    <row r="518" spans="1:9" x14ac:dyDescent="0.25">
      <c r="C518" s="110"/>
      <c r="D518" s="2"/>
      <c r="E518" s="2"/>
    </row>
    <row r="519" spans="1:9" x14ac:dyDescent="0.25">
      <c r="A519" s="20" t="s">
        <v>149</v>
      </c>
      <c r="B519" s="50" t="s">
        <v>238</v>
      </c>
      <c r="C519" s="109" t="s">
        <v>176</v>
      </c>
      <c r="D519" s="119">
        <v>38080</v>
      </c>
      <c r="E519" s="68">
        <v>29325</v>
      </c>
      <c r="F519" s="109" t="s">
        <v>176</v>
      </c>
      <c r="G519" s="86">
        <v>0</v>
      </c>
      <c r="H519" s="16">
        <v>29325</v>
      </c>
      <c r="I519" s="91" t="s">
        <v>161</v>
      </c>
    </row>
    <row r="520" spans="1:9" ht="15.75" thickBot="1" x14ac:dyDescent="0.3">
      <c r="A520" s="9"/>
      <c r="B520" s="9"/>
      <c r="C520" s="2"/>
      <c r="D520" s="2"/>
      <c r="E520" s="2"/>
    </row>
    <row r="521" spans="1:9" ht="15.75" thickBot="1" x14ac:dyDescent="0.3">
      <c r="A521" s="9"/>
      <c r="B521" s="9"/>
      <c r="E521" s="11"/>
      <c r="F521" s="156" t="s">
        <v>150</v>
      </c>
      <c r="G521" s="157"/>
      <c r="H521" s="143">
        <f>SUM(H8:H520)</f>
        <v>84043891.609999999</v>
      </c>
    </row>
    <row r="522" spans="1:9" x14ac:dyDescent="0.25">
      <c r="A522" s="69"/>
      <c r="B522" s="69"/>
      <c r="C522" s="1"/>
      <c r="D522" s="1"/>
      <c r="E522" s="1"/>
    </row>
    <row r="523" spans="1:9" ht="15.75" x14ac:dyDescent="0.25">
      <c r="A523" s="152" t="s">
        <v>151</v>
      </c>
      <c r="B523" s="152"/>
      <c r="C523" s="152"/>
      <c r="D523" s="152"/>
      <c r="E523" s="152"/>
      <c r="F523" s="152"/>
      <c r="G523" s="152"/>
      <c r="H523" s="152"/>
      <c r="I523" s="152"/>
    </row>
    <row r="524" spans="1:9" x14ac:dyDescent="0.25">
      <c r="A524" s="153" t="s">
        <v>152</v>
      </c>
      <c r="B524" s="153"/>
      <c r="C524" s="153"/>
      <c r="D524" s="153"/>
      <c r="E524" s="153"/>
      <c r="F524" s="153"/>
      <c r="G524" s="153"/>
      <c r="H524" s="153"/>
      <c r="I524" s="153"/>
    </row>
    <row r="525" spans="1:9" x14ac:dyDescent="0.25">
      <c r="A525" s="153" t="s">
        <v>153</v>
      </c>
      <c r="B525" s="153"/>
      <c r="C525" s="153"/>
      <c r="D525" s="153"/>
      <c r="E525" s="153"/>
      <c r="F525" s="153"/>
      <c r="G525" s="153"/>
      <c r="H525" s="153"/>
      <c r="I525" s="153"/>
    </row>
  </sheetData>
  <mergeCells count="10">
    <mergeCell ref="A523:I523"/>
    <mergeCell ref="A524:I524"/>
    <mergeCell ref="A525:I525"/>
    <mergeCell ref="C78:D78"/>
    <mergeCell ref="F521:G521"/>
    <mergeCell ref="A5:I5"/>
    <mergeCell ref="A4:I4"/>
    <mergeCell ref="A3:I3"/>
    <mergeCell ref="A8:A9"/>
    <mergeCell ref="A13:A16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usuario12</dc:creator>
  <cp:lastModifiedBy>usuario12</cp:lastModifiedBy>
  <cp:lastPrinted>2025-09-03T18:39:50Z</cp:lastPrinted>
  <dcterms:created xsi:type="dcterms:W3CDTF">2022-12-05T12:27:28Z</dcterms:created>
  <dcterms:modified xsi:type="dcterms:W3CDTF">2025-09-03T18:39:52Z</dcterms:modified>
</cp:coreProperties>
</file>