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<sst xmlns="http://schemas.openxmlformats.org/spreadsheetml/2006/main" count="825" uniqueCount="274">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</sst>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showGridLines="0" tabSelected="1" topLeftCell="A537" workbookViewId="0">
      <selection sqref="A1:I542"/>
    </sheetView>
  </sheetViews>
  <sheetFormatPr baseColWidth="10" defaultRowHeight="15" x14ac:dyDescent="0.2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</row>
    <row r="4" spans="1:9" ht="25.5" x14ac:dyDescent="0.25">
      <c r="A4" s="154" t="s">
        <v>0</v>
      </c>
      <c r="B4" s="154"/>
      <c r="C4" s="154"/>
      <c r="D4" s="154"/>
      <c r="E4" s="154"/>
      <c r="F4" s="154"/>
      <c r="G4" s="154"/>
      <c r="H4" s="154"/>
      <c r="I4" s="154"/>
    </row>
    <row r="5" spans="1:9" ht="30" customHeight="1" x14ac:dyDescent="0.25">
      <c r="A5" s="153" t="s">
        <v>1</v>
      </c>
      <c r="B5" s="153"/>
      <c r="C5" s="153"/>
      <c r="D5" s="153"/>
      <c r="E5" s="153"/>
      <c r="F5" s="153"/>
      <c r="G5" s="153"/>
      <c r="H5" s="153"/>
      <c r="I5" s="153"/>
    </row>
    <row r="6" spans="1:9" x14ac:dyDescent="0.25">
      <c r="A6" s="1"/>
      <c r="B6" s="1"/>
      <c r="C6" s="1"/>
      <c r="D6" s="1"/>
      <c r="E6" s="1"/>
      <c r="I6" s="2">
        <v>45351</v>
      </c>
    </row>
    <row r="7" spans="1:9" ht="15.75" customHeight="1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</row>
    <row r="8" spans="1:9" ht="30.75" thickBot="1" x14ac:dyDescent="0.3">
      <c r="A8" s="129" t="s">
        <v>163</v>
      </c>
      <c r="B8" s="130" t="s">
        <v>158</v>
      </c>
      <c r="C8" s="130" t="s">
        <v>3</v>
      </c>
      <c r="D8" s="130" t="s">
        <v>4</v>
      </c>
      <c r="E8" s="130" t="s">
        <v>5</v>
      </c>
      <c r="F8" s="131" t="s">
        <v>159</v>
      </c>
      <c r="G8" s="131" t="s">
        <v>160</v>
      </c>
      <c r="H8" s="131" t="s">
        <v>161</v>
      </c>
      <c r="I8" s="132" t="s">
        <v>162</v>
      </c>
    </row>
    <row r="9" spans="1:9" x14ac:dyDescent="0.25">
      <c r="A9" s="4"/>
      <c r="B9" s="4"/>
      <c r="C9" s="4"/>
      <c r="D9" s="4"/>
      <c r="E9" s="4"/>
    </row>
    <row r="10" spans="1:9" x14ac:dyDescent="0.25">
      <c r="A10" s="155" t="s">
        <v>6</v>
      </c>
      <c r="B10" s="145" t="s">
        <v>171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165</v>
      </c>
    </row>
    <row r="11" spans="1:9" x14ac:dyDescent="0.25">
      <c r="A11" s="156"/>
      <c r="B11" s="145" t="s">
        <v>171</v>
      </c>
      <c r="C11" s="85">
        <v>1292</v>
      </c>
      <c r="D11" s="7">
        <v>37137</v>
      </c>
      <c r="E11" s="8">
        <v>35452.449999999997</v>
      </c>
      <c r="F11" s="95" t="s">
        <v>172</v>
      </c>
      <c r="G11" s="87">
        <v>0</v>
      </c>
      <c r="H11" s="8">
        <v>35452.449999999997</v>
      </c>
      <c r="I11" s="83" t="s">
        <v>165</v>
      </c>
    </row>
    <row r="12" spans="1:9" ht="17.25" thickBot="1" x14ac:dyDescent="0.3">
      <c r="A12" s="10"/>
      <c r="B12" s="10"/>
      <c r="C12" s="111"/>
      <c r="D12" s="3"/>
      <c r="E12" s="11">
        <f>SUM(E10:E11)</f>
        <v>140097.94</v>
      </c>
    </row>
    <row r="13" spans="1:9" x14ac:dyDescent="0.25">
      <c r="A13" s="10"/>
      <c r="B13" s="10"/>
      <c r="C13" s="111"/>
      <c r="D13" s="3"/>
      <c r="E13" s="12"/>
    </row>
    <row r="14" spans="1:9" ht="16.5" x14ac:dyDescent="0.25">
      <c r="A14" s="13"/>
      <c r="B14" s="13"/>
      <c r="C14" s="111"/>
      <c r="D14" s="3"/>
      <c r="E14" s="3"/>
    </row>
    <row r="15" spans="1:9" x14ac:dyDescent="0.25">
      <c r="A15" s="155" t="s">
        <v>7</v>
      </c>
      <c r="B15" s="51" t="s">
        <v>178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167</v>
      </c>
    </row>
    <row r="16" spans="1:9" x14ac:dyDescent="0.25">
      <c r="A16" s="157"/>
      <c r="B16" s="51" t="s">
        <v>178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167</v>
      </c>
    </row>
    <row r="17" spans="1:9" x14ac:dyDescent="0.25">
      <c r="A17" s="157"/>
      <c r="B17" s="51" t="s">
        <v>178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167</v>
      </c>
    </row>
    <row r="18" spans="1:9" x14ac:dyDescent="0.25">
      <c r="A18" s="156"/>
      <c r="B18" s="51" t="s">
        <v>178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167</v>
      </c>
    </row>
    <row r="19" spans="1:9" ht="17.25" thickBot="1" x14ac:dyDescent="0.3">
      <c r="A19" s="10"/>
      <c r="B19" s="10"/>
      <c r="C19" s="111"/>
      <c r="D19" s="3"/>
      <c r="E19" s="11">
        <f>SUM(E15:E18)</f>
        <v>203840</v>
      </c>
    </row>
    <row r="20" spans="1:9" x14ac:dyDescent="0.25">
      <c r="A20" s="10"/>
      <c r="B20" s="10"/>
      <c r="C20" s="111"/>
      <c r="D20" s="3"/>
      <c r="E20" s="12"/>
    </row>
    <row r="21" spans="1:9" x14ac:dyDescent="0.25">
      <c r="B21" s="13"/>
      <c r="C21" s="111"/>
      <c r="D21" s="3"/>
      <c r="E21" s="3"/>
    </row>
    <row r="22" spans="1:9" x14ac:dyDescent="0.25">
      <c r="A22" s="133" t="s">
        <v>8</v>
      </c>
      <c r="B22" s="97" t="s">
        <v>177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167</v>
      </c>
    </row>
    <row r="23" spans="1:9" x14ac:dyDescent="0.25">
      <c r="A23" s="10"/>
      <c r="B23" s="10"/>
      <c r="C23" s="111"/>
      <c r="D23" s="3"/>
      <c r="E23" s="3"/>
    </row>
    <row r="24" spans="1:9" x14ac:dyDescent="0.25">
      <c r="C24" s="111"/>
      <c r="D24" s="3"/>
      <c r="E24" s="3"/>
    </row>
    <row r="25" spans="1:9" x14ac:dyDescent="0.25">
      <c r="A25" s="20"/>
      <c r="B25" s="94" t="s">
        <v>173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165</v>
      </c>
    </row>
    <row r="26" spans="1:9" x14ac:dyDescent="0.25">
      <c r="A26" s="15" t="s">
        <v>9</v>
      </c>
      <c r="B26" s="94" t="s">
        <v>173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165</v>
      </c>
    </row>
    <row r="27" spans="1:9" x14ac:dyDescent="0.25">
      <c r="A27" s="16"/>
      <c r="B27" s="94" t="s">
        <v>173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165</v>
      </c>
    </row>
    <row r="28" spans="1:9" x14ac:dyDescent="0.25">
      <c r="A28" s="18"/>
      <c r="B28" s="94" t="s">
        <v>173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165</v>
      </c>
    </row>
    <row r="29" spans="1:9" ht="15.75" thickBot="1" x14ac:dyDescent="0.3">
      <c r="A29" s="10"/>
      <c r="B29" s="10"/>
      <c r="C29" s="111"/>
      <c r="D29" s="3"/>
      <c r="E29" s="11">
        <f>SUM(E25:E28)</f>
        <v>57713.759999999995</v>
      </c>
    </row>
    <row r="30" spans="1:9" x14ac:dyDescent="0.25">
      <c r="A30" s="10"/>
      <c r="B30" s="10"/>
      <c r="C30" s="111"/>
      <c r="D30" s="3"/>
      <c r="E30" s="12"/>
    </row>
    <row r="31" spans="1:9" x14ac:dyDescent="0.25">
      <c r="C31" s="111"/>
      <c r="D31" s="3"/>
      <c r="E31" s="3"/>
    </row>
    <row r="32" spans="1:9" x14ac:dyDescent="0.25">
      <c r="A32" s="14"/>
      <c r="B32" s="51" t="s">
        <v>174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167</v>
      </c>
    </row>
    <row r="33" spans="1:9" x14ac:dyDescent="0.25">
      <c r="A33" s="16"/>
      <c r="B33" s="51" t="s">
        <v>174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167</v>
      </c>
    </row>
    <row r="34" spans="1:9" x14ac:dyDescent="0.25">
      <c r="A34" s="15" t="s">
        <v>10</v>
      </c>
      <c r="B34" s="51" t="s">
        <v>174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167</v>
      </c>
    </row>
    <row r="35" spans="1:9" x14ac:dyDescent="0.25">
      <c r="A35" s="16"/>
      <c r="B35" s="51" t="s">
        <v>174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167</v>
      </c>
    </row>
    <row r="36" spans="1:9" x14ac:dyDescent="0.25">
      <c r="A36" s="18"/>
      <c r="B36" s="51" t="s">
        <v>174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167</v>
      </c>
    </row>
    <row r="37" spans="1:9" x14ac:dyDescent="0.25">
      <c r="A37" s="16"/>
      <c r="B37" s="51" t="s">
        <v>174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167</v>
      </c>
    </row>
    <row r="38" spans="1:9" x14ac:dyDescent="0.25">
      <c r="A38" s="15" t="s">
        <v>10</v>
      </c>
      <c r="B38" s="51" t="s">
        <v>174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167</v>
      </c>
    </row>
    <row r="39" spans="1:9" x14ac:dyDescent="0.25">
      <c r="A39" s="16"/>
      <c r="B39" s="51" t="s">
        <v>174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167</v>
      </c>
    </row>
    <row r="40" spans="1:9" x14ac:dyDescent="0.25">
      <c r="A40" s="16"/>
      <c r="B40" s="51" t="s">
        <v>174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167</v>
      </c>
    </row>
    <row r="41" spans="1:9" x14ac:dyDescent="0.25">
      <c r="A41" s="16"/>
      <c r="B41" s="51" t="s">
        <v>174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167</v>
      </c>
    </row>
    <row r="42" spans="1:9" x14ac:dyDescent="0.25">
      <c r="A42" s="16"/>
      <c r="B42" s="51" t="s">
        <v>174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167</v>
      </c>
    </row>
    <row r="43" spans="1:9" x14ac:dyDescent="0.25">
      <c r="A43" s="16"/>
      <c r="B43" s="51" t="s">
        <v>174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167</v>
      </c>
    </row>
    <row r="44" spans="1:9" x14ac:dyDescent="0.25">
      <c r="A44" s="16"/>
      <c r="B44" s="51" t="s">
        <v>174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167</v>
      </c>
    </row>
    <row r="45" spans="1:9" x14ac:dyDescent="0.25">
      <c r="A45" s="18"/>
      <c r="B45" s="51" t="s">
        <v>174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167</v>
      </c>
    </row>
    <row r="46" spans="1:9" ht="15.75" thickBot="1" x14ac:dyDescent="0.3">
      <c r="A46" s="10"/>
      <c r="B46" s="10"/>
      <c r="C46" s="111"/>
      <c r="D46" s="3"/>
      <c r="E46" s="11">
        <f>SUM(E32:E45)</f>
        <v>420733.15</v>
      </c>
    </row>
    <row r="47" spans="1:9" x14ac:dyDescent="0.25">
      <c r="A47" s="10"/>
      <c r="B47" s="10"/>
      <c r="C47" s="111"/>
      <c r="D47" s="3"/>
      <c r="E47" s="3"/>
    </row>
    <row r="48" spans="1:9" ht="30" x14ac:dyDescent="0.25">
      <c r="A48" s="133" t="s">
        <v>11</v>
      </c>
      <c r="B48" s="84" t="s">
        <v>166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167</v>
      </c>
    </row>
    <row r="49" spans="1:9" x14ac:dyDescent="0.25">
      <c r="A49" s="10"/>
      <c r="B49" s="10"/>
      <c r="C49" s="111"/>
      <c r="D49" s="3"/>
      <c r="E49" s="3"/>
    </row>
    <row r="50" spans="1:9" x14ac:dyDescent="0.25">
      <c r="A50" s="13"/>
      <c r="B50" s="13"/>
      <c r="C50" s="111"/>
      <c r="D50" s="3"/>
      <c r="E50" s="3"/>
    </row>
    <row r="51" spans="1:9" x14ac:dyDescent="0.25">
      <c r="A51" s="21" t="s">
        <v>12</v>
      </c>
      <c r="B51" s="51" t="s">
        <v>176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167</v>
      </c>
    </row>
    <row r="52" spans="1:9" x14ac:dyDescent="0.25">
      <c r="A52" s="10"/>
      <c r="B52" s="10"/>
      <c r="C52" s="113"/>
      <c r="D52" s="23"/>
      <c r="E52" s="24"/>
    </row>
    <row r="53" spans="1:9" x14ac:dyDescent="0.25">
      <c r="A53" s="78"/>
      <c r="C53" s="111"/>
      <c r="D53" s="3"/>
      <c r="E53" s="3"/>
    </row>
    <row r="54" spans="1:9" x14ac:dyDescent="0.25">
      <c r="A54" s="5"/>
      <c r="B54" s="51" t="s">
        <v>175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167</v>
      </c>
    </row>
    <row r="55" spans="1:9" x14ac:dyDescent="0.25">
      <c r="A55" s="15" t="s">
        <v>13</v>
      </c>
      <c r="B55" s="51" t="s">
        <v>175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167</v>
      </c>
    </row>
    <row r="56" spans="1:9" x14ac:dyDescent="0.25">
      <c r="A56" s="58"/>
      <c r="B56" s="51" t="s">
        <v>175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167</v>
      </c>
    </row>
    <row r="57" spans="1:9" ht="15.75" thickBot="1" x14ac:dyDescent="0.3">
      <c r="A57" s="10"/>
      <c r="B57" s="10"/>
      <c r="C57" s="111"/>
      <c r="D57" s="3"/>
      <c r="E57" s="25">
        <f>SUM(E54:E56)</f>
        <v>241353.61000000002</v>
      </c>
    </row>
    <row r="58" spans="1:9" x14ac:dyDescent="0.25">
      <c r="A58" s="78"/>
      <c r="C58" s="111"/>
      <c r="D58" s="3"/>
      <c r="E58" s="3"/>
    </row>
    <row r="59" spans="1:9" x14ac:dyDescent="0.25">
      <c r="A59" s="139"/>
      <c r="B59" s="138" t="s">
        <v>170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165</v>
      </c>
    </row>
    <row r="60" spans="1:9" x14ac:dyDescent="0.25">
      <c r="A60" s="140"/>
      <c r="B60" s="138" t="s">
        <v>170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165</v>
      </c>
    </row>
    <row r="61" spans="1:9" x14ac:dyDescent="0.25">
      <c r="A61" s="15"/>
      <c r="B61" s="138" t="s">
        <v>170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165</v>
      </c>
    </row>
    <row r="62" spans="1:9" x14ac:dyDescent="0.25">
      <c r="A62" s="15"/>
      <c r="B62" s="138" t="s">
        <v>170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165</v>
      </c>
    </row>
    <row r="63" spans="1:9" x14ac:dyDescent="0.25">
      <c r="A63" s="15"/>
      <c r="B63" s="138" t="s">
        <v>170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165</v>
      </c>
    </row>
    <row r="64" spans="1:9" x14ac:dyDescent="0.25">
      <c r="A64" s="15"/>
      <c r="B64" s="138" t="s">
        <v>170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165</v>
      </c>
    </row>
    <row r="65" spans="1:9" x14ac:dyDescent="0.25">
      <c r="A65" s="15"/>
      <c r="B65" s="138" t="s">
        <v>170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165</v>
      </c>
    </row>
    <row r="66" spans="1:9" x14ac:dyDescent="0.25">
      <c r="A66" s="15"/>
      <c r="B66" s="138" t="s">
        <v>170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165</v>
      </c>
    </row>
    <row r="67" spans="1:9" x14ac:dyDescent="0.25">
      <c r="A67" s="15"/>
      <c r="B67" s="138" t="s">
        <v>170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165</v>
      </c>
    </row>
    <row r="68" spans="1:9" x14ac:dyDescent="0.25">
      <c r="A68" s="15"/>
      <c r="B68" s="138" t="s">
        <v>170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165</v>
      </c>
    </row>
    <row r="69" spans="1:9" x14ac:dyDescent="0.25">
      <c r="A69" s="15" t="s">
        <v>14</v>
      </c>
      <c r="B69" s="138" t="s">
        <v>170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165</v>
      </c>
    </row>
    <row r="70" spans="1:9" x14ac:dyDescent="0.25">
      <c r="A70" s="15"/>
      <c r="B70" s="138" t="s">
        <v>170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165</v>
      </c>
    </row>
    <row r="71" spans="1:9" x14ac:dyDescent="0.25">
      <c r="A71" s="15"/>
      <c r="B71" s="138" t="s">
        <v>170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165</v>
      </c>
    </row>
    <row r="72" spans="1:9" x14ac:dyDescent="0.25">
      <c r="A72" s="15"/>
      <c r="B72" s="138" t="s">
        <v>170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165</v>
      </c>
    </row>
    <row r="73" spans="1:9" x14ac:dyDescent="0.25">
      <c r="A73" s="15"/>
      <c r="B73" s="138" t="s">
        <v>170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165</v>
      </c>
    </row>
    <row r="74" spans="1:9" x14ac:dyDescent="0.25">
      <c r="A74" s="15"/>
      <c r="B74" s="138" t="s">
        <v>170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165</v>
      </c>
    </row>
    <row r="75" spans="1:9" x14ac:dyDescent="0.25">
      <c r="A75" s="15"/>
      <c r="B75" s="138" t="s">
        <v>170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165</v>
      </c>
    </row>
    <row r="76" spans="1:9" x14ac:dyDescent="0.25">
      <c r="A76" s="15"/>
      <c r="B76" s="138" t="s">
        <v>170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165</v>
      </c>
    </row>
    <row r="77" spans="1:9" x14ac:dyDescent="0.25">
      <c r="A77" s="15"/>
      <c r="B77" s="138" t="s">
        <v>170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165</v>
      </c>
    </row>
    <row r="78" spans="1:9" x14ac:dyDescent="0.25">
      <c r="A78" s="15"/>
      <c r="B78" s="138" t="s">
        <v>170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165</v>
      </c>
    </row>
    <row r="79" spans="1:9" x14ac:dyDescent="0.25">
      <c r="A79" s="15"/>
      <c r="B79" s="138" t="s">
        <v>170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165</v>
      </c>
    </row>
    <row r="80" spans="1:9" x14ac:dyDescent="0.25">
      <c r="A80" s="15"/>
      <c r="B80" s="138" t="s">
        <v>170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165</v>
      </c>
    </row>
    <row r="81" spans="1:9" x14ac:dyDescent="0.25">
      <c r="A81" s="58"/>
      <c r="B81" s="138" t="s">
        <v>170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165</v>
      </c>
    </row>
    <row r="82" spans="1:9" ht="15.75" thickBot="1" x14ac:dyDescent="0.3">
      <c r="A82" s="10"/>
      <c r="B82" s="10"/>
      <c r="C82" s="148" t="s">
        <v>15</v>
      </c>
      <c r="D82" s="149"/>
      <c r="E82" s="93">
        <f>SUM(E59:E81)</f>
        <v>46600</v>
      </c>
    </row>
    <row r="83" spans="1:9" x14ac:dyDescent="0.25">
      <c r="A83" s="10"/>
      <c r="B83" s="10"/>
      <c r="C83" s="3"/>
      <c r="D83" s="3"/>
      <c r="E83" s="3"/>
    </row>
    <row r="84" spans="1:9" x14ac:dyDescent="0.25">
      <c r="A84" s="21" t="s">
        <v>16</v>
      </c>
      <c r="B84" s="51" t="s">
        <v>179</v>
      </c>
      <c r="C84" s="85" t="s">
        <v>180</v>
      </c>
      <c r="D84" s="7">
        <v>38092</v>
      </c>
      <c r="E84" s="17">
        <v>46000</v>
      </c>
      <c r="F84" s="83" t="s">
        <v>180</v>
      </c>
      <c r="G84" s="87">
        <v>0</v>
      </c>
      <c r="H84" s="87">
        <v>46000</v>
      </c>
      <c r="I84" s="83" t="s">
        <v>167</v>
      </c>
    </row>
    <row r="85" spans="1:9" x14ac:dyDescent="0.25">
      <c r="A85" s="10"/>
      <c r="B85" s="89"/>
      <c r="C85" s="113"/>
      <c r="D85" s="22"/>
      <c r="E85" s="24"/>
    </row>
    <row r="86" spans="1:9" x14ac:dyDescent="0.25">
      <c r="A86" s="27"/>
      <c r="B86" s="90"/>
      <c r="C86" s="111"/>
      <c r="D86" s="3"/>
      <c r="E86" s="3"/>
    </row>
    <row r="87" spans="1:9" x14ac:dyDescent="0.25">
      <c r="A87" s="28" t="s">
        <v>17</v>
      </c>
      <c r="B87" s="91" t="s">
        <v>168</v>
      </c>
      <c r="C87" s="91">
        <v>12051</v>
      </c>
      <c r="D87" s="30">
        <v>37230</v>
      </c>
      <c r="E87" s="39">
        <v>51581.5</v>
      </c>
      <c r="F87" s="92" t="s">
        <v>169</v>
      </c>
      <c r="G87" s="82">
        <v>0</v>
      </c>
      <c r="H87" s="39">
        <v>51581.5</v>
      </c>
      <c r="I87" s="92" t="s">
        <v>165</v>
      </c>
    </row>
    <row r="88" spans="1:9" x14ac:dyDescent="0.25">
      <c r="A88" s="41"/>
      <c r="B88" s="31"/>
      <c r="C88" s="71"/>
      <c r="D88" s="32"/>
      <c r="E88" s="33"/>
    </row>
    <row r="89" spans="1:9" x14ac:dyDescent="0.25">
      <c r="A89" s="13"/>
      <c r="B89" s="13"/>
      <c r="C89" s="90"/>
      <c r="D89" s="31"/>
      <c r="E89" s="3"/>
    </row>
    <row r="90" spans="1:9" x14ac:dyDescent="0.25">
      <c r="A90" s="21" t="s">
        <v>18</v>
      </c>
      <c r="B90" s="51" t="s">
        <v>164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165</v>
      </c>
    </row>
    <row r="91" spans="1:9" x14ac:dyDescent="0.25">
      <c r="A91" s="112"/>
      <c r="B91" s="34"/>
      <c r="C91" s="113"/>
      <c r="D91" s="23"/>
      <c r="E91" s="24"/>
    </row>
    <row r="92" spans="1:9" x14ac:dyDescent="0.25">
      <c r="A92" s="5"/>
      <c r="B92" s="51" t="s">
        <v>192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167</v>
      </c>
    </row>
    <row r="93" spans="1:9" x14ac:dyDescent="0.25">
      <c r="A93" s="15"/>
      <c r="B93" s="51" t="s">
        <v>192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167</v>
      </c>
    </row>
    <row r="94" spans="1:9" x14ac:dyDescent="0.25">
      <c r="A94" s="35" t="s">
        <v>19</v>
      </c>
      <c r="B94" s="51" t="s">
        <v>192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167</v>
      </c>
    </row>
    <row r="95" spans="1:9" x14ac:dyDescent="0.25">
      <c r="A95" s="15"/>
      <c r="B95" s="51" t="s">
        <v>192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167</v>
      </c>
    </row>
    <row r="96" spans="1:9" x14ac:dyDescent="0.25">
      <c r="A96" s="58"/>
      <c r="B96" s="51" t="s">
        <v>192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167</v>
      </c>
    </row>
    <row r="97" spans="1:9" ht="15.75" thickBot="1" x14ac:dyDescent="0.3">
      <c r="A97" s="10"/>
      <c r="B97" s="10"/>
      <c r="C97" s="111"/>
      <c r="D97" s="3"/>
      <c r="E97" s="25">
        <f>SUM(E92:E96)</f>
        <v>988306.27999999991</v>
      </c>
    </row>
    <row r="98" spans="1:9" x14ac:dyDescent="0.25">
      <c r="A98" s="10"/>
      <c r="B98" s="10"/>
      <c r="C98" s="111"/>
      <c r="D98" s="3"/>
      <c r="E98" s="24"/>
    </row>
    <row r="99" spans="1:9" x14ac:dyDescent="0.25">
      <c r="A99" s="78"/>
      <c r="C99" s="111"/>
      <c r="D99" s="3"/>
      <c r="E99" s="3"/>
    </row>
    <row r="100" spans="1:9" x14ac:dyDescent="0.25">
      <c r="A100" s="5"/>
      <c r="B100" s="51" t="s">
        <v>189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167</v>
      </c>
    </row>
    <row r="101" spans="1:9" x14ac:dyDescent="0.25">
      <c r="A101" s="15" t="s">
        <v>20</v>
      </c>
      <c r="B101" s="51" t="s">
        <v>189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167</v>
      </c>
    </row>
    <row r="102" spans="1:9" x14ac:dyDescent="0.25">
      <c r="A102" s="58"/>
      <c r="B102" s="51" t="s">
        <v>189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167</v>
      </c>
    </row>
    <row r="103" spans="1:9" ht="15.75" thickBot="1" x14ac:dyDescent="0.3">
      <c r="A103" s="10"/>
      <c r="B103" s="10"/>
      <c r="C103" s="111"/>
      <c r="D103" s="3"/>
      <c r="E103" s="11">
        <f>SUM(E100:E102)</f>
        <v>2047500</v>
      </c>
    </row>
    <row r="104" spans="1:9" x14ac:dyDescent="0.25">
      <c r="A104" s="78"/>
      <c r="C104" s="111"/>
      <c r="D104" s="3"/>
      <c r="E104" s="3"/>
    </row>
    <row r="105" spans="1:9" x14ac:dyDescent="0.25">
      <c r="A105" s="134"/>
      <c r="B105" s="76" t="s">
        <v>181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167</v>
      </c>
    </row>
    <row r="106" spans="1:9" x14ac:dyDescent="0.25">
      <c r="A106" s="135"/>
      <c r="B106" s="76" t="s">
        <v>181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167</v>
      </c>
    </row>
    <row r="107" spans="1:9" x14ac:dyDescent="0.25">
      <c r="A107" s="15" t="s">
        <v>21</v>
      </c>
      <c r="B107" s="76" t="s">
        <v>181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167</v>
      </c>
    </row>
    <row r="108" spans="1:9" x14ac:dyDescent="0.25">
      <c r="A108" s="135"/>
      <c r="B108" s="76" t="s">
        <v>181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167</v>
      </c>
    </row>
    <row r="109" spans="1:9" x14ac:dyDescent="0.25">
      <c r="A109" s="136"/>
      <c r="B109" s="19" t="s">
        <v>181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167</v>
      </c>
    </row>
    <row r="110" spans="1:9" ht="15.75" thickBot="1" x14ac:dyDescent="0.3">
      <c r="A110" s="10"/>
      <c r="B110" s="10"/>
      <c r="C110" s="111"/>
      <c r="D110" s="3"/>
      <c r="E110" s="25">
        <f>SUM(E105:E109)</f>
        <v>120400</v>
      </c>
    </row>
    <row r="111" spans="1:9" x14ac:dyDescent="0.25">
      <c r="A111" s="10"/>
      <c r="B111" s="10"/>
      <c r="C111" s="111"/>
      <c r="D111" s="3"/>
      <c r="E111" s="24"/>
    </row>
    <row r="112" spans="1:9" x14ac:dyDescent="0.25">
      <c r="A112" s="78"/>
      <c r="C112" s="111"/>
      <c r="D112" s="3"/>
      <c r="E112" s="3"/>
    </row>
    <row r="113" spans="1:9" x14ac:dyDescent="0.25">
      <c r="A113" s="21" t="s">
        <v>22</v>
      </c>
      <c r="B113" s="51" t="s">
        <v>190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167</v>
      </c>
    </row>
    <row r="114" spans="1:9" x14ac:dyDescent="0.25">
      <c r="A114" s="10"/>
      <c r="B114" s="10"/>
      <c r="C114" s="111"/>
      <c r="D114" s="3"/>
      <c r="E114" s="3"/>
    </row>
    <row r="115" spans="1:9" x14ac:dyDescent="0.25">
      <c r="A115" s="13"/>
      <c r="B115" s="13"/>
      <c r="C115" s="111"/>
      <c r="D115" s="3"/>
      <c r="E115" s="3"/>
    </row>
    <row r="116" spans="1:9" x14ac:dyDescent="0.25">
      <c r="A116" s="5"/>
      <c r="B116" s="51" t="s">
        <v>182</v>
      </c>
      <c r="C116" s="85" t="s">
        <v>183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167</v>
      </c>
    </row>
    <row r="117" spans="1:9" x14ac:dyDescent="0.25">
      <c r="A117" s="15" t="s">
        <v>23</v>
      </c>
      <c r="B117" s="51" t="s">
        <v>182</v>
      </c>
      <c r="C117" s="85" t="s">
        <v>184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167</v>
      </c>
    </row>
    <row r="118" spans="1:9" x14ac:dyDescent="0.25">
      <c r="A118" s="15"/>
      <c r="B118" s="51" t="s">
        <v>182</v>
      </c>
      <c r="C118" s="85" t="s">
        <v>185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167</v>
      </c>
    </row>
    <row r="119" spans="1:9" x14ac:dyDescent="0.25">
      <c r="A119" s="58"/>
      <c r="B119" s="51" t="s">
        <v>182</v>
      </c>
      <c r="C119" s="85" t="s">
        <v>186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167</v>
      </c>
    </row>
    <row r="120" spans="1:9" ht="15.75" thickBot="1" x14ac:dyDescent="0.3">
      <c r="A120" s="10"/>
      <c r="B120" s="10"/>
      <c r="C120" s="111"/>
      <c r="D120" s="3"/>
      <c r="E120" s="11">
        <f>SUM(E116:E119)</f>
        <v>308330.82</v>
      </c>
    </row>
    <row r="121" spans="1:9" x14ac:dyDescent="0.25">
      <c r="A121" s="78"/>
      <c r="C121" s="111"/>
      <c r="D121" s="3"/>
      <c r="E121" s="3"/>
    </row>
    <row r="122" spans="1:9" x14ac:dyDescent="0.25">
      <c r="A122" s="134"/>
      <c r="B122" s="19" t="s">
        <v>188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167</v>
      </c>
    </row>
    <row r="123" spans="1:9" x14ac:dyDescent="0.25">
      <c r="A123" s="135"/>
      <c r="B123" s="19" t="s">
        <v>188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167</v>
      </c>
    </row>
    <row r="124" spans="1:9" x14ac:dyDescent="0.25">
      <c r="A124" s="135"/>
      <c r="B124" s="19" t="s">
        <v>188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167</v>
      </c>
    </row>
    <row r="125" spans="1:9" x14ac:dyDescent="0.25">
      <c r="A125" s="15" t="s">
        <v>24</v>
      </c>
      <c r="B125" s="19" t="s">
        <v>188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167</v>
      </c>
    </row>
    <row r="126" spans="1:9" x14ac:dyDescent="0.25">
      <c r="A126" s="135"/>
      <c r="B126" s="19" t="s">
        <v>188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167</v>
      </c>
    </row>
    <row r="127" spans="1:9" x14ac:dyDescent="0.25">
      <c r="A127" s="135"/>
      <c r="B127" s="19" t="s">
        <v>188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167</v>
      </c>
    </row>
    <row r="128" spans="1:9" x14ac:dyDescent="0.25">
      <c r="A128" s="136"/>
      <c r="B128" s="19" t="s">
        <v>188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167</v>
      </c>
    </row>
    <row r="129" spans="1:9" ht="15.75" thickBot="1" x14ac:dyDescent="0.3">
      <c r="A129" s="10"/>
      <c r="B129" s="10"/>
      <c r="C129" s="111"/>
      <c r="D129" s="3"/>
      <c r="E129" s="11">
        <f>SUM(E122:E128)</f>
        <v>64155.369999999995</v>
      </c>
    </row>
    <row r="130" spans="1:9" x14ac:dyDescent="0.25">
      <c r="A130" s="10"/>
      <c r="B130" s="10"/>
      <c r="C130" s="111"/>
      <c r="D130" s="3"/>
      <c r="E130" s="12"/>
    </row>
    <row r="131" spans="1:9" x14ac:dyDescent="0.25">
      <c r="A131" s="78"/>
      <c r="C131" s="111"/>
      <c r="D131" s="3"/>
      <c r="E131" s="3"/>
    </row>
    <row r="132" spans="1:9" x14ac:dyDescent="0.25">
      <c r="A132" s="134"/>
      <c r="B132" s="19" t="s">
        <v>187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167</v>
      </c>
    </row>
    <row r="133" spans="1:9" x14ac:dyDescent="0.25">
      <c r="A133" s="135"/>
      <c r="B133" s="19" t="s">
        <v>187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167</v>
      </c>
    </row>
    <row r="134" spans="1:9" ht="27" customHeight="1" x14ac:dyDescent="0.25">
      <c r="A134" s="100" t="s">
        <v>25</v>
      </c>
      <c r="B134" s="101" t="s">
        <v>187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167</v>
      </c>
    </row>
    <row r="135" spans="1:9" x14ac:dyDescent="0.25">
      <c r="A135" s="135"/>
      <c r="B135" s="19" t="s">
        <v>187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167</v>
      </c>
    </row>
    <row r="136" spans="1:9" x14ac:dyDescent="0.25">
      <c r="A136" s="135"/>
      <c r="B136" s="19" t="s">
        <v>187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167</v>
      </c>
    </row>
    <row r="137" spans="1:9" x14ac:dyDescent="0.25">
      <c r="A137" s="136"/>
      <c r="B137" s="19" t="s">
        <v>187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167</v>
      </c>
    </row>
    <row r="138" spans="1:9" ht="15.75" thickBot="1" x14ac:dyDescent="0.3">
      <c r="A138" s="10"/>
      <c r="B138" s="10"/>
      <c r="C138" s="111"/>
      <c r="D138" s="3"/>
      <c r="E138" s="11">
        <f>SUM(E132:E137)</f>
        <v>56672</v>
      </c>
    </row>
    <row r="139" spans="1:9" x14ac:dyDescent="0.25">
      <c r="A139" s="10"/>
      <c r="B139" s="10"/>
      <c r="C139" s="111"/>
      <c r="D139" s="3"/>
      <c r="E139" s="12"/>
    </row>
    <row r="140" spans="1:9" x14ac:dyDescent="0.25">
      <c r="A140" s="78"/>
      <c r="C140" s="111"/>
      <c r="D140" s="3"/>
      <c r="E140" s="12"/>
    </row>
    <row r="141" spans="1:9" x14ac:dyDescent="0.25">
      <c r="A141" s="134"/>
      <c r="B141" s="19" t="s">
        <v>191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167</v>
      </c>
    </row>
    <row r="142" spans="1:9" x14ac:dyDescent="0.25">
      <c r="A142" s="135"/>
      <c r="B142" s="19" t="s">
        <v>191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167</v>
      </c>
    </row>
    <row r="143" spans="1:9" x14ac:dyDescent="0.25">
      <c r="A143" s="135"/>
      <c r="B143" s="19" t="s">
        <v>191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167</v>
      </c>
    </row>
    <row r="144" spans="1:9" x14ac:dyDescent="0.25">
      <c r="A144" s="40" t="s">
        <v>26</v>
      </c>
      <c r="B144" s="19" t="s">
        <v>191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167</v>
      </c>
    </row>
    <row r="145" spans="1:9" x14ac:dyDescent="0.25">
      <c r="A145" s="40" t="s">
        <v>27</v>
      </c>
      <c r="B145" s="19" t="s">
        <v>191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167</v>
      </c>
    </row>
    <row r="146" spans="1:9" x14ac:dyDescent="0.25">
      <c r="A146" s="135"/>
      <c r="B146" s="19" t="s">
        <v>191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167</v>
      </c>
    </row>
    <row r="147" spans="1:9" x14ac:dyDescent="0.25">
      <c r="A147" s="135"/>
      <c r="B147" s="19" t="s">
        <v>191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167</v>
      </c>
    </row>
    <row r="148" spans="1:9" x14ac:dyDescent="0.25">
      <c r="A148" s="135"/>
      <c r="B148" s="19" t="s">
        <v>191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167</v>
      </c>
    </row>
    <row r="149" spans="1:9" x14ac:dyDescent="0.25">
      <c r="A149" s="136"/>
      <c r="B149" s="19" t="s">
        <v>191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167</v>
      </c>
    </row>
    <row r="150" spans="1:9" ht="15.75" thickBot="1" x14ac:dyDescent="0.3">
      <c r="A150" s="41"/>
      <c r="B150" s="41"/>
      <c r="C150" s="90"/>
      <c r="D150" s="31"/>
      <c r="E150" s="102">
        <f>+E149+E148+E147+E146+E145+E144+E143+E142+E141</f>
        <v>92254.76</v>
      </c>
    </row>
    <row r="151" spans="1:9" x14ac:dyDescent="0.25">
      <c r="A151" s="41"/>
      <c r="B151" s="41"/>
      <c r="C151" s="90"/>
      <c r="D151" s="31"/>
      <c r="E151" s="33"/>
    </row>
    <row r="152" spans="1:9" x14ac:dyDescent="0.25">
      <c r="A152" s="78"/>
      <c r="C152" s="90"/>
      <c r="D152" s="31"/>
      <c r="E152" s="33"/>
    </row>
    <row r="153" spans="1:9" x14ac:dyDescent="0.25">
      <c r="A153" s="5" t="s">
        <v>28</v>
      </c>
      <c r="B153" s="51" t="s">
        <v>189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167</v>
      </c>
    </row>
    <row r="154" spans="1:9" x14ac:dyDescent="0.25">
      <c r="A154" s="58"/>
      <c r="B154" s="51" t="s">
        <v>189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167</v>
      </c>
    </row>
    <row r="155" spans="1:9" ht="15.75" thickBot="1" x14ac:dyDescent="0.3">
      <c r="A155" s="10"/>
      <c r="B155" s="10"/>
      <c r="C155" s="111"/>
      <c r="D155" s="3"/>
      <c r="E155" s="11">
        <f>SUM(E153:E154)</f>
        <v>3560000</v>
      </c>
    </row>
    <row r="156" spans="1:9" x14ac:dyDescent="0.25">
      <c r="A156" s="10"/>
      <c r="B156" s="10"/>
      <c r="C156" s="111"/>
      <c r="D156" s="3"/>
      <c r="E156" s="12"/>
    </row>
    <row r="157" spans="1:9" x14ac:dyDescent="0.25">
      <c r="A157" s="13"/>
      <c r="B157" s="13"/>
      <c r="C157" s="111"/>
      <c r="D157" s="3"/>
      <c r="E157" s="12"/>
    </row>
    <row r="158" spans="1:9" x14ac:dyDescent="0.25">
      <c r="A158" s="134"/>
      <c r="B158" s="19" t="s">
        <v>204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167</v>
      </c>
    </row>
    <row r="159" spans="1:9" x14ac:dyDescent="0.25">
      <c r="A159" s="135"/>
      <c r="B159" s="19" t="s">
        <v>203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167</v>
      </c>
    </row>
    <row r="160" spans="1:9" x14ac:dyDescent="0.25">
      <c r="A160" s="15" t="s">
        <v>29</v>
      </c>
      <c r="B160" s="19" t="s">
        <v>203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167</v>
      </c>
    </row>
    <row r="161" spans="1:9" x14ac:dyDescent="0.25">
      <c r="A161" s="135"/>
      <c r="B161" s="19" t="s">
        <v>203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167</v>
      </c>
    </row>
    <row r="162" spans="1:9" x14ac:dyDescent="0.25">
      <c r="A162" s="135"/>
      <c r="B162" s="19" t="s">
        <v>203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167</v>
      </c>
    </row>
    <row r="163" spans="1:9" x14ac:dyDescent="0.25">
      <c r="A163" s="136"/>
      <c r="B163" s="19" t="s">
        <v>203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167</v>
      </c>
    </row>
    <row r="164" spans="1:9" ht="15.75" thickBot="1" x14ac:dyDescent="0.3">
      <c r="A164" s="10"/>
      <c r="B164" s="10"/>
      <c r="C164" s="111"/>
      <c r="D164" s="3"/>
      <c r="E164" s="25">
        <f>SUM(E158:E163)</f>
        <v>680191.52</v>
      </c>
    </row>
    <row r="165" spans="1:9" x14ac:dyDescent="0.25">
      <c r="A165" s="10"/>
      <c r="B165" s="10"/>
      <c r="C165" s="111"/>
      <c r="D165" s="3"/>
      <c r="E165" s="24"/>
    </row>
    <row r="166" spans="1:9" x14ac:dyDescent="0.25">
      <c r="A166" s="13"/>
      <c r="B166" s="13"/>
      <c r="C166" s="111"/>
      <c r="D166" s="3"/>
      <c r="E166" s="3"/>
    </row>
    <row r="167" spans="1:9" x14ac:dyDescent="0.25">
      <c r="A167" s="5"/>
      <c r="B167" s="51" t="s">
        <v>188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167</v>
      </c>
    </row>
    <row r="168" spans="1:9" x14ac:dyDescent="0.25">
      <c r="A168" s="15" t="s">
        <v>30</v>
      </c>
      <c r="B168" s="51" t="s">
        <v>188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167</v>
      </c>
    </row>
    <row r="169" spans="1:9" x14ac:dyDescent="0.25">
      <c r="A169" s="58"/>
      <c r="B169" s="51" t="s">
        <v>188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167</v>
      </c>
    </row>
    <row r="170" spans="1:9" ht="15.75" thickBot="1" x14ac:dyDescent="0.3">
      <c r="A170" s="10"/>
      <c r="B170" s="10"/>
      <c r="C170" s="111"/>
      <c r="D170" s="3"/>
      <c r="E170" s="11">
        <f>SUM(E167:E169)</f>
        <v>848967.16</v>
      </c>
    </row>
    <row r="171" spans="1:9" x14ac:dyDescent="0.25">
      <c r="A171" s="10"/>
      <c r="B171" s="10"/>
      <c r="C171" s="111"/>
      <c r="D171" s="3"/>
      <c r="E171" s="12"/>
    </row>
    <row r="172" spans="1:9" x14ac:dyDescent="0.25">
      <c r="A172" s="27"/>
      <c r="B172" s="27"/>
      <c r="C172" s="111"/>
      <c r="D172" s="3"/>
      <c r="E172" s="3"/>
    </row>
    <row r="173" spans="1:9" x14ac:dyDescent="0.25">
      <c r="A173" s="43" t="s">
        <v>31</v>
      </c>
      <c r="B173" s="91" t="s">
        <v>201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167</v>
      </c>
    </row>
    <row r="174" spans="1:9" x14ac:dyDescent="0.25">
      <c r="A174" s="136"/>
      <c r="B174" s="91" t="s">
        <v>201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167</v>
      </c>
    </row>
    <row r="175" spans="1:9" ht="15.75" thickBot="1" x14ac:dyDescent="0.3">
      <c r="A175" s="41"/>
      <c r="B175" s="41"/>
      <c r="C175" s="90"/>
      <c r="D175" s="31"/>
      <c r="E175" s="106">
        <f>+E173+E174</f>
        <v>131173.31</v>
      </c>
    </row>
    <row r="176" spans="1:9" x14ac:dyDescent="0.25">
      <c r="A176" s="41"/>
      <c r="B176" s="41"/>
      <c r="C176" s="90"/>
      <c r="D176" s="31"/>
      <c r="E176" s="44"/>
    </row>
    <row r="177" spans="1:9" x14ac:dyDescent="0.25">
      <c r="A177" s="104" t="s">
        <v>32</v>
      </c>
      <c r="B177" s="91" t="s">
        <v>193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167</v>
      </c>
    </row>
    <row r="178" spans="1:9" x14ac:dyDescent="0.25">
      <c r="A178" s="137"/>
      <c r="B178" s="45"/>
      <c r="C178" s="71"/>
      <c r="D178" s="32"/>
      <c r="E178" s="33"/>
    </row>
    <row r="179" spans="1:9" x14ac:dyDescent="0.25">
      <c r="A179" s="41"/>
      <c r="B179" s="41"/>
      <c r="C179" s="90"/>
      <c r="D179" s="31"/>
      <c r="E179" s="31"/>
    </row>
    <row r="180" spans="1:9" x14ac:dyDescent="0.25">
      <c r="A180" s="46" t="s">
        <v>33</v>
      </c>
      <c r="B180" s="29" t="s">
        <v>202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167</v>
      </c>
    </row>
    <row r="181" spans="1:9" x14ac:dyDescent="0.25">
      <c r="A181" s="136"/>
      <c r="B181" s="29" t="s">
        <v>202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167</v>
      </c>
    </row>
    <row r="182" spans="1:9" ht="15.75" thickBot="1" x14ac:dyDescent="0.3">
      <c r="A182" s="41"/>
      <c r="B182" s="41"/>
      <c r="C182" s="90"/>
      <c r="D182" s="31"/>
      <c r="E182" s="102">
        <f>SUM(E180:E181)</f>
        <v>57706</v>
      </c>
    </row>
    <row r="183" spans="1:9" x14ac:dyDescent="0.25">
      <c r="A183" s="41"/>
      <c r="B183" s="41"/>
      <c r="C183" s="90"/>
      <c r="D183" s="31"/>
      <c r="E183" s="33"/>
    </row>
    <row r="184" spans="1:9" x14ac:dyDescent="0.25">
      <c r="A184" s="78"/>
      <c r="C184" s="111"/>
      <c r="D184" s="3"/>
      <c r="E184" s="3"/>
    </row>
    <row r="185" spans="1:9" x14ac:dyDescent="0.25">
      <c r="A185" s="134"/>
      <c r="B185" s="19" t="s">
        <v>194</v>
      </c>
      <c r="C185" s="85" t="s">
        <v>195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167</v>
      </c>
    </row>
    <row r="186" spans="1:9" x14ac:dyDescent="0.25">
      <c r="A186" s="135"/>
      <c r="B186" s="19" t="s">
        <v>194</v>
      </c>
      <c r="C186" s="85" t="s">
        <v>198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167</v>
      </c>
    </row>
    <row r="187" spans="1:9" x14ac:dyDescent="0.25">
      <c r="A187" s="15" t="s">
        <v>36</v>
      </c>
      <c r="B187" s="19" t="s">
        <v>196</v>
      </c>
      <c r="C187" s="85" t="s">
        <v>197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167</v>
      </c>
    </row>
    <row r="188" spans="1:9" x14ac:dyDescent="0.25">
      <c r="A188" s="135"/>
      <c r="B188" s="19" t="s">
        <v>194</v>
      </c>
      <c r="C188" s="85" t="s">
        <v>199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167</v>
      </c>
    </row>
    <row r="189" spans="1:9" x14ac:dyDescent="0.25">
      <c r="A189" s="136"/>
      <c r="B189" s="19" t="s">
        <v>191</v>
      </c>
      <c r="C189" s="85" t="s">
        <v>200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167</v>
      </c>
    </row>
    <row r="190" spans="1:9" ht="15.75" thickBot="1" x14ac:dyDescent="0.3">
      <c r="A190" s="10"/>
      <c r="B190" s="10"/>
      <c r="C190" s="111"/>
      <c r="D190" s="3"/>
      <c r="E190" s="25">
        <f>SUM(E185:E189)</f>
        <v>173219.32</v>
      </c>
    </row>
    <row r="191" spans="1:9" x14ac:dyDescent="0.25">
      <c r="C191" s="111"/>
      <c r="D191" s="3"/>
      <c r="E191" s="3"/>
    </row>
    <row r="192" spans="1:9" x14ac:dyDescent="0.25">
      <c r="A192" s="37"/>
      <c r="B192" s="19" t="s">
        <v>206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167</v>
      </c>
    </row>
    <row r="193" spans="1:9" x14ac:dyDescent="0.25">
      <c r="A193" s="15" t="s">
        <v>38</v>
      </c>
      <c r="B193" s="19" t="s">
        <v>206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167</v>
      </c>
    </row>
    <row r="194" spans="1:9" x14ac:dyDescent="0.25">
      <c r="A194" s="9"/>
      <c r="B194" s="19" t="s">
        <v>206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167</v>
      </c>
    </row>
    <row r="195" spans="1:9" ht="15.75" thickBot="1" x14ac:dyDescent="0.3">
      <c r="A195" s="10"/>
      <c r="B195" s="10"/>
      <c r="C195" s="111"/>
      <c r="D195" s="3"/>
      <c r="E195" s="68">
        <f>SUM(E192:E194)</f>
        <v>143188.20000000001</v>
      </c>
    </row>
    <row r="196" spans="1:9" x14ac:dyDescent="0.25">
      <c r="A196" s="10"/>
      <c r="B196" s="10"/>
      <c r="C196" s="111"/>
      <c r="D196" s="3"/>
      <c r="E196" s="48"/>
    </row>
    <row r="197" spans="1:9" x14ac:dyDescent="0.25">
      <c r="A197" s="13"/>
      <c r="B197" s="13"/>
      <c r="C197" s="111"/>
      <c r="D197" s="3"/>
      <c r="E197" s="3"/>
    </row>
    <row r="198" spans="1:9" x14ac:dyDescent="0.25">
      <c r="A198" s="37"/>
      <c r="B198" s="19" t="s">
        <v>205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167</v>
      </c>
    </row>
    <row r="199" spans="1:9" x14ac:dyDescent="0.25">
      <c r="A199" s="38"/>
      <c r="B199" s="19" t="s">
        <v>205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167</v>
      </c>
    </row>
    <row r="200" spans="1:9" x14ac:dyDescent="0.25">
      <c r="A200" s="38"/>
      <c r="B200" s="19" t="s">
        <v>205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167</v>
      </c>
    </row>
    <row r="201" spans="1:9" x14ac:dyDescent="0.25">
      <c r="A201" s="38"/>
      <c r="B201" s="19" t="s">
        <v>205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167</v>
      </c>
    </row>
    <row r="202" spans="1:9" x14ac:dyDescent="0.25">
      <c r="A202" s="38"/>
      <c r="B202" s="19" t="s">
        <v>205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167</v>
      </c>
    </row>
    <row r="203" spans="1:9" x14ac:dyDescent="0.25">
      <c r="A203" s="15" t="s">
        <v>46</v>
      </c>
      <c r="B203" s="19" t="s">
        <v>205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167</v>
      </c>
    </row>
    <row r="204" spans="1:9" x14ac:dyDescent="0.25">
      <c r="A204" s="38"/>
      <c r="B204" s="19" t="s">
        <v>205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167</v>
      </c>
    </row>
    <row r="205" spans="1:9" x14ac:dyDescent="0.25">
      <c r="A205" s="38"/>
      <c r="B205" s="19" t="s">
        <v>205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167</v>
      </c>
    </row>
    <row r="206" spans="1:9" x14ac:dyDescent="0.25">
      <c r="A206" s="38"/>
      <c r="B206" s="19" t="s">
        <v>205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167</v>
      </c>
    </row>
    <row r="207" spans="1:9" x14ac:dyDescent="0.25">
      <c r="A207" s="38"/>
      <c r="B207" s="19" t="s">
        <v>205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167</v>
      </c>
    </row>
    <row r="208" spans="1:9" x14ac:dyDescent="0.25">
      <c r="A208" s="38"/>
      <c r="B208" s="19" t="s">
        <v>205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167</v>
      </c>
    </row>
    <row r="209" spans="1:9" x14ac:dyDescent="0.25">
      <c r="A209" s="9"/>
      <c r="B209" s="19" t="s">
        <v>205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167</v>
      </c>
    </row>
    <row r="210" spans="1:9" ht="15.75" thickBot="1" x14ac:dyDescent="0.3">
      <c r="A210" s="10"/>
      <c r="B210" s="10"/>
      <c r="C210" s="111"/>
      <c r="D210" s="3"/>
      <c r="E210" s="11">
        <f>SUM(E198:E209)</f>
        <v>154724.19999999998</v>
      </c>
    </row>
    <row r="211" spans="1:9" x14ac:dyDescent="0.25">
      <c r="A211" s="10"/>
      <c r="B211" s="10"/>
      <c r="C211" s="111"/>
      <c r="D211" s="3"/>
      <c r="E211" s="12"/>
    </row>
    <row r="212" spans="1:9" x14ac:dyDescent="0.25">
      <c r="A212" s="13"/>
      <c r="B212" s="13"/>
      <c r="C212" s="111"/>
      <c r="D212" s="3"/>
      <c r="E212" s="3"/>
    </row>
    <row r="213" spans="1:9" x14ac:dyDescent="0.25">
      <c r="A213" s="21" t="s">
        <v>54</v>
      </c>
      <c r="B213" s="51" t="s">
        <v>205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167</v>
      </c>
    </row>
    <row r="214" spans="1:9" x14ac:dyDescent="0.25">
      <c r="A214" s="10"/>
      <c r="B214" s="10"/>
      <c r="C214" s="111"/>
      <c r="D214" s="3"/>
      <c r="E214" s="3"/>
    </row>
    <row r="215" spans="1:9" x14ac:dyDescent="0.25">
      <c r="A215" s="13"/>
      <c r="B215" s="13"/>
      <c r="C215" s="111"/>
      <c r="D215" s="3"/>
      <c r="E215" s="3"/>
    </row>
    <row r="216" spans="1:9" x14ac:dyDescent="0.25">
      <c r="A216" s="21" t="s">
        <v>57</v>
      </c>
      <c r="B216" s="51" t="s">
        <v>205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167</v>
      </c>
    </row>
    <row r="217" spans="1:9" x14ac:dyDescent="0.25">
      <c r="A217" s="49"/>
      <c r="B217" s="49"/>
      <c r="C217" s="72"/>
      <c r="D217" s="23"/>
      <c r="E217" s="24"/>
    </row>
    <row r="218" spans="1:9" x14ac:dyDescent="0.25">
      <c r="A218" s="13"/>
      <c r="B218" s="13"/>
      <c r="C218" s="111"/>
      <c r="D218" s="3"/>
      <c r="E218" s="3"/>
    </row>
    <row r="219" spans="1:9" x14ac:dyDescent="0.25">
      <c r="A219" s="21" t="s">
        <v>59</v>
      </c>
      <c r="B219" s="51" t="s">
        <v>207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167</v>
      </c>
    </row>
    <row r="220" spans="1:9" x14ac:dyDescent="0.25">
      <c r="A220" s="49"/>
      <c r="B220" s="49"/>
      <c r="C220" s="113"/>
      <c r="D220" s="23"/>
      <c r="E220" s="24"/>
    </row>
    <row r="221" spans="1:9" x14ac:dyDescent="0.25">
      <c r="A221" s="13"/>
      <c r="B221" s="13"/>
      <c r="C221" s="111"/>
      <c r="D221" s="3"/>
      <c r="E221" s="3"/>
    </row>
    <row r="222" spans="1:9" x14ac:dyDescent="0.25">
      <c r="A222" s="5" t="s">
        <v>60</v>
      </c>
      <c r="B222" s="51" t="s">
        <v>208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167</v>
      </c>
    </row>
    <row r="223" spans="1:9" x14ac:dyDescent="0.25">
      <c r="A223" s="18"/>
      <c r="B223" s="51" t="s">
        <v>208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167</v>
      </c>
    </row>
    <row r="224" spans="1:9" ht="15.75" thickBot="1" x14ac:dyDescent="0.3">
      <c r="A224" s="10"/>
      <c r="B224" s="10"/>
      <c r="C224" s="111"/>
      <c r="D224" s="3"/>
      <c r="E224" s="11">
        <f>SUM(E222:E223)</f>
        <v>40000</v>
      </c>
    </row>
    <row r="225" spans="1:9" x14ac:dyDescent="0.25">
      <c r="A225" s="10"/>
      <c r="B225" s="10"/>
      <c r="C225" s="111"/>
      <c r="D225" s="3"/>
      <c r="E225" s="12"/>
    </row>
    <row r="226" spans="1:9" x14ac:dyDescent="0.25">
      <c r="A226" s="13"/>
      <c r="B226" s="13"/>
      <c r="C226" s="111"/>
      <c r="D226" s="3"/>
      <c r="E226" s="3"/>
    </row>
    <row r="227" spans="1:9" x14ac:dyDescent="0.25">
      <c r="A227" s="21" t="s">
        <v>61</v>
      </c>
      <c r="B227" s="51" t="s">
        <v>210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167</v>
      </c>
    </row>
    <row r="228" spans="1:9" x14ac:dyDescent="0.25">
      <c r="A228" s="10"/>
      <c r="B228" s="10"/>
      <c r="C228" s="111"/>
      <c r="D228" s="3"/>
      <c r="E228" s="3"/>
    </row>
    <row r="229" spans="1:9" x14ac:dyDescent="0.25">
      <c r="A229" s="13"/>
      <c r="B229" s="13"/>
      <c r="C229" s="111"/>
      <c r="D229" s="3"/>
      <c r="E229" s="3"/>
    </row>
    <row r="230" spans="1:9" x14ac:dyDescent="0.25">
      <c r="A230" s="21" t="s">
        <v>63</v>
      </c>
      <c r="B230" s="51" t="s">
        <v>213</v>
      </c>
      <c r="C230" s="97" t="s">
        <v>180</v>
      </c>
      <c r="D230" s="99">
        <v>35755</v>
      </c>
      <c r="E230" s="36">
        <v>19673.599999999999</v>
      </c>
      <c r="F230" s="97" t="s">
        <v>180</v>
      </c>
      <c r="G230" s="87">
        <v>0</v>
      </c>
      <c r="H230" s="36">
        <v>19673.599999999999</v>
      </c>
      <c r="I230" s="92" t="s">
        <v>165</v>
      </c>
    </row>
    <row r="231" spans="1:9" x14ac:dyDescent="0.25">
      <c r="A231" s="10"/>
      <c r="B231" s="10"/>
      <c r="C231" s="121"/>
      <c r="D231" s="23"/>
      <c r="E231" s="12"/>
    </row>
    <row r="232" spans="1:9" x14ac:dyDescent="0.25">
      <c r="A232" s="13"/>
      <c r="B232" s="13"/>
      <c r="C232" s="111"/>
      <c r="D232" s="3"/>
      <c r="E232" s="3"/>
    </row>
    <row r="233" spans="1:9" x14ac:dyDescent="0.25">
      <c r="A233" s="21" t="s">
        <v>64</v>
      </c>
      <c r="B233" s="51" t="s">
        <v>212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167</v>
      </c>
    </row>
    <row r="234" spans="1:9" x14ac:dyDescent="0.25">
      <c r="A234" s="34"/>
      <c r="B234" s="34"/>
      <c r="C234" s="113"/>
      <c r="D234" s="23"/>
      <c r="E234" s="24"/>
    </row>
    <row r="235" spans="1:9" x14ac:dyDescent="0.25">
      <c r="A235" s="13"/>
      <c r="B235" s="13"/>
      <c r="C235" s="111"/>
      <c r="D235" s="3"/>
      <c r="E235" s="3"/>
    </row>
    <row r="236" spans="1:9" x14ac:dyDescent="0.25">
      <c r="A236" s="5" t="s">
        <v>65</v>
      </c>
      <c r="B236" s="73" t="s">
        <v>214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167</v>
      </c>
    </row>
    <row r="237" spans="1:9" x14ac:dyDescent="0.25">
      <c r="A237" s="18"/>
      <c r="B237" s="51" t="s">
        <v>214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167</v>
      </c>
    </row>
    <row r="238" spans="1:9" ht="15.75" thickBot="1" x14ac:dyDescent="0.3">
      <c r="A238" s="10"/>
      <c r="B238" s="10"/>
      <c r="C238" s="111"/>
      <c r="D238" s="3"/>
      <c r="E238" s="25">
        <f>SUM(E236:E237)</f>
        <v>35000</v>
      </c>
    </row>
    <row r="239" spans="1:9" x14ac:dyDescent="0.25">
      <c r="A239" s="10"/>
      <c r="B239" s="10"/>
      <c r="C239" s="111"/>
      <c r="D239" s="3"/>
      <c r="E239" s="24"/>
    </row>
    <row r="240" spans="1:9" x14ac:dyDescent="0.25">
      <c r="A240" s="10"/>
      <c r="B240" s="10"/>
      <c r="C240" s="111"/>
      <c r="D240" s="3"/>
      <c r="E240" s="3"/>
    </row>
    <row r="241" spans="1:9" x14ac:dyDescent="0.25">
      <c r="A241" s="14"/>
      <c r="B241" s="73" t="s">
        <v>216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167</v>
      </c>
    </row>
    <row r="242" spans="1:9" x14ac:dyDescent="0.25">
      <c r="A242" s="35" t="s">
        <v>66</v>
      </c>
      <c r="B242" s="73" t="s">
        <v>216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167</v>
      </c>
    </row>
    <row r="243" spans="1:9" x14ac:dyDescent="0.25">
      <c r="A243" s="18"/>
      <c r="B243" s="51" t="s">
        <v>216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167</v>
      </c>
    </row>
    <row r="244" spans="1:9" ht="15.75" thickBot="1" x14ac:dyDescent="0.3">
      <c r="A244" s="10"/>
      <c r="B244" s="10"/>
      <c r="C244" s="111"/>
      <c r="D244" s="3"/>
      <c r="E244" s="11">
        <f>SUM(E241:E243)</f>
        <v>166923.31</v>
      </c>
    </row>
    <row r="245" spans="1:9" x14ac:dyDescent="0.25">
      <c r="A245" s="10"/>
      <c r="B245" s="10"/>
      <c r="C245" s="111"/>
      <c r="D245" s="3"/>
      <c r="E245" s="12"/>
    </row>
    <row r="246" spans="1:9" x14ac:dyDescent="0.25">
      <c r="A246" s="13"/>
      <c r="B246" s="13"/>
      <c r="C246" s="111"/>
      <c r="D246" s="3"/>
      <c r="E246" s="3"/>
    </row>
    <row r="247" spans="1:9" x14ac:dyDescent="0.25">
      <c r="A247" s="14"/>
      <c r="B247" s="73" t="s">
        <v>215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167</v>
      </c>
    </row>
    <row r="248" spans="1:9" x14ac:dyDescent="0.25">
      <c r="A248" s="58" t="s">
        <v>67</v>
      </c>
      <c r="B248" s="145" t="s">
        <v>215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167</v>
      </c>
    </row>
    <row r="249" spans="1:9" x14ac:dyDescent="0.25">
      <c r="A249" s="112"/>
      <c r="B249" s="112"/>
      <c r="C249" s="113"/>
      <c r="D249" s="22"/>
      <c r="E249" s="50">
        <f>SUM(E247:E248)</f>
        <v>347164.21</v>
      </c>
    </row>
    <row r="250" spans="1:9" x14ac:dyDescent="0.25">
      <c r="A250" s="10"/>
      <c r="B250" s="10"/>
      <c r="C250" s="113"/>
      <c r="D250" s="22"/>
      <c r="E250" s="12"/>
    </row>
    <row r="251" spans="1:9" x14ac:dyDescent="0.25">
      <c r="A251" s="13"/>
      <c r="B251" s="13"/>
      <c r="C251" s="111"/>
      <c r="D251" s="3"/>
      <c r="E251" s="12"/>
    </row>
    <row r="252" spans="1:9" x14ac:dyDescent="0.25">
      <c r="A252" s="21" t="s">
        <v>68</v>
      </c>
      <c r="B252" s="51" t="s">
        <v>217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167</v>
      </c>
    </row>
    <row r="253" spans="1:9" x14ac:dyDescent="0.25">
      <c r="A253" s="10"/>
      <c r="B253" s="10"/>
      <c r="C253" s="111"/>
      <c r="D253" s="3"/>
      <c r="E253" s="3"/>
    </row>
    <row r="254" spans="1:9" x14ac:dyDescent="0.25">
      <c r="A254" s="21" t="s">
        <v>69</v>
      </c>
      <c r="B254" s="114" t="s">
        <v>213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209</v>
      </c>
    </row>
    <row r="255" spans="1:9" x14ac:dyDescent="0.25">
      <c r="A255" s="10"/>
      <c r="B255" s="10"/>
      <c r="C255" s="111"/>
      <c r="D255" s="3"/>
      <c r="E255" s="3"/>
    </row>
    <row r="256" spans="1:9" x14ac:dyDescent="0.25">
      <c r="B256" s="13"/>
      <c r="C256" s="111"/>
      <c r="D256" s="3"/>
      <c r="E256" s="3"/>
    </row>
    <row r="257" spans="1:9" x14ac:dyDescent="0.25">
      <c r="A257" s="21" t="s">
        <v>70</v>
      </c>
      <c r="B257" s="51" t="s">
        <v>222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209</v>
      </c>
    </row>
    <row r="258" spans="1:9" x14ac:dyDescent="0.25">
      <c r="A258" s="10"/>
      <c r="B258" s="10"/>
      <c r="C258" s="111"/>
      <c r="D258" s="3"/>
      <c r="E258" s="3"/>
    </row>
    <row r="259" spans="1:9" x14ac:dyDescent="0.25">
      <c r="C259" s="111"/>
      <c r="D259" s="3"/>
      <c r="E259" s="3"/>
    </row>
    <row r="260" spans="1:9" x14ac:dyDescent="0.25">
      <c r="A260" s="21" t="s">
        <v>71</v>
      </c>
      <c r="B260" s="51" t="s">
        <v>220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167</v>
      </c>
    </row>
    <row r="261" spans="1:9" x14ac:dyDescent="0.25">
      <c r="A261" s="10"/>
      <c r="B261" s="10"/>
      <c r="C261" s="113"/>
      <c r="D261" s="23"/>
      <c r="E261" s="24"/>
    </row>
    <row r="262" spans="1:9" x14ac:dyDescent="0.25">
      <c r="C262" s="111"/>
      <c r="D262" s="3"/>
      <c r="E262" s="3"/>
    </row>
    <row r="263" spans="1:9" x14ac:dyDescent="0.25">
      <c r="A263" s="14"/>
      <c r="B263" s="73" t="s">
        <v>219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167</v>
      </c>
    </row>
    <row r="264" spans="1:9" x14ac:dyDescent="0.25">
      <c r="A264" s="16"/>
      <c r="B264" s="73" t="s">
        <v>219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167</v>
      </c>
    </row>
    <row r="265" spans="1:9" x14ac:dyDescent="0.25">
      <c r="A265" s="15" t="s">
        <v>72</v>
      </c>
      <c r="B265" s="73" t="s">
        <v>219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167</v>
      </c>
    </row>
    <row r="266" spans="1:9" x14ac:dyDescent="0.25">
      <c r="A266" s="16"/>
      <c r="B266" s="73" t="s">
        <v>219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167</v>
      </c>
    </row>
    <row r="267" spans="1:9" x14ac:dyDescent="0.25">
      <c r="A267" s="16"/>
      <c r="B267" s="73" t="s">
        <v>219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167</v>
      </c>
    </row>
    <row r="268" spans="1:9" x14ac:dyDescent="0.25">
      <c r="A268" s="18"/>
      <c r="B268" s="51" t="s">
        <v>219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167</v>
      </c>
    </row>
    <row r="269" spans="1:9" ht="15.75" thickBot="1" x14ac:dyDescent="0.3">
      <c r="A269" s="52"/>
      <c r="B269" s="52"/>
      <c r="C269" s="122"/>
      <c r="D269" s="52"/>
      <c r="E269" s="25">
        <f>SUM(E263:E268)</f>
        <v>5639000</v>
      </c>
    </row>
    <row r="270" spans="1:9" x14ac:dyDescent="0.25">
      <c r="A270" s="52"/>
      <c r="B270" s="52"/>
      <c r="C270" s="122"/>
      <c r="D270" s="52"/>
      <c r="E270" s="24"/>
    </row>
    <row r="271" spans="1:9" x14ac:dyDescent="0.25">
      <c r="C271" s="111"/>
      <c r="D271" s="3"/>
      <c r="E271" s="3"/>
    </row>
    <row r="272" spans="1:9" x14ac:dyDescent="0.25">
      <c r="A272" s="37"/>
      <c r="B272" s="76" t="s">
        <v>189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167</v>
      </c>
    </row>
    <row r="273" spans="1:9" x14ac:dyDescent="0.25">
      <c r="A273" s="15" t="s">
        <v>73</v>
      </c>
      <c r="B273" s="76" t="s">
        <v>189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167</v>
      </c>
    </row>
    <row r="274" spans="1:9" x14ac:dyDescent="0.25">
      <c r="A274" s="38"/>
      <c r="B274" s="76" t="s">
        <v>189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167</v>
      </c>
    </row>
    <row r="275" spans="1:9" x14ac:dyDescent="0.25">
      <c r="A275" s="9"/>
      <c r="B275" s="19" t="s">
        <v>189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167</v>
      </c>
    </row>
    <row r="276" spans="1:9" ht="15.75" thickBot="1" x14ac:dyDescent="0.3">
      <c r="A276" s="10"/>
      <c r="B276" s="10"/>
      <c r="C276" s="111"/>
      <c r="D276" s="3"/>
      <c r="E276" s="11">
        <f>SUM(E272:E275)</f>
        <v>49280</v>
      </c>
    </row>
    <row r="277" spans="1:9" x14ac:dyDescent="0.25">
      <c r="A277" s="10"/>
      <c r="B277" s="10"/>
      <c r="C277" s="111"/>
      <c r="D277" s="3"/>
      <c r="E277" s="3"/>
    </row>
    <row r="278" spans="1:9" x14ac:dyDescent="0.25">
      <c r="C278" s="111"/>
      <c r="D278" s="3"/>
      <c r="E278" s="3"/>
    </row>
    <row r="279" spans="1:9" x14ac:dyDescent="0.25">
      <c r="A279" s="21" t="s">
        <v>74</v>
      </c>
      <c r="B279" s="51" t="s">
        <v>218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167</v>
      </c>
    </row>
    <row r="280" spans="1:9" x14ac:dyDescent="0.25">
      <c r="A280" s="10"/>
      <c r="B280" s="10"/>
      <c r="C280" s="111"/>
      <c r="D280" s="3"/>
      <c r="E280" s="3"/>
    </row>
    <row r="281" spans="1:9" x14ac:dyDescent="0.25">
      <c r="C281" s="111"/>
      <c r="D281" s="3"/>
      <c r="E281" s="3"/>
    </row>
    <row r="282" spans="1:9" x14ac:dyDescent="0.25">
      <c r="A282" s="14"/>
      <c r="B282" s="73" t="s">
        <v>221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167</v>
      </c>
    </row>
    <row r="283" spans="1:9" x14ac:dyDescent="0.25">
      <c r="A283" s="15" t="s">
        <v>76</v>
      </c>
      <c r="B283" s="73" t="s">
        <v>221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167</v>
      </c>
    </row>
    <row r="284" spans="1:9" x14ac:dyDescent="0.25">
      <c r="A284" s="18"/>
      <c r="B284" s="51" t="s">
        <v>221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167</v>
      </c>
    </row>
    <row r="285" spans="1:9" ht="15.75" thickBot="1" x14ac:dyDescent="0.3">
      <c r="A285" s="10"/>
      <c r="B285" s="10"/>
      <c r="C285" s="111"/>
      <c r="D285" s="3"/>
      <c r="E285" s="11">
        <f>SUM(E282:E284)</f>
        <v>1749600</v>
      </c>
    </row>
    <row r="286" spans="1:9" x14ac:dyDescent="0.25">
      <c r="C286" s="111"/>
      <c r="D286" s="3"/>
      <c r="E286" s="3"/>
    </row>
    <row r="287" spans="1:9" x14ac:dyDescent="0.25">
      <c r="A287" s="37"/>
      <c r="B287" s="19" t="s">
        <v>207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167</v>
      </c>
    </row>
    <row r="288" spans="1:9" x14ac:dyDescent="0.25">
      <c r="A288" s="38"/>
      <c r="B288" s="19" t="s">
        <v>207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167</v>
      </c>
    </row>
    <row r="289" spans="1:9" x14ac:dyDescent="0.25">
      <c r="A289" s="15" t="s">
        <v>77</v>
      </c>
      <c r="B289" s="19" t="s">
        <v>207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167</v>
      </c>
    </row>
    <row r="290" spans="1:9" x14ac:dyDescent="0.25">
      <c r="A290" s="38"/>
      <c r="B290" s="19" t="s">
        <v>207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167</v>
      </c>
    </row>
    <row r="291" spans="1:9" x14ac:dyDescent="0.25">
      <c r="A291" s="38"/>
      <c r="B291" s="19" t="s">
        <v>207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167</v>
      </c>
    </row>
    <row r="292" spans="1:9" x14ac:dyDescent="0.25">
      <c r="A292" s="9"/>
      <c r="B292" s="19" t="s">
        <v>207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167</v>
      </c>
    </row>
    <row r="293" spans="1:9" ht="15.75" thickBot="1" x14ac:dyDescent="0.3">
      <c r="A293" s="10"/>
      <c r="B293" s="10"/>
      <c r="C293" s="111"/>
      <c r="D293" s="3"/>
      <c r="E293" s="25">
        <f>SUM(E287:E292)</f>
        <v>14990.8</v>
      </c>
    </row>
    <row r="294" spans="1:9" x14ac:dyDescent="0.25">
      <c r="A294" s="10"/>
      <c r="B294" s="10"/>
      <c r="C294" s="111"/>
      <c r="D294" s="3"/>
      <c r="E294" s="3"/>
    </row>
    <row r="295" spans="1:9" x14ac:dyDescent="0.25">
      <c r="C295" s="111"/>
      <c r="D295" s="3"/>
      <c r="E295" s="3"/>
    </row>
    <row r="296" spans="1:9" x14ac:dyDescent="0.25">
      <c r="A296" s="14"/>
      <c r="B296" s="51" t="s">
        <v>224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167</v>
      </c>
    </row>
    <row r="297" spans="1:9" x14ac:dyDescent="0.25">
      <c r="A297" s="15" t="s">
        <v>78</v>
      </c>
      <c r="B297" s="51" t="s">
        <v>224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167</v>
      </c>
    </row>
    <row r="298" spans="1:9" x14ac:dyDescent="0.25">
      <c r="A298" s="18"/>
      <c r="B298" s="51" t="s">
        <v>224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167</v>
      </c>
    </row>
    <row r="299" spans="1:9" ht="15.75" thickBot="1" x14ac:dyDescent="0.3">
      <c r="A299" s="10"/>
      <c r="B299" s="10"/>
      <c r="C299" s="111"/>
      <c r="D299" s="3"/>
      <c r="E299" s="11">
        <f>SUM(E296:E298)</f>
        <v>66607</v>
      </c>
    </row>
    <row r="300" spans="1:9" x14ac:dyDescent="0.25">
      <c r="A300" s="10"/>
      <c r="B300" s="10"/>
      <c r="C300" s="111"/>
      <c r="D300" s="3"/>
      <c r="E300" s="12"/>
    </row>
    <row r="301" spans="1:9" x14ac:dyDescent="0.25">
      <c r="C301" s="111"/>
      <c r="D301" s="3"/>
      <c r="E301" s="3"/>
    </row>
    <row r="302" spans="1:9" x14ac:dyDescent="0.25">
      <c r="A302" s="37"/>
      <c r="B302" s="19" t="s">
        <v>223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167</v>
      </c>
    </row>
    <row r="303" spans="1:9" x14ac:dyDescent="0.25">
      <c r="A303" s="15" t="s">
        <v>79</v>
      </c>
      <c r="B303" s="19" t="s">
        <v>223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167</v>
      </c>
    </row>
    <row r="304" spans="1:9" x14ac:dyDescent="0.25">
      <c r="A304" s="9"/>
      <c r="B304" s="19" t="s">
        <v>223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167</v>
      </c>
    </row>
    <row r="305" spans="1:9" ht="15.75" thickBot="1" x14ac:dyDescent="0.3">
      <c r="A305" s="10"/>
      <c r="B305" s="10"/>
      <c r="C305" s="111"/>
      <c r="D305" s="3"/>
      <c r="E305" s="11">
        <f>SUM(E302:E304)</f>
        <v>701916.66999999993</v>
      </c>
    </row>
    <row r="306" spans="1:9" x14ac:dyDescent="0.25">
      <c r="A306" s="10"/>
      <c r="B306" s="10"/>
      <c r="C306" s="111"/>
      <c r="D306" s="3"/>
      <c r="E306" s="12"/>
    </row>
    <row r="307" spans="1:9" x14ac:dyDescent="0.25">
      <c r="C307" s="111"/>
      <c r="D307" s="3"/>
      <c r="E307" s="12"/>
    </row>
    <row r="308" spans="1:9" x14ac:dyDescent="0.25">
      <c r="A308" s="21" t="s">
        <v>80</v>
      </c>
      <c r="B308" s="51" t="s">
        <v>179</v>
      </c>
      <c r="C308" s="110" t="s">
        <v>180</v>
      </c>
      <c r="D308" s="99">
        <v>37257</v>
      </c>
      <c r="E308" s="36">
        <v>319600</v>
      </c>
      <c r="F308" s="97" t="s">
        <v>180</v>
      </c>
      <c r="G308" s="87">
        <v>0</v>
      </c>
      <c r="H308" s="36">
        <v>319600</v>
      </c>
      <c r="I308" s="92" t="s">
        <v>165</v>
      </c>
    </row>
    <row r="309" spans="1:9" x14ac:dyDescent="0.25">
      <c r="A309" s="49"/>
      <c r="B309" s="49"/>
      <c r="C309" s="121"/>
      <c r="D309" s="23"/>
      <c r="E309" s="12"/>
    </row>
    <row r="310" spans="1:9" x14ac:dyDescent="0.25">
      <c r="C310" s="111"/>
      <c r="D310" s="3"/>
      <c r="E310" s="3"/>
    </row>
    <row r="311" spans="1:9" x14ac:dyDescent="0.25">
      <c r="A311" s="37"/>
      <c r="B311" s="19" t="s">
        <v>230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165</v>
      </c>
    </row>
    <row r="312" spans="1:9" x14ac:dyDescent="0.25">
      <c r="A312" s="53" t="s">
        <v>81</v>
      </c>
      <c r="B312" s="19" t="s">
        <v>230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165</v>
      </c>
    </row>
    <row r="313" spans="1:9" x14ac:dyDescent="0.25">
      <c r="A313" s="38"/>
      <c r="B313" s="19" t="s">
        <v>230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165</v>
      </c>
    </row>
    <row r="314" spans="1:9" x14ac:dyDescent="0.25">
      <c r="A314" s="9"/>
      <c r="B314" s="19" t="s">
        <v>230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165</v>
      </c>
    </row>
    <row r="315" spans="1:9" ht="15.75" thickBot="1" x14ac:dyDescent="0.3">
      <c r="A315" s="10"/>
      <c r="B315" s="10"/>
      <c r="C315" s="111"/>
      <c r="D315" s="3"/>
      <c r="E315" s="11">
        <f>SUM(E311:E314)</f>
        <v>490388</v>
      </c>
    </row>
    <row r="316" spans="1:9" x14ac:dyDescent="0.25">
      <c r="A316" s="10"/>
      <c r="B316" s="10"/>
      <c r="C316" s="111"/>
      <c r="D316" s="3"/>
      <c r="E316" s="3"/>
    </row>
    <row r="317" spans="1:9" x14ac:dyDescent="0.25">
      <c r="C317" s="111"/>
      <c r="D317" s="3"/>
      <c r="E317" s="3"/>
    </row>
    <row r="318" spans="1:9" x14ac:dyDescent="0.25">
      <c r="A318" s="37"/>
      <c r="B318" s="19" t="s">
        <v>229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165</v>
      </c>
    </row>
    <row r="319" spans="1:9" x14ac:dyDescent="0.25">
      <c r="A319" s="38"/>
      <c r="B319" s="19" t="s">
        <v>229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165</v>
      </c>
    </row>
    <row r="320" spans="1:9" x14ac:dyDescent="0.25">
      <c r="A320" s="15" t="s">
        <v>84</v>
      </c>
      <c r="B320" s="19" t="s">
        <v>229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165</v>
      </c>
    </row>
    <row r="321" spans="1:9" x14ac:dyDescent="0.25">
      <c r="A321" s="38"/>
      <c r="B321" s="19" t="s">
        <v>229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165</v>
      </c>
    </row>
    <row r="322" spans="1:9" x14ac:dyDescent="0.25">
      <c r="A322" s="9"/>
      <c r="B322" s="19" t="s">
        <v>229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165</v>
      </c>
    </row>
    <row r="323" spans="1:9" ht="15.75" thickBot="1" x14ac:dyDescent="0.3">
      <c r="A323" s="10"/>
      <c r="B323" s="10"/>
      <c r="C323" s="124"/>
      <c r="D323" s="54"/>
      <c r="E323" s="117">
        <f>+E322+E321+E320+E319+E318</f>
        <v>80706</v>
      </c>
    </row>
    <row r="324" spans="1:9" x14ac:dyDescent="0.25">
      <c r="A324" s="10"/>
      <c r="B324" s="10"/>
      <c r="C324" s="124"/>
      <c r="D324" s="54"/>
      <c r="E324" s="55"/>
    </row>
    <row r="325" spans="1:9" x14ac:dyDescent="0.25">
      <c r="C325" s="111"/>
      <c r="D325" s="3"/>
      <c r="E325" s="3"/>
    </row>
    <row r="326" spans="1:9" x14ac:dyDescent="0.25">
      <c r="A326" s="5" t="s">
        <v>88</v>
      </c>
      <c r="B326" s="51" t="s">
        <v>227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167</v>
      </c>
    </row>
    <row r="327" spans="1:9" x14ac:dyDescent="0.25">
      <c r="A327" s="18"/>
      <c r="B327" s="51" t="s">
        <v>228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167</v>
      </c>
    </row>
    <row r="328" spans="1:9" ht="15.75" thickBot="1" x14ac:dyDescent="0.3">
      <c r="A328" s="10"/>
      <c r="B328" s="10"/>
      <c r="C328" s="111"/>
      <c r="D328" s="3"/>
      <c r="E328" s="25">
        <f>SUM(E326:E327)</f>
        <v>33852</v>
      </c>
    </row>
    <row r="329" spans="1:9" x14ac:dyDescent="0.25">
      <c r="A329" s="10"/>
      <c r="B329" s="10"/>
      <c r="C329" s="111"/>
      <c r="D329" s="3"/>
      <c r="E329" s="24"/>
    </row>
    <row r="330" spans="1:9" x14ac:dyDescent="0.25">
      <c r="C330" s="111"/>
      <c r="D330" s="3"/>
      <c r="E330" s="3"/>
    </row>
    <row r="331" spans="1:9" x14ac:dyDescent="0.25">
      <c r="A331" s="21" t="s">
        <v>89</v>
      </c>
      <c r="B331" s="51" t="s">
        <v>225</v>
      </c>
      <c r="C331" s="116" t="s">
        <v>226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167</v>
      </c>
    </row>
    <row r="332" spans="1:9" x14ac:dyDescent="0.25">
      <c r="A332" s="10"/>
      <c r="B332" s="10"/>
      <c r="C332" s="111"/>
      <c r="D332" s="3"/>
      <c r="E332" s="3"/>
    </row>
    <row r="333" spans="1:9" x14ac:dyDescent="0.25">
      <c r="C333" s="111"/>
      <c r="D333" s="3"/>
      <c r="E333" s="3"/>
    </row>
    <row r="334" spans="1:9" x14ac:dyDescent="0.25">
      <c r="A334" s="21" t="s">
        <v>90</v>
      </c>
      <c r="B334" s="51" t="s">
        <v>232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167</v>
      </c>
    </row>
    <row r="335" spans="1:9" x14ac:dyDescent="0.25">
      <c r="A335" s="10"/>
      <c r="B335" s="10"/>
      <c r="C335" s="111"/>
      <c r="D335" s="3"/>
      <c r="E335" s="3"/>
    </row>
    <row r="336" spans="1:9" x14ac:dyDescent="0.25">
      <c r="C336" s="111"/>
      <c r="D336" s="3"/>
      <c r="E336" s="3"/>
    </row>
    <row r="337" spans="1:9" x14ac:dyDescent="0.25">
      <c r="A337" s="21" t="s">
        <v>91</v>
      </c>
      <c r="B337" s="51" t="s">
        <v>231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165</v>
      </c>
    </row>
    <row r="338" spans="1:9" x14ac:dyDescent="0.25">
      <c r="A338" s="10"/>
      <c r="B338" s="10"/>
      <c r="C338" s="111"/>
      <c r="D338" s="3"/>
      <c r="E338" s="3"/>
    </row>
    <row r="339" spans="1:9" x14ac:dyDescent="0.25">
      <c r="C339" s="111"/>
      <c r="D339" s="3"/>
      <c r="E339" s="3"/>
    </row>
    <row r="340" spans="1:9" x14ac:dyDescent="0.25">
      <c r="A340" s="37"/>
      <c r="B340" s="19" t="s">
        <v>221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165</v>
      </c>
    </row>
    <row r="341" spans="1:9" x14ac:dyDescent="0.25">
      <c r="A341" s="38"/>
      <c r="B341" s="19" t="s">
        <v>221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165</v>
      </c>
    </row>
    <row r="342" spans="1:9" x14ac:dyDescent="0.25">
      <c r="A342" s="15" t="s">
        <v>92</v>
      </c>
      <c r="B342" s="51" t="s">
        <v>212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165</v>
      </c>
    </row>
    <row r="343" spans="1:9" x14ac:dyDescent="0.25">
      <c r="A343" s="38"/>
      <c r="B343" s="51" t="s">
        <v>212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165</v>
      </c>
    </row>
    <row r="344" spans="1:9" x14ac:dyDescent="0.25">
      <c r="A344" s="9"/>
      <c r="B344" s="19" t="s">
        <v>221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165</v>
      </c>
    </row>
    <row r="345" spans="1:9" ht="15.75" thickBot="1" x14ac:dyDescent="0.3">
      <c r="A345" s="10"/>
      <c r="B345" s="10"/>
      <c r="C345" s="111"/>
      <c r="D345" s="3"/>
      <c r="E345" s="11">
        <f>SUM(E340:E344)</f>
        <v>3387500</v>
      </c>
    </row>
    <row r="346" spans="1:9" x14ac:dyDescent="0.25">
      <c r="C346" s="111"/>
      <c r="D346" s="3"/>
      <c r="E346" s="3"/>
    </row>
    <row r="347" spans="1:9" ht="30" x14ac:dyDescent="0.25">
      <c r="A347" s="141" t="s">
        <v>93</v>
      </c>
      <c r="B347" s="51" t="s">
        <v>234</v>
      </c>
      <c r="C347" s="85" t="s">
        <v>94</v>
      </c>
      <c r="D347" s="99">
        <v>40463</v>
      </c>
      <c r="E347" s="17">
        <v>52422398.850000001</v>
      </c>
      <c r="F347" s="97" t="s">
        <v>180</v>
      </c>
      <c r="G347" s="109">
        <f>+E347-H347</f>
        <v>51201801.359999999</v>
      </c>
      <c r="H347" s="17">
        <v>1220597.49</v>
      </c>
      <c r="I347" s="92" t="s">
        <v>165</v>
      </c>
    </row>
    <row r="348" spans="1:9" x14ac:dyDescent="0.25">
      <c r="A348" s="10"/>
      <c r="B348" s="13"/>
      <c r="C348" s="111"/>
      <c r="D348" s="3"/>
      <c r="E348" s="3"/>
    </row>
    <row r="349" spans="1:9" ht="15.75" thickBot="1" x14ac:dyDescent="0.3">
      <c r="B349" s="79"/>
      <c r="C349" s="111"/>
      <c r="D349" s="3"/>
      <c r="E349" s="3"/>
    </row>
    <row r="350" spans="1:9" ht="15.75" thickBot="1" x14ac:dyDescent="0.3">
      <c r="A350" s="56" t="s">
        <v>95</v>
      </c>
      <c r="B350" s="51" t="s">
        <v>233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165</v>
      </c>
    </row>
    <row r="351" spans="1:9" x14ac:dyDescent="0.25">
      <c r="A351" s="10"/>
      <c r="B351" s="13"/>
      <c r="C351" s="113"/>
      <c r="D351" s="23"/>
      <c r="E351" s="24"/>
    </row>
    <row r="352" spans="1:9" x14ac:dyDescent="0.25">
      <c r="B352" s="79"/>
      <c r="C352" s="111"/>
      <c r="D352" s="3"/>
      <c r="E352" s="3"/>
    </row>
    <row r="353" spans="1:9" x14ac:dyDescent="0.25">
      <c r="A353" s="21" t="s">
        <v>97</v>
      </c>
      <c r="B353" s="51" t="s">
        <v>193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165</v>
      </c>
    </row>
    <row r="354" spans="1:9" x14ac:dyDescent="0.25">
      <c r="A354" s="10"/>
      <c r="B354" s="10"/>
      <c r="C354" s="111"/>
      <c r="D354" s="3"/>
      <c r="E354" s="3"/>
    </row>
    <row r="355" spans="1:9" x14ac:dyDescent="0.25">
      <c r="C355" s="111"/>
      <c r="D355" s="3"/>
      <c r="E355" s="3"/>
    </row>
    <row r="356" spans="1:9" x14ac:dyDescent="0.25">
      <c r="A356" s="21" t="s">
        <v>98</v>
      </c>
      <c r="B356" s="51" t="s">
        <v>235</v>
      </c>
      <c r="C356" s="85" t="s">
        <v>99</v>
      </c>
      <c r="D356" s="99">
        <v>37624</v>
      </c>
      <c r="E356" s="17">
        <v>9918</v>
      </c>
      <c r="F356" s="97" t="s">
        <v>180</v>
      </c>
      <c r="G356" s="82">
        <v>0</v>
      </c>
      <c r="H356" s="17">
        <v>9918</v>
      </c>
      <c r="I356" s="92" t="s">
        <v>165</v>
      </c>
    </row>
    <row r="357" spans="1:9" x14ac:dyDescent="0.25">
      <c r="A357" s="49"/>
      <c r="B357" s="49"/>
      <c r="C357" s="113"/>
      <c r="D357" s="23"/>
      <c r="E357" s="24"/>
    </row>
    <row r="358" spans="1:9" x14ac:dyDescent="0.25">
      <c r="C358" s="111"/>
      <c r="D358" s="3"/>
      <c r="E358" s="3"/>
    </row>
    <row r="359" spans="1:9" x14ac:dyDescent="0.25">
      <c r="A359" s="37"/>
      <c r="B359" s="76" t="s">
        <v>241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165</v>
      </c>
    </row>
    <row r="360" spans="1:9" x14ac:dyDescent="0.25">
      <c r="A360" s="38"/>
      <c r="B360" s="76" t="s">
        <v>241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165</v>
      </c>
    </row>
    <row r="361" spans="1:9" x14ac:dyDescent="0.25">
      <c r="A361" s="38"/>
      <c r="B361" s="76" t="s">
        <v>241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165</v>
      </c>
    </row>
    <row r="362" spans="1:9" ht="30" x14ac:dyDescent="0.25">
      <c r="A362" s="142" t="s">
        <v>273</v>
      </c>
      <c r="B362" s="76" t="s">
        <v>241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165</v>
      </c>
    </row>
    <row r="363" spans="1:9" x14ac:dyDescent="0.25">
      <c r="A363" s="38"/>
      <c r="B363" s="76" t="s">
        <v>241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165</v>
      </c>
    </row>
    <row r="364" spans="1:9" x14ac:dyDescent="0.25">
      <c r="A364" s="38"/>
      <c r="B364" s="76" t="s">
        <v>241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165</v>
      </c>
    </row>
    <row r="365" spans="1:9" ht="15.75" thickBot="1" x14ac:dyDescent="0.3">
      <c r="A365" s="9"/>
      <c r="B365" s="19" t="s">
        <v>241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165</v>
      </c>
    </row>
    <row r="366" spans="1:9" ht="15.75" thickBot="1" x14ac:dyDescent="0.3">
      <c r="A366" s="10"/>
      <c r="B366" s="10"/>
      <c r="C366" s="113"/>
      <c r="D366" s="54"/>
      <c r="E366" s="42">
        <f>SUM(E359:E365)</f>
        <v>120870</v>
      </c>
    </row>
    <row r="367" spans="1:9" x14ac:dyDescent="0.25">
      <c r="A367" s="10"/>
      <c r="B367" s="10"/>
      <c r="C367" s="113"/>
      <c r="D367" s="54"/>
      <c r="E367" s="24"/>
    </row>
    <row r="368" spans="1:9" x14ac:dyDescent="0.25">
      <c r="C368" s="111"/>
      <c r="D368" s="3"/>
      <c r="E368" s="3"/>
    </row>
    <row r="369" spans="1:9" x14ac:dyDescent="0.25">
      <c r="A369" s="5" t="s">
        <v>107</v>
      </c>
      <c r="B369" s="73" t="s">
        <v>211</v>
      </c>
      <c r="C369" s="96" t="s">
        <v>108</v>
      </c>
      <c r="D369" s="7">
        <v>37641</v>
      </c>
      <c r="E369" s="8">
        <v>17486734.309999999</v>
      </c>
      <c r="F369" s="19" t="s">
        <v>180</v>
      </c>
      <c r="G369" s="87">
        <v>0</v>
      </c>
      <c r="H369" s="8">
        <v>17486734.309999999</v>
      </c>
      <c r="I369" s="83"/>
    </row>
    <row r="370" spans="1:9" x14ac:dyDescent="0.25">
      <c r="A370" s="9"/>
      <c r="B370" s="51" t="s">
        <v>211</v>
      </c>
      <c r="C370" s="96" t="s">
        <v>109</v>
      </c>
      <c r="D370" s="7">
        <v>37932</v>
      </c>
      <c r="E370" s="8">
        <v>12544268.039999999</v>
      </c>
      <c r="F370" s="19" t="s">
        <v>180</v>
      </c>
      <c r="G370" s="87">
        <v>0</v>
      </c>
      <c r="H370" s="8">
        <v>12544268.039999999</v>
      </c>
      <c r="I370" s="83" t="s">
        <v>165</v>
      </c>
    </row>
    <row r="371" spans="1:9" ht="15.75" thickBot="1" x14ac:dyDescent="0.3">
      <c r="A371" s="13"/>
      <c r="B371" s="13"/>
      <c r="C371" s="111"/>
      <c r="D371" s="3"/>
      <c r="E371" s="11">
        <f>SUM(E369:E370)</f>
        <v>30031002.349999998</v>
      </c>
    </row>
    <row r="372" spans="1:9" x14ac:dyDescent="0.25">
      <c r="A372" s="13"/>
      <c r="B372" s="13"/>
      <c r="C372" s="111"/>
      <c r="D372" s="3"/>
      <c r="E372" s="3"/>
    </row>
    <row r="373" spans="1:9" ht="15.75" thickBot="1" x14ac:dyDescent="0.3">
      <c r="C373" s="111"/>
      <c r="D373" s="3"/>
      <c r="E373" s="3"/>
    </row>
    <row r="374" spans="1:9" ht="15.75" thickBot="1" x14ac:dyDescent="0.3">
      <c r="A374" s="21" t="s">
        <v>110</v>
      </c>
      <c r="B374" s="51" t="s">
        <v>240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165</v>
      </c>
    </row>
    <row r="375" spans="1:9" x14ac:dyDescent="0.25">
      <c r="A375" s="13"/>
      <c r="B375" s="13"/>
      <c r="C375" s="111"/>
      <c r="D375" s="3"/>
      <c r="E375" s="3"/>
    </row>
    <row r="376" spans="1:9" x14ac:dyDescent="0.25">
      <c r="A376" s="57"/>
      <c r="B376" s="76" t="s">
        <v>239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165</v>
      </c>
    </row>
    <row r="377" spans="1:9" x14ac:dyDescent="0.25">
      <c r="A377" s="16"/>
      <c r="B377" s="76" t="s">
        <v>239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165</v>
      </c>
    </row>
    <row r="378" spans="1:9" x14ac:dyDescent="0.25">
      <c r="A378" s="16"/>
      <c r="B378" s="76" t="s">
        <v>239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165</v>
      </c>
    </row>
    <row r="379" spans="1:9" x14ac:dyDescent="0.25">
      <c r="A379" s="16"/>
      <c r="B379" s="76" t="s">
        <v>239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165</v>
      </c>
    </row>
    <row r="380" spans="1:9" x14ac:dyDescent="0.25">
      <c r="A380" s="16"/>
      <c r="B380" s="76" t="s">
        <v>239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165</v>
      </c>
    </row>
    <row r="381" spans="1:9" x14ac:dyDescent="0.25">
      <c r="A381" s="16"/>
      <c r="B381" s="76" t="s">
        <v>239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165</v>
      </c>
    </row>
    <row r="382" spans="1:9" x14ac:dyDescent="0.25">
      <c r="A382" s="16"/>
      <c r="B382" s="76" t="s">
        <v>239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165</v>
      </c>
    </row>
    <row r="383" spans="1:9" x14ac:dyDescent="0.25">
      <c r="A383" s="16"/>
      <c r="B383" s="76" t="s">
        <v>239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165</v>
      </c>
    </row>
    <row r="384" spans="1:9" x14ac:dyDescent="0.25">
      <c r="A384" s="15" t="s">
        <v>112</v>
      </c>
      <c r="B384" s="76" t="s">
        <v>239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165</v>
      </c>
    </row>
    <row r="385" spans="1:9" x14ac:dyDescent="0.25">
      <c r="A385" s="16"/>
      <c r="B385" s="76" t="s">
        <v>239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165</v>
      </c>
    </row>
    <row r="386" spans="1:9" x14ac:dyDescent="0.25">
      <c r="A386" s="16"/>
      <c r="B386" s="76" t="s">
        <v>239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165</v>
      </c>
    </row>
    <row r="387" spans="1:9" x14ac:dyDescent="0.25">
      <c r="A387" s="16"/>
      <c r="B387" s="76" t="s">
        <v>239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165</v>
      </c>
    </row>
    <row r="388" spans="1:9" x14ac:dyDescent="0.25">
      <c r="A388" s="16"/>
      <c r="B388" s="76" t="s">
        <v>239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165</v>
      </c>
    </row>
    <row r="389" spans="1:9" x14ac:dyDescent="0.25">
      <c r="A389" s="16"/>
      <c r="B389" s="76" t="s">
        <v>239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165</v>
      </c>
    </row>
    <row r="390" spans="1:9" x14ac:dyDescent="0.25">
      <c r="A390" s="16"/>
      <c r="B390" s="76" t="s">
        <v>239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165</v>
      </c>
    </row>
    <row r="391" spans="1:9" x14ac:dyDescent="0.25">
      <c r="A391" s="16"/>
      <c r="B391" s="76" t="s">
        <v>239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165</v>
      </c>
    </row>
    <row r="392" spans="1:9" x14ac:dyDescent="0.25">
      <c r="A392" s="58"/>
      <c r="B392" s="19" t="s">
        <v>239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165</v>
      </c>
    </row>
    <row r="393" spans="1:9" ht="15.75" thickBot="1" x14ac:dyDescent="0.3">
      <c r="A393" s="13"/>
      <c r="B393" s="13"/>
      <c r="C393" s="111"/>
      <c r="D393" s="3"/>
      <c r="E393" s="11">
        <f>SUM(E376:E392)</f>
        <v>175684</v>
      </c>
    </row>
    <row r="394" spans="1:9" x14ac:dyDescent="0.25">
      <c r="A394" s="13"/>
      <c r="B394" s="13"/>
      <c r="C394" s="111"/>
      <c r="D394" s="3"/>
      <c r="E394" s="3"/>
    </row>
    <row r="395" spans="1:9" x14ac:dyDescent="0.25">
      <c r="C395" s="111"/>
      <c r="D395" s="3"/>
      <c r="E395" s="3"/>
    </row>
    <row r="396" spans="1:9" x14ac:dyDescent="0.25">
      <c r="A396" s="21" t="s">
        <v>113</v>
      </c>
      <c r="B396" s="51" t="s">
        <v>242</v>
      </c>
      <c r="C396" s="85" t="s">
        <v>180</v>
      </c>
      <c r="D396" s="6" t="s">
        <v>114</v>
      </c>
      <c r="E396" s="17">
        <v>46000</v>
      </c>
      <c r="F396" s="97" t="s">
        <v>180</v>
      </c>
      <c r="G396" s="82">
        <v>0</v>
      </c>
      <c r="H396" s="17">
        <v>46000</v>
      </c>
      <c r="I396" s="83" t="s">
        <v>165</v>
      </c>
    </row>
    <row r="397" spans="1:9" x14ac:dyDescent="0.25">
      <c r="A397" s="13"/>
      <c r="B397" s="13"/>
      <c r="C397" s="111"/>
      <c r="D397" s="3"/>
      <c r="E397" s="3"/>
    </row>
    <row r="398" spans="1:9" x14ac:dyDescent="0.25">
      <c r="C398" s="111"/>
      <c r="D398" s="3"/>
      <c r="E398" s="3"/>
    </row>
    <row r="399" spans="1:9" x14ac:dyDescent="0.25">
      <c r="A399" s="21" t="s">
        <v>115</v>
      </c>
      <c r="B399" s="51" t="s">
        <v>242</v>
      </c>
      <c r="C399" s="85" t="s">
        <v>180</v>
      </c>
      <c r="D399" s="98" t="s">
        <v>243</v>
      </c>
      <c r="E399" s="17">
        <v>2726460</v>
      </c>
      <c r="F399" s="97" t="s">
        <v>180</v>
      </c>
      <c r="G399" s="82">
        <v>0</v>
      </c>
      <c r="H399" s="17">
        <v>2726460</v>
      </c>
      <c r="I399" s="92" t="s">
        <v>165</v>
      </c>
    </row>
    <row r="400" spans="1:9" x14ac:dyDescent="0.25">
      <c r="A400" s="13"/>
      <c r="B400" s="13"/>
      <c r="C400" s="121"/>
      <c r="D400" s="22"/>
      <c r="E400" s="24"/>
    </row>
    <row r="401" spans="1:9" x14ac:dyDescent="0.25">
      <c r="C401" s="111"/>
      <c r="D401" s="3"/>
      <c r="E401" s="3"/>
    </row>
    <row r="402" spans="1:9" x14ac:dyDescent="0.25">
      <c r="A402" s="21" t="s">
        <v>116</v>
      </c>
      <c r="B402" s="51" t="s">
        <v>238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165</v>
      </c>
    </row>
    <row r="403" spans="1:9" x14ac:dyDescent="0.25">
      <c r="A403" s="13"/>
      <c r="B403" s="13"/>
      <c r="C403" s="111"/>
      <c r="D403" s="3"/>
      <c r="E403" s="59"/>
    </row>
    <row r="404" spans="1:9" x14ac:dyDescent="0.25">
      <c r="C404" s="111"/>
      <c r="D404" s="3"/>
      <c r="E404" s="59"/>
    </row>
    <row r="405" spans="1:9" x14ac:dyDescent="0.25">
      <c r="A405" s="21" t="s">
        <v>118</v>
      </c>
      <c r="B405" s="51" t="s">
        <v>237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165</v>
      </c>
    </row>
    <row r="406" spans="1:9" x14ac:dyDescent="0.25">
      <c r="A406" s="13"/>
      <c r="B406" s="13"/>
      <c r="C406" s="111"/>
      <c r="D406" s="3"/>
      <c r="E406" s="3"/>
    </row>
    <row r="407" spans="1:9" x14ac:dyDescent="0.25">
      <c r="C407" s="111"/>
      <c r="D407" s="3"/>
      <c r="E407" s="3"/>
    </row>
    <row r="408" spans="1:9" x14ac:dyDescent="0.25">
      <c r="A408" s="21" t="s">
        <v>119</v>
      </c>
      <c r="B408" s="51" t="s">
        <v>189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165</v>
      </c>
    </row>
    <row r="409" spans="1:9" x14ac:dyDescent="0.25">
      <c r="A409" s="13"/>
      <c r="B409" s="13"/>
      <c r="C409" s="111"/>
      <c r="D409" s="3"/>
      <c r="E409" s="3"/>
    </row>
    <row r="410" spans="1:9" ht="15.75" thickBot="1" x14ac:dyDescent="0.3">
      <c r="C410" s="111"/>
      <c r="D410" s="3"/>
      <c r="E410" s="3"/>
    </row>
    <row r="411" spans="1:9" ht="15.75" thickBot="1" x14ac:dyDescent="0.3">
      <c r="A411" s="21" t="s">
        <v>120</v>
      </c>
      <c r="B411" s="51" t="s">
        <v>236</v>
      </c>
      <c r="C411" s="85" t="s">
        <v>121</v>
      </c>
      <c r="D411" s="7">
        <v>39876</v>
      </c>
      <c r="E411" s="125">
        <v>882440</v>
      </c>
      <c r="F411" s="19" t="s">
        <v>180</v>
      </c>
      <c r="G411" s="87">
        <f>+E411-H411</f>
        <v>400000</v>
      </c>
      <c r="H411" s="17">
        <v>482440</v>
      </c>
      <c r="I411" s="83" t="s">
        <v>165</v>
      </c>
    </row>
    <row r="412" spans="1:9" x14ac:dyDescent="0.25">
      <c r="A412" s="13"/>
      <c r="B412" s="13"/>
      <c r="C412" s="111"/>
      <c r="D412" s="3"/>
      <c r="E412" s="3"/>
    </row>
    <row r="413" spans="1:9" x14ac:dyDescent="0.25">
      <c r="C413" s="111"/>
      <c r="D413" s="3"/>
      <c r="E413" s="3"/>
    </row>
    <row r="414" spans="1:9" x14ac:dyDescent="0.25">
      <c r="A414" s="60"/>
      <c r="B414" s="143" t="s">
        <v>245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165</v>
      </c>
    </row>
    <row r="415" spans="1:9" x14ac:dyDescent="0.25">
      <c r="A415" s="16"/>
      <c r="B415" s="143" t="s">
        <v>245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165</v>
      </c>
    </row>
    <row r="416" spans="1:9" x14ac:dyDescent="0.25">
      <c r="A416" s="16"/>
      <c r="B416" s="143" t="s">
        <v>245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165</v>
      </c>
    </row>
    <row r="417" spans="1:9" x14ac:dyDescent="0.25">
      <c r="A417" s="16"/>
      <c r="B417" s="143" t="s">
        <v>245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165</v>
      </c>
    </row>
    <row r="418" spans="1:9" x14ac:dyDescent="0.25">
      <c r="A418" s="16"/>
      <c r="B418" s="143" t="s">
        <v>245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165</v>
      </c>
    </row>
    <row r="419" spans="1:9" x14ac:dyDescent="0.25">
      <c r="A419" s="15" t="s">
        <v>122</v>
      </c>
      <c r="B419" s="143" t="s">
        <v>245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165</v>
      </c>
    </row>
    <row r="420" spans="1:9" x14ac:dyDescent="0.25">
      <c r="A420" s="16"/>
      <c r="B420" s="143" t="s">
        <v>245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165</v>
      </c>
    </row>
    <row r="421" spans="1:9" x14ac:dyDescent="0.25">
      <c r="A421" s="16"/>
      <c r="B421" s="143" t="s">
        <v>245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165</v>
      </c>
    </row>
    <row r="422" spans="1:9" x14ac:dyDescent="0.25">
      <c r="A422" s="16"/>
      <c r="B422" s="143" t="s">
        <v>245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165</v>
      </c>
    </row>
    <row r="423" spans="1:9" x14ac:dyDescent="0.25">
      <c r="A423" s="16"/>
      <c r="B423" s="143" t="s">
        <v>245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165</v>
      </c>
    </row>
    <row r="424" spans="1:9" x14ac:dyDescent="0.25">
      <c r="A424" s="16"/>
      <c r="B424" s="143" t="s">
        <v>245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165</v>
      </c>
    </row>
    <row r="425" spans="1:9" x14ac:dyDescent="0.25">
      <c r="A425" s="18"/>
      <c r="B425" s="143" t="s">
        <v>245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165</v>
      </c>
    </row>
    <row r="426" spans="1:9" ht="15.75" thickBot="1" x14ac:dyDescent="0.3">
      <c r="A426" s="13"/>
      <c r="B426" s="13"/>
      <c r="C426" s="111"/>
      <c r="D426" s="3"/>
      <c r="E426" s="11">
        <f>SUM(E414:E425)</f>
        <v>223054.30000000002</v>
      </c>
    </row>
    <row r="427" spans="1:9" x14ac:dyDescent="0.25">
      <c r="A427" s="13"/>
      <c r="B427" s="13"/>
      <c r="C427" s="111"/>
      <c r="D427" s="3"/>
      <c r="E427" s="3"/>
    </row>
    <row r="428" spans="1:9" x14ac:dyDescent="0.25">
      <c r="C428" s="111"/>
      <c r="D428" s="3"/>
      <c r="E428" s="3"/>
    </row>
    <row r="429" spans="1:9" x14ac:dyDescent="0.25">
      <c r="A429" s="14"/>
      <c r="B429" s="51" t="s">
        <v>246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165</v>
      </c>
    </row>
    <row r="430" spans="1:9" x14ac:dyDescent="0.25">
      <c r="A430" s="15" t="s">
        <v>123</v>
      </c>
      <c r="B430" s="51" t="s">
        <v>247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165</v>
      </c>
    </row>
    <row r="431" spans="1:9" x14ac:dyDescent="0.25">
      <c r="A431" s="16"/>
      <c r="B431" s="51" t="s">
        <v>248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165</v>
      </c>
    </row>
    <row r="432" spans="1:9" x14ac:dyDescent="0.25">
      <c r="A432" s="18"/>
      <c r="B432" s="51" t="s">
        <v>247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165</v>
      </c>
    </row>
    <row r="433" spans="1:9" ht="15.75" thickBot="1" x14ac:dyDescent="0.3">
      <c r="A433" s="13"/>
      <c r="B433" s="13"/>
      <c r="C433" s="111"/>
      <c r="D433" s="3"/>
      <c r="E433" s="11">
        <f>SUM(E429:E432)</f>
        <v>253909.02000000002</v>
      </c>
    </row>
    <row r="434" spans="1:9" x14ac:dyDescent="0.25">
      <c r="A434" s="13"/>
      <c r="B434" s="13"/>
      <c r="C434" s="111"/>
      <c r="D434" s="3"/>
      <c r="E434" s="3"/>
    </row>
    <row r="435" spans="1:9" x14ac:dyDescent="0.25">
      <c r="C435" s="111"/>
      <c r="D435" s="3"/>
      <c r="E435" s="3"/>
    </row>
    <row r="436" spans="1:9" x14ac:dyDescent="0.25">
      <c r="A436" s="21" t="s">
        <v>124</v>
      </c>
      <c r="B436" s="51" t="s">
        <v>190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165</v>
      </c>
    </row>
    <row r="437" spans="1:9" x14ac:dyDescent="0.25">
      <c r="A437" s="13"/>
      <c r="B437" s="13"/>
      <c r="C437" s="111"/>
      <c r="D437" s="3"/>
      <c r="E437" s="3"/>
    </row>
    <row r="438" spans="1:9" x14ac:dyDescent="0.25">
      <c r="C438" s="111"/>
      <c r="D438" s="3"/>
      <c r="E438" s="3"/>
    </row>
    <row r="439" spans="1:9" x14ac:dyDescent="0.25">
      <c r="A439" s="21" t="s">
        <v>125</v>
      </c>
      <c r="B439" s="51" t="s">
        <v>244</v>
      </c>
      <c r="C439" s="126" t="s">
        <v>180</v>
      </c>
      <c r="D439" s="99">
        <v>37412</v>
      </c>
      <c r="E439" s="17">
        <v>86400</v>
      </c>
      <c r="F439" s="126" t="s">
        <v>180</v>
      </c>
      <c r="G439" s="82">
        <v>0</v>
      </c>
      <c r="H439" s="17">
        <v>86400</v>
      </c>
      <c r="I439" s="92" t="s">
        <v>165</v>
      </c>
    </row>
    <row r="440" spans="1:9" x14ac:dyDescent="0.25">
      <c r="A440" s="13"/>
      <c r="B440" s="13"/>
      <c r="C440" s="111"/>
      <c r="D440" s="3"/>
      <c r="E440" s="3"/>
    </row>
    <row r="441" spans="1:9" x14ac:dyDescent="0.25">
      <c r="C441" s="111"/>
      <c r="D441" s="3"/>
      <c r="E441" s="3"/>
    </row>
    <row r="442" spans="1:9" x14ac:dyDescent="0.25">
      <c r="A442" s="14"/>
      <c r="B442" s="51" t="s">
        <v>253</v>
      </c>
      <c r="C442" s="51" t="s">
        <v>254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165</v>
      </c>
    </row>
    <row r="443" spans="1:9" x14ac:dyDescent="0.25">
      <c r="A443" s="16"/>
      <c r="B443" s="51" t="s">
        <v>255</v>
      </c>
      <c r="C443" s="51" t="s">
        <v>256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165</v>
      </c>
    </row>
    <row r="444" spans="1:9" x14ac:dyDescent="0.25">
      <c r="A444" s="62" t="s">
        <v>126</v>
      </c>
      <c r="B444" s="51" t="s">
        <v>255</v>
      </c>
      <c r="C444" s="51" t="s">
        <v>257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165</v>
      </c>
    </row>
    <row r="445" spans="1:9" x14ac:dyDescent="0.25">
      <c r="A445" s="16"/>
      <c r="B445" s="51" t="s">
        <v>191</v>
      </c>
      <c r="C445" s="51" t="s">
        <v>258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165</v>
      </c>
    </row>
    <row r="446" spans="1:9" x14ac:dyDescent="0.25">
      <c r="A446" s="16"/>
      <c r="B446" s="51" t="s">
        <v>251</v>
      </c>
      <c r="C446" s="51" t="s">
        <v>252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165</v>
      </c>
    </row>
    <row r="447" spans="1:9" x14ac:dyDescent="0.25">
      <c r="A447" s="63"/>
      <c r="B447" s="115" t="s">
        <v>249</v>
      </c>
      <c r="C447" s="51" t="s">
        <v>250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165</v>
      </c>
    </row>
    <row r="448" spans="1:9" ht="15.75" thickBot="1" x14ac:dyDescent="0.3">
      <c r="A448" s="64"/>
      <c r="B448" s="64"/>
      <c r="C448" s="72"/>
      <c r="D448" s="65"/>
      <c r="E448" s="66">
        <f>SUM(E442:E447)</f>
        <v>716729</v>
      </c>
    </row>
    <row r="449" spans="1:9" x14ac:dyDescent="0.25">
      <c r="A449" s="64"/>
      <c r="B449" s="64"/>
      <c r="C449" s="72"/>
      <c r="D449" s="65"/>
      <c r="E449" s="67"/>
    </row>
    <row r="450" spans="1:9" ht="15.75" thickBot="1" x14ac:dyDescent="0.3">
      <c r="C450" s="111"/>
      <c r="D450" s="3"/>
      <c r="E450" s="3"/>
    </row>
    <row r="451" spans="1:9" ht="15.75" thickBot="1" x14ac:dyDescent="0.3">
      <c r="A451" s="21" t="s">
        <v>127</v>
      </c>
      <c r="B451" s="51" t="s">
        <v>189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165</v>
      </c>
    </row>
    <row r="452" spans="1:9" x14ac:dyDescent="0.25">
      <c r="A452" s="13"/>
      <c r="B452" s="13"/>
      <c r="C452" s="111"/>
      <c r="D452" s="3"/>
      <c r="E452" s="3"/>
    </row>
    <row r="453" spans="1:9" x14ac:dyDescent="0.25">
      <c r="C453" s="111"/>
      <c r="D453" s="3"/>
      <c r="E453" s="3"/>
    </row>
    <row r="454" spans="1:9" x14ac:dyDescent="0.25">
      <c r="A454" s="37"/>
      <c r="B454" s="19" t="s">
        <v>259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165</v>
      </c>
    </row>
    <row r="455" spans="1:9" x14ac:dyDescent="0.25">
      <c r="A455" s="38"/>
      <c r="B455" s="77" t="s">
        <v>259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165</v>
      </c>
    </row>
    <row r="456" spans="1:9" x14ac:dyDescent="0.25">
      <c r="A456" s="38"/>
      <c r="B456" s="77" t="s">
        <v>259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165</v>
      </c>
    </row>
    <row r="457" spans="1:9" x14ac:dyDescent="0.25">
      <c r="A457" s="38"/>
      <c r="B457" s="77" t="s">
        <v>259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165</v>
      </c>
    </row>
    <row r="458" spans="1:9" x14ac:dyDescent="0.25">
      <c r="A458" s="38"/>
      <c r="B458" s="77" t="s">
        <v>259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165</v>
      </c>
    </row>
    <row r="459" spans="1:9" x14ac:dyDescent="0.25">
      <c r="A459" s="15" t="s">
        <v>128</v>
      </c>
      <c r="B459" s="77" t="s">
        <v>259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165</v>
      </c>
    </row>
    <row r="460" spans="1:9" x14ac:dyDescent="0.25">
      <c r="A460" s="38"/>
      <c r="B460" s="77" t="s">
        <v>259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165</v>
      </c>
    </row>
    <row r="461" spans="1:9" x14ac:dyDescent="0.25">
      <c r="A461" s="38"/>
      <c r="B461" s="77" t="s">
        <v>259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165</v>
      </c>
    </row>
    <row r="462" spans="1:9" x14ac:dyDescent="0.25">
      <c r="A462" s="38"/>
      <c r="B462" s="77" t="s">
        <v>259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165</v>
      </c>
    </row>
    <row r="463" spans="1:9" x14ac:dyDescent="0.25">
      <c r="A463" s="38"/>
      <c r="B463" s="77" t="s">
        <v>259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165</v>
      </c>
    </row>
    <row r="464" spans="1:9" x14ac:dyDescent="0.25">
      <c r="A464" s="38"/>
      <c r="B464" s="77" t="s">
        <v>259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165</v>
      </c>
    </row>
    <row r="465" spans="1:9" x14ac:dyDescent="0.25">
      <c r="A465" s="9"/>
      <c r="B465" s="77" t="s">
        <v>259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165</v>
      </c>
    </row>
    <row r="466" spans="1:9" ht="15.75" thickBot="1" x14ac:dyDescent="0.3">
      <c r="A466" s="13"/>
      <c r="B466" s="13"/>
      <c r="C466" s="111"/>
      <c r="D466" s="3"/>
      <c r="E466" s="11">
        <f>SUM(E454:E465)</f>
        <v>25287.24</v>
      </c>
    </row>
    <row r="467" spans="1:9" x14ac:dyDescent="0.25">
      <c r="A467" s="13"/>
      <c r="B467" s="13"/>
      <c r="C467" s="111"/>
      <c r="D467" s="3"/>
      <c r="E467" s="3"/>
    </row>
    <row r="468" spans="1:9" x14ac:dyDescent="0.25">
      <c r="C468" s="111"/>
      <c r="D468" s="3"/>
      <c r="E468" s="3"/>
    </row>
    <row r="469" spans="1:9" x14ac:dyDescent="0.25">
      <c r="A469" s="14"/>
      <c r="B469" s="51" t="s">
        <v>261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165</v>
      </c>
    </row>
    <row r="470" spans="1:9" x14ac:dyDescent="0.25">
      <c r="A470" s="15" t="s">
        <v>129</v>
      </c>
      <c r="B470" s="75" t="s">
        <v>261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165</v>
      </c>
    </row>
    <row r="471" spans="1:9" x14ac:dyDescent="0.25">
      <c r="A471" s="18"/>
      <c r="B471" s="75" t="s">
        <v>261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165</v>
      </c>
    </row>
    <row r="472" spans="1:9" ht="15.75" thickBot="1" x14ac:dyDescent="0.3">
      <c r="A472" s="13"/>
      <c r="B472" s="13"/>
      <c r="C472" s="111"/>
      <c r="D472" s="3"/>
      <c r="E472" s="11">
        <f>SUM(E469:E471)</f>
        <v>716137.48</v>
      </c>
    </row>
    <row r="473" spans="1:9" x14ac:dyDescent="0.25">
      <c r="C473" s="111"/>
      <c r="D473" s="3"/>
      <c r="E473" s="3"/>
    </row>
    <row r="474" spans="1:9" x14ac:dyDescent="0.25">
      <c r="A474" s="21" t="s">
        <v>132</v>
      </c>
      <c r="B474" s="51" t="s">
        <v>260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165</v>
      </c>
    </row>
    <row r="475" spans="1:9" x14ac:dyDescent="0.25">
      <c r="A475" s="13"/>
      <c r="B475" s="13"/>
      <c r="C475" s="111"/>
      <c r="D475" s="3"/>
      <c r="E475" s="3"/>
      <c r="G475" s="80"/>
    </row>
    <row r="476" spans="1:9" x14ac:dyDescent="0.25">
      <c r="C476" s="111"/>
      <c r="D476" s="3"/>
      <c r="E476" s="3"/>
      <c r="G476" s="80"/>
    </row>
    <row r="477" spans="1:9" x14ac:dyDescent="0.25">
      <c r="A477" s="21" t="s">
        <v>133</v>
      </c>
      <c r="B477" s="51" t="s">
        <v>212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165</v>
      </c>
    </row>
    <row r="478" spans="1:9" x14ac:dyDescent="0.25">
      <c r="A478" s="13"/>
      <c r="B478" s="13"/>
      <c r="C478" s="111"/>
      <c r="D478" s="3"/>
      <c r="E478" s="3"/>
    </row>
    <row r="479" spans="1:9" x14ac:dyDescent="0.25">
      <c r="C479" s="111"/>
      <c r="D479" s="3"/>
      <c r="E479" s="3"/>
    </row>
    <row r="480" spans="1:9" x14ac:dyDescent="0.25">
      <c r="A480" s="14"/>
      <c r="B480" s="73" t="s">
        <v>266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165</v>
      </c>
    </row>
    <row r="481" spans="1:9" x14ac:dyDescent="0.25">
      <c r="A481" s="16"/>
      <c r="B481" s="73" t="s">
        <v>266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165</v>
      </c>
    </row>
    <row r="482" spans="1:9" x14ac:dyDescent="0.25">
      <c r="A482" s="15" t="s">
        <v>136</v>
      </c>
      <c r="B482" s="73" t="s">
        <v>266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165</v>
      </c>
    </row>
    <row r="483" spans="1:9" x14ac:dyDescent="0.25">
      <c r="A483" s="16"/>
      <c r="B483" s="73" t="s">
        <v>266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165</v>
      </c>
    </row>
    <row r="484" spans="1:9" x14ac:dyDescent="0.25">
      <c r="A484" s="16"/>
      <c r="B484" s="73" t="s">
        <v>266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165</v>
      </c>
    </row>
    <row r="485" spans="1:9" x14ac:dyDescent="0.25">
      <c r="A485" s="18"/>
      <c r="B485" s="51" t="s">
        <v>266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165</v>
      </c>
    </row>
    <row r="486" spans="1:9" ht="15.75" thickBot="1" x14ac:dyDescent="0.3">
      <c r="A486" s="13"/>
      <c r="B486" s="13"/>
      <c r="C486" s="111"/>
      <c r="D486" s="3"/>
      <c r="E486" s="68">
        <f>SUM(E480:E485)</f>
        <v>336419.2</v>
      </c>
    </row>
    <row r="487" spans="1:9" x14ac:dyDescent="0.25">
      <c r="A487" s="13"/>
      <c r="B487" s="13"/>
      <c r="C487" s="111"/>
      <c r="D487" s="3"/>
      <c r="E487" s="3"/>
    </row>
    <row r="488" spans="1:9" x14ac:dyDescent="0.25">
      <c r="C488" s="111"/>
      <c r="D488" s="3"/>
      <c r="E488" s="3"/>
    </row>
    <row r="489" spans="1:9" x14ac:dyDescent="0.25">
      <c r="A489" s="21" t="s">
        <v>141</v>
      </c>
      <c r="B489" s="51" t="s">
        <v>262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165</v>
      </c>
    </row>
    <row r="490" spans="1:9" x14ac:dyDescent="0.25">
      <c r="A490" s="13"/>
      <c r="B490" s="13"/>
      <c r="C490" s="111"/>
      <c r="D490" s="3"/>
      <c r="E490" s="3"/>
    </row>
    <row r="491" spans="1:9" x14ac:dyDescent="0.25">
      <c r="A491" s="14"/>
      <c r="B491" s="73" t="s">
        <v>267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165</v>
      </c>
    </row>
    <row r="492" spans="1:9" x14ac:dyDescent="0.25">
      <c r="A492" s="16"/>
      <c r="B492" s="73" t="s">
        <v>267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165</v>
      </c>
    </row>
    <row r="493" spans="1:9" x14ac:dyDescent="0.25">
      <c r="A493" s="16"/>
      <c r="B493" s="73" t="s">
        <v>267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165</v>
      </c>
    </row>
    <row r="494" spans="1:9" x14ac:dyDescent="0.25">
      <c r="A494" s="16"/>
      <c r="B494" s="73" t="s">
        <v>267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165</v>
      </c>
    </row>
    <row r="495" spans="1:9" x14ac:dyDescent="0.25">
      <c r="A495" s="16"/>
      <c r="B495" s="73" t="s">
        <v>267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165</v>
      </c>
    </row>
    <row r="496" spans="1:9" x14ac:dyDescent="0.25">
      <c r="A496" s="16"/>
      <c r="B496" s="73" t="s">
        <v>267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165</v>
      </c>
    </row>
    <row r="497" spans="1:9" x14ac:dyDescent="0.25">
      <c r="A497" s="16"/>
      <c r="B497" s="73" t="s">
        <v>267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165</v>
      </c>
    </row>
    <row r="498" spans="1:9" x14ac:dyDescent="0.25">
      <c r="A498" s="15" t="s">
        <v>143</v>
      </c>
      <c r="B498" s="73" t="s">
        <v>267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165</v>
      </c>
    </row>
    <row r="499" spans="1:9" x14ac:dyDescent="0.25">
      <c r="A499" s="16"/>
      <c r="B499" s="73" t="s">
        <v>267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165</v>
      </c>
    </row>
    <row r="500" spans="1:9" x14ac:dyDescent="0.25">
      <c r="A500" s="16"/>
      <c r="B500" s="73" t="s">
        <v>267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165</v>
      </c>
    </row>
    <row r="501" spans="1:9" x14ac:dyDescent="0.25">
      <c r="A501" s="16"/>
      <c r="B501" s="73" t="s">
        <v>267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165</v>
      </c>
    </row>
    <row r="502" spans="1:9" x14ac:dyDescent="0.25">
      <c r="A502" s="16"/>
      <c r="B502" s="73" t="s">
        <v>267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165</v>
      </c>
    </row>
    <row r="503" spans="1:9" x14ac:dyDescent="0.25">
      <c r="A503" s="16"/>
      <c r="B503" s="73" t="s">
        <v>267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165</v>
      </c>
    </row>
    <row r="504" spans="1:9" x14ac:dyDescent="0.25">
      <c r="A504" s="16"/>
      <c r="B504" s="73" t="s">
        <v>267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165</v>
      </c>
    </row>
    <row r="505" spans="1:9" x14ac:dyDescent="0.25">
      <c r="A505" s="18"/>
      <c r="B505" s="51" t="s">
        <v>267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165</v>
      </c>
    </row>
    <row r="506" spans="1:9" ht="15.75" thickBot="1" x14ac:dyDescent="0.3">
      <c r="A506" s="13"/>
      <c r="B506" s="13"/>
      <c r="C506" s="111"/>
      <c r="D506" s="3"/>
      <c r="E506" s="11">
        <f>SUM(E491:E505)</f>
        <v>526930.68000000005</v>
      </c>
    </row>
    <row r="507" spans="1:9" x14ac:dyDescent="0.25">
      <c r="A507" s="13"/>
      <c r="B507" s="13"/>
      <c r="C507" s="111"/>
      <c r="D507" s="3"/>
      <c r="E507" s="3"/>
    </row>
    <row r="508" spans="1:9" x14ac:dyDescent="0.25">
      <c r="C508" s="111"/>
      <c r="D508" s="3"/>
      <c r="E508" s="3"/>
    </row>
    <row r="509" spans="1:9" x14ac:dyDescent="0.25">
      <c r="A509" s="14"/>
      <c r="B509" s="73" t="s">
        <v>264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165</v>
      </c>
    </row>
    <row r="510" spans="1:9" x14ac:dyDescent="0.25">
      <c r="A510" s="15" t="s">
        <v>144</v>
      </c>
      <c r="B510" s="74" t="s">
        <v>263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165</v>
      </c>
    </row>
    <row r="511" spans="1:9" x14ac:dyDescent="0.25">
      <c r="A511" s="18"/>
      <c r="B511" s="75" t="s">
        <v>265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165</v>
      </c>
    </row>
    <row r="512" spans="1:9" ht="15.75" thickBot="1" x14ac:dyDescent="0.3">
      <c r="A512" s="13"/>
      <c r="B512" s="13"/>
      <c r="C512" s="111"/>
      <c r="D512" s="3"/>
      <c r="E512" s="11">
        <f>SUM(E509:E511)</f>
        <v>488000</v>
      </c>
    </row>
    <row r="513" spans="1:9" x14ac:dyDescent="0.25">
      <c r="A513" s="13"/>
      <c r="B513" s="13"/>
      <c r="C513" s="111"/>
      <c r="D513" s="3"/>
      <c r="E513" s="3"/>
    </row>
    <row r="514" spans="1:9" x14ac:dyDescent="0.25">
      <c r="A514" s="13"/>
      <c r="B514" s="13"/>
      <c r="C514" s="111"/>
      <c r="D514" s="3"/>
      <c r="E514" s="3"/>
    </row>
    <row r="515" spans="1:9" x14ac:dyDescent="0.25">
      <c r="C515" s="111"/>
      <c r="D515" s="3"/>
      <c r="E515" s="3"/>
    </row>
    <row r="516" spans="1:9" x14ac:dyDescent="0.25">
      <c r="A516" s="21" t="s">
        <v>145</v>
      </c>
      <c r="B516" s="51" t="s">
        <v>189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165</v>
      </c>
    </row>
    <row r="517" spans="1:9" x14ac:dyDescent="0.25">
      <c r="A517" s="13"/>
      <c r="B517" s="13"/>
      <c r="C517" s="113"/>
      <c r="D517" s="23"/>
      <c r="E517" s="24"/>
    </row>
    <row r="518" spans="1:9" x14ac:dyDescent="0.25">
      <c r="C518" s="111"/>
      <c r="D518" s="3"/>
      <c r="E518" s="3"/>
      <c r="F518" s="79"/>
    </row>
    <row r="519" spans="1:9" x14ac:dyDescent="0.25">
      <c r="A519" s="5" t="s">
        <v>146</v>
      </c>
      <c r="B519" s="51" t="s">
        <v>268</v>
      </c>
      <c r="C519" s="96">
        <v>855</v>
      </c>
      <c r="D519" s="7">
        <v>42426</v>
      </c>
      <c r="E519" s="17">
        <v>18029838.629999999</v>
      </c>
      <c r="F519" s="97" t="s">
        <v>180</v>
      </c>
      <c r="G519" s="87">
        <v>0</v>
      </c>
      <c r="H519" s="17">
        <v>18029838.629999999</v>
      </c>
      <c r="I519" s="83" t="s">
        <v>165</v>
      </c>
    </row>
    <row r="520" spans="1:9" x14ac:dyDescent="0.25">
      <c r="A520" s="18"/>
      <c r="B520" s="51" t="s">
        <v>211</v>
      </c>
      <c r="C520" s="96" t="s">
        <v>269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165</v>
      </c>
    </row>
    <row r="521" spans="1:9" ht="15.75" thickBot="1" x14ac:dyDescent="0.3">
      <c r="A521" s="13"/>
      <c r="B521" s="13"/>
      <c r="C521" s="111"/>
      <c r="D521" s="54"/>
      <c r="E521" s="25">
        <f>+E519+E520</f>
        <v>18120861.550000001</v>
      </c>
    </row>
    <row r="522" spans="1:9" x14ac:dyDescent="0.25">
      <c r="A522" s="13"/>
      <c r="B522" s="13"/>
      <c r="C522" s="111"/>
      <c r="D522" s="3"/>
      <c r="E522" s="3"/>
    </row>
    <row r="523" spans="1:9" x14ac:dyDescent="0.25">
      <c r="C523" s="111"/>
      <c r="D523" s="3"/>
      <c r="E523" s="3"/>
    </row>
    <row r="524" spans="1:9" x14ac:dyDescent="0.25">
      <c r="A524" s="37"/>
      <c r="B524" s="76" t="s">
        <v>270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165</v>
      </c>
    </row>
    <row r="525" spans="1:9" x14ac:dyDescent="0.25">
      <c r="A525" s="15" t="s">
        <v>148</v>
      </c>
      <c r="B525" s="76" t="s">
        <v>270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165</v>
      </c>
    </row>
    <row r="526" spans="1:9" x14ac:dyDescent="0.25">
      <c r="A526" s="9"/>
      <c r="B526" s="19" t="s">
        <v>270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165</v>
      </c>
    </row>
    <row r="527" spans="1:9" ht="15.75" thickBot="1" x14ac:dyDescent="0.3">
      <c r="A527" s="13"/>
      <c r="B527" s="13"/>
      <c r="C527" s="111"/>
      <c r="D527" s="3"/>
      <c r="E527" s="11">
        <f>SUM(E524:E526)</f>
        <v>561610</v>
      </c>
    </row>
    <row r="528" spans="1:9" x14ac:dyDescent="0.25">
      <c r="A528" s="13"/>
      <c r="B528" s="13"/>
      <c r="C528" s="111"/>
      <c r="D528" s="3"/>
      <c r="E528" s="3"/>
    </row>
    <row r="529" spans="1:9" x14ac:dyDescent="0.25">
      <c r="C529" s="111"/>
      <c r="D529" s="3"/>
      <c r="E529" s="3"/>
    </row>
    <row r="530" spans="1:9" x14ac:dyDescent="0.25">
      <c r="A530" s="21" t="s">
        <v>151</v>
      </c>
      <c r="B530" s="51" t="s">
        <v>271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165</v>
      </c>
    </row>
    <row r="531" spans="1:9" x14ac:dyDescent="0.25">
      <c r="A531" s="13"/>
      <c r="B531" s="13"/>
      <c r="C531" s="111"/>
      <c r="D531" s="54"/>
      <c r="E531" s="24"/>
    </row>
    <row r="532" spans="1:9" x14ac:dyDescent="0.25">
      <c r="C532" s="111"/>
      <c r="D532" s="54"/>
      <c r="E532" s="24"/>
    </row>
    <row r="533" spans="1:9" x14ac:dyDescent="0.25">
      <c r="A533" s="21" t="s">
        <v>152</v>
      </c>
      <c r="B533" s="51" t="s">
        <v>272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165</v>
      </c>
    </row>
    <row r="534" spans="1:9" x14ac:dyDescent="0.25">
      <c r="A534" s="13"/>
      <c r="B534" s="13"/>
      <c r="C534" s="111"/>
      <c r="D534" s="3"/>
      <c r="E534" s="3"/>
    </row>
    <row r="535" spans="1:9" x14ac:dyDescent="0.25">
      <c r="C535" s="111"/>
      <c r="D535" s="3"/>
      <c r="E535" s="3"/>
    </row>
    <row r="536" spans="1:9" x14ac:dyDescent="0.25">
      <c r="A536" s="21" t="s">
        <v>153</v>
      </c>
      <c r="B536" s="51" t="s">
        <v>242</v>
      </c>
      <c r="C536" s="110" t="s">
        <v>180</v>
      </c>
      <c r="D536" s="120">
        <v>38080</v>
      </c>
      <c r="E536" s="69">
        <v>29325</v>
      </c>
      <c r="F536" s="110" t="s">
        <v>180</v>
      </c>
      <c r="G536" s="87">
        <v>0</v>
      </c>
      <c r="H536" s="17">
        <v>29325</v>
      </c>
      <c r="I536" s="92" t="s">
        <v>165</v>
      </c>
    </row>
    <row r="537" spans="1:9" ht="15.75" thickBot="1" x14ac:dyDescent="0.3">
      <c r="A537" s="10"/>
      <c r="B537" s="10"/>
      <c r="C537" s="3"/>
      <c r="D537" s="3"/>
      <c r="E537" s="3"/>
    </row>
    <row r="538" spans="1:9" ht="15.75" thickBot="1" x14ac:dyDescent="0.3">
      <c r="A538" s="10"/>
      <c r="B538" s="10"/>
      <c r="E538" s="12"/>
      <c r="F538" s="150" t="s">
        <v>154</v>
      </c>
      <c r="G538" s="151"/>
      <c r="H538" s="144">
        <f>SUM(H10:H537)</f>
        <v>85506878.200000003</v>
      </c>
    </row>
    <row r="539" spans="1:9" x14ac:dyDescent="0.25">
      <c r="A539" s="70"/>
      <c r="B539" s="70"/>
      <c r="C539" s="1"/>
      <c r="D539" s="1"/>
      <c r="E539" s="1"/>
    </row>
    <row r="540" spans="1:9" ht="15.75" x14ac:dyDescent="0.25">
      <c r="A540" s="146" t="s">
        <v>155</v>
      </c>
      <c r="B540" s="146"/>
      <c r="C540" s="146"/>
      <c r="D540" s="146"/>
      <c r="E540" s="146"/>
      <c r="F540" s="146"/>
      <c r="G540" s="146"/>
      <c r="H540" s="146"/>
      <c r="I540" s="146"/>
    </row>
    <row r="541" spans="1:9" x14ac:dyDescent="0.25">
      <c r="A541" s="147" t="s">
        <v>156</v>
      </c>
      <c r="B541" s="147"/>
      <c r="C541" s="147"/>
      <c r="D541" s="147"/>
      <c r="E541" s="147"/>
      <c r="F541" s="147"/>
      <c r="G541" s="147"/>
      <c r="H541" s="147"/>
      <c r="I541" s="147"/>
    </row>
    <row r="542" spans="1:9" x14ac:dyDescent="0.25">
      <c r="A542" s="147" t="s">
        <v>157</v>
      </c>
      <c r="B542" s="147"/>
      <c r="C542" s="147"/>
      <c r="D542" s="147"/>
      <c r="E542" s="147"/>
      <c r="F542" s="147"/>
      <c r="G542" s="147"/>
      <c r="H542" s="147"/>
      <c r="I542" s="147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2024-03-04T12:50:08Z</cp:lastPrinted>
  <dcterms:created xsi:type="dcterms:W3CDTF">2022-12-05T12:27:28Z</dcterms:created>
  <dcterms:modified xsi:type="dcterms:W3CDTF">2024-03-04T12:50:09Z</dcterms:modified>
</cp:coreProperties>
</file>