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ACION DEL MIDE\"/>
    </mc:Choice>
  </mc:AlternateContent>
  <xr:revisionPtr revIDLastSave="0" documentId="13_ncr:1_{47CC1BE2-E15F-40C9-A517-51D35DB6699A}" xr6:coauthVersionLast="47" xr6:coauthVersionMax="47" xr10:uidLastSave="{00000000-0000-0000-0000-000000000000}"/>
  <bookViews>
    <workbookView xWindow="-120" yWindow="-120" windowWidth="29040" windowHeight="15720" xr2:uid="{9B29798F-8763-4726-8BE0-FBB89F03429D}"/>
  </bookViews>
  <sheets>
    <sheet name="NOV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20" i="1"/>
  <c r="M21" i="1"/>
  <c r="M23" i="1"/>
  <c r="M24" i="1"/>
  <c r="M25" i="1"/>
  <c r="M39" i="1"/>
  <c r="L40" i="1"/>
  <c r="M40" i="1" s="1"/>
  <c r="L48" i="1" l="1"/>
  <c r="M48" i="1" s="1"/>
  <c r="M47" i="1"/>
  <c r="L46" i="1"/>
  <c r="M46" i="1" s="1"/>
  <c r="M45" i="1"/>
</calcChain>
</file>

<file path=xl/sharedStrings.xml><?xml version="1.0" encoding="utf-8"?>
<sst xmlns="http://schemas.openxmlformats.org/spreadsheetml/2006/main" count="226" uniqueCount="109">
  <si>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</si>
  <si>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</si>
  <si>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</si>
  <si>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</si>
  <si>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</si>
  <si>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EJÉRCITO DE REPÚBLICA DOMINICANA</t>
  </si>
  <si>
    <t>SUMAS</t>
  </si>
  <si>
    <t>RESTA</t>
  </si>
  <si>
    <t>NO.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</si>
  <si>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</si>
  <si>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</si>
  <si>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</si>
  <si>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</si>
  <si>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</si>
  <si>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</si>
  <si>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</si>
  <si>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</si>
  <si>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</si>
  <si>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</si>
  <si>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MOTIVO</t>
  </si>
  <si>
    <t>CATEGORIA</t>
  </si>
  <si>
    <t>NO. RES.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</si>
  <si>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</si>
  <si>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</si>
  <si>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</si>
  <si>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</si>
  <si>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</si>
  <si>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</si>
  <si>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</si>
  <si>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</si>
  <si>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</si>
  <si>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</si>
  <si>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CANCELACIÓN DE NOMBRAMIENTO</t>
  </si>
  <si>
    <t>NO UTILIZABLE</t>
  </si>
  <si>
    <t>DR1818-2024</t>
  </si>
  <si>
    <t>padua</t>
  </si>
  <si>
    <t>E</t>
  </si>
  <si>
    <t>R</t>
  </si>
  <si>
    <t>DR1815-2024</t>
  </si>
  <si>
    <t>DR1773-2024</t>
  </si>
  <si>
    <t>EX-SEGUNDO TENIENTE</t>
  </si>
  <si>
    <t>DADO DE BAJA</t>
  </si>
  <si>
    <t>UTILIZABLE P/S. DE ARMAS</t>
  </si>
  <si>
    <t>DR1778-2024</t>
  </si>
  <si>
    <t>perez</t>
  </si>
  <si>
    <t>DR1775-2024</t>
  </si>
  <si>
    <t>DR1819-2024</t>
  </si>
  <si>
    <t>DR1821-2024</t>
  </si>
  <si>
    <t>ARMADA DE REPÚBLICA DOMINICANA</t>
  </si>
  <si>
    <t>NO. RESOLUCION</t>
  </si>
  <si>
    <t>DR1816-2024</t>
  </si>
  <si>
    <t>DR1822-2024</t>
  </si>
  <si>
    <t>EX-SARGENTO MAYOR</t>
  </si>
  <si>
    <t>EX-SARGENTO</t>
  </si>
  <si>
    <t>FUERZA AÉREA DE REPÚBLICA DOMINICANA</t>
  </si>
  <si>
    <t xml:space="preserve">EX-SARGENTO </t>
  </si>
  <si>
    <t>PABLO ROBERTO JIMÉNEZ SÁNCHEZ</t>
  </si>
  <si>
    <t>General de Brigada, ERD.</t>
  </si>
  <si>
    <t>Presidente de la Junta de Retiro y Fondo de Pensiones de las Fuerzas Armadas.</t>
  </si>
  <si>
    <t>JS/YP</t>
  </si>
  <si>
    <t>MB/Pérez</t>
  </si>
  <si>
    <t>RELACIÓN DE LOS MIEMBROS DE LAS FUERZAS ARMADAS, QUE SE LES CONCEDIO SU PENSIÓN POR RAZONES DE CANCELACIÓN DE NOMBRAMIENTO Y DADO DE BAJA,  EN LA SESIÓN DEL PLENO CELEBRADO EN EL MES DE NOVIEMBRE DEL AÑO 2024, CONFORME A LO ESTABLECIDO  EN LA LEY NO. 873 DEL 31/07/1978 Y LA NO.139-13 DEL 13 DE SEPTIEMBRE DEL AÑO 2013, LEY ORGÁNICA DE LAS FUERZAS ARMADAS.</t>
  </si>
  <si>
    <t>EX-PRIMER TENIENTE</t>
  </si>
  <si>
    <t>JARY LORENZO PERELLO MARTINEZ</t>
  </si>
  <si>
    <t>001-1492617-3</t>
  </si>
  <si>
    <t>JUAN BAEZ DE LEON</t>
  </si>
  <si>
    <t>005-0032736-6</t>
  </si>
  <si>
    <t>CAMILO RADHAMEZ DE LOS SANTOS MORAN</t>
  </si>
  <si>
    <t>031-0285717-8</t>
  </si>
  <si>
    <t>EX-SEGUNDO TENIENTE CUERPO MEDICO</t>
  </si>
  <si>
    <t>MARCELA SAVIÑÓN MÉNDEZ</t>
  </si>
  <si>
    <t>020-0008521-3</t>
  </si>
  <si>
    <t>MIGUEL MEDINA DE LOS SANTOS</t>
  </si>
  <si>
    <t>012-0046349-3</t>
  </si>
  <si>
    <t>JOSE JOSUE DE LA ROSA NUÑEZ</t>
  </si>
  <si>
    <t>001-1479519-8</t>
  </si>
  <si>
    <t>ARBIN ABEL PEGUERO MARTE</t>
  </si>
  <si>
    <t>001-0888287-9</t>
  </si>
  <si>
    <t>FELIPE A. VARGAS ROSADO</t>
  </si>
  <si>
    <t>022-0003089-4</t>
  </si>
  <si>
    <t>WAKEL CORSINO DE LA CRUZ</t>
  </si>
  <si>
    <t>224-0016825-2</t>
  </si>
  <si>
    <t>LUIS ALBERTO PEÑA RIVERA</t>
  </si>
  <si>
    <t>003-0094674-6</t>
  </si>
  <si>
    <t>YOLY BERLIN CASTILLO JIMÉNEZ</t>
  </si>
  <si>
    <t>025-0037868-8</t>
  </si>
  <si>
    <t>EX-SARGENTO MAYOR COMANDO</t>
  </si>
  <si>
    <t>PRUDENCIO MATOS SENCIÓN</t>
  </si>
  <si>
    <t>001-0504992-8</t>
  </si>
  <si>
    <t xml:space="preserve">PEDRO MIGUEL TAVARES PANIAGUA </t>
  </si>
  <si>
    <t>001-1258302-6</t>
  </si>
  <si>
    <t>PEDRO DIAZ CAPELLÁN</t>
  </si>
  <si>
    <t>001-0864587-0</t>
  </si>
  <si>
    <t>LUCILA GALÁN RONDON</t>
  </si>
  <si>
    <t>001-0032016-7</t>
  </si>
  <si>
    <t>EX-SARGENTO COMANDO</t>
  </si>
  <si>
    <t>RAFAEL DÍAZ ALCÁNTARA</t>
  </si>
  <si>
    <t>016-0011389-6</t>
  </si>
  <si>
    <t>ANDRES M. CORDERO REYES</t>
  </si>
  <si>
    <t>002-0082106-4</t>
  </si>
  <si>
    <t>EX-SARGENTO MAYOR (CO)</t>
  </si>
  <si>
    <t>HONORI ALTEMAR BELLO HEREDIA</t>
  </si>
  <si>
    <t xml:space="preserve">EX-SARGENTO MAYOR </t>
  </si>
  <si>
    <t>LIRIO CONTRERAS ZARZUELA</t>
  </si>
  <si>
    <t>DANIEL ALBERTO VILLALONA SÁNCHEZ</t>
  </si>
  <si>
    <t>FRANCHESCA VALDEZ SALAS</t>
  </si>
  <si>
    <t>LUCILO ANTONIO FERNÁNDEZ NÚÑEZ</t>
  </si>
  <si>
    <t>EX-SARGENTO AVSEC</t>
  </si>
  <si>
    <t>DILSON DARÍO GABIN 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</si>
</sst>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D$&quot;#,##0.00"/>
    <numFmt numFmtId="165" formatCode="[$-1C0A]d&quot; de &quot;mmmm&quot; de &quot;yyyy;@"/>
    <numFmt numFmtId="166" formatCode="0.0%"/>
    <numFmt numFmtId="167" formatCode="_-* #,##0.00\ _€_-;\-* #,##0.00\ _€_-;_-* &quot;-&quot;??\ _€_-;_-@_-"/>
    <numFmt numFmtId="168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hadow/>
      <sz val="12"/>
      <name val="Times New Roman"/>
      <family val="1"/>
    </font>
    <font>
      <b/>
      <shadow/>
      <sz val="11"/>
      <name val="Times New Roman"/>
      <family val="1"/>
    </font>
    <font>
      <b/>
      <shadow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</cellStyleXfs>
  <cellXfs count="99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64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165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166" fontId="15" fillId="0" borderId="4" xfId="1" applyNumberFormat="1" applyFont="1" applyFill="1" applyBorder="1" applyAlignment="1">
      <alignment horizontal="center" vertical="center" wrapText="1"/>
    </xf>
    <xf numFmtId="164" fontId="15" fillId="0" borderId="4" xfId="2" applyNumberFormat="1" applyFont="1" applyFill="1" applyBorder="1" applyAlignment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 wrapText="1"/>
      <protection locked="0"/>
    </xf>
    <xf numFmtId="168" fontId="16" fillId="0" borderId="4" xfId="0" applyNumberFormat="1" applyFont="1" applyBorder="1" applyAlignment="1" applyProtection="1">
      <alignment horizontal="left" vertical="center" wrapText="1"/>
      <protection locked="0"/>
    </xf>
    <xf numFmtId="14" fontId="13" fillId="0" borderId="4" xfId="0" applyNumberFormat="1" applyFont="1" applyBorder="1" applyAlignment="1">
      <alignment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14" fontId="13" fillId="0" borderId="0" xfId="0" applyNumberFormat="1" applyFont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4" fillId="6" borderId="0" xfId="3" applyFont="1" applyFill="1" applyAlignment="1">
      <alignment horizontal="center" vertical="center" wrapText="1"/>
    </xf>
    <xf numFmtId="0" fontId="16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164" fontId="14" fillId="6" borderId="0" xfId="0" applyNumberFormat="1" applyFont="1" applyFill="1" applyAlignment="1">
      <alignment horizontal="center" vertical="center" wrapText="1"/>
    </xf>
    <xf numFmtId="10" fontId="14" fillId="6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1" fillId="0" borderId="0" xfId="0" applyFont="1"/>
    <xf numFmtId="164" fontId="15" fillId="0" borderId="0" xfId="0" applyNumberFormat="1" applyFont="1" applyAlignment="1" applyProtection="1">
      <alignment horizontal="left" vertical="center"/>
      <protection locked="0"/>
    </xf>
    <xf numFmtId="0" fontId="18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10" fontId="14" fillId="0" borderId="0" xfId="3" applyNumberFormat="1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/>
    <xf numFmtId="164" fontId="0" fillId="0" borderId="0" xfId="0" applyNumberFormat="1"/>
    <xf numFmtId="0" fontId="15" fillId="0" borderId="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8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4" fillId="7" borderId="4" xfId="0" applyFont="1" applyFill="1" applyBorder="1" applyAlignment="1" applyProtection="1">
      <alignment horizontal="center" vertical="center"/>
      <protection locked="0"/>
    </xf>
    <xf numFmtId="0" fontId="14" fillId="7" borderId="4" xfId="0" applyFont="1" applyFill="1" applyBorder="1" applyAlignment="1" applyProtection="1">
      <alignment horizontal="center" vertical="center" wrapText="1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2" fontId="14" fillId="7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6" xfId="0" applyFont="1" applyFill="1" applyBorder="1" applyAlignment="1" applyProtection="1">
      <alignment horizontal="center" vertical="center" wrapText="1"/>
      <protection locked="0"/>
    </xf>
    <xf numFmtId="0" fontId="14" fillId="7" borderId="5" xfId="0" applyFont="1" applyFill="1" applyBorder="1" applyAlignment="1" applyProtection="1">
      <alignment horizontal="center" vertical="center" wrapText="1"/>
      <protection locked="0"/>
    </xf>
    <xf numFmtId="0" fontId="14" fillId="7" borderId="7" xfId="0" applyFont="1" applyFill="1" applyBorder="1" applyAlignment="1" applyProtection="1">
      <alignment horizontal="center" vertical="center" wrapText="1"/>
      <protection locked="0"/>
    </xf>
    <xf numFmtId="0" fontId="14" fillId="7" borderId="8" xfId="0" applyFont="1" applyFill="1" applyBorder="1" applyAlignment="1" applyProtection="1">
      <alignment horizontal="center" vertical="center" wrapText="1"/>
      <protection locked="0"/>
    </xf>
    <xf numFmtId="0" fontId="14" fillId="7" borderId="8" xfId="0" applyFont="1" applyFill="1" applyBorder="1" applyAlignment="1" applyProtection="1">
      <alignment horizontal="center" vertical="center" wrapText="1"/>
      <protection locked="0"/>
    </xf>
    <xf numFmtId="164" fontId="14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164" fontId="14" fillId="7" borderId="0" xfId="0" applyNumberFormat="1" applyFont="1" applyFill="1" applyAlignment="1">
      <alignment horizontal="center" vertical="center" wrapText="1"/>
    </xf>
    <xf numFmtId="0" fontId="0" fillId="7" borderId="0" xfId="0" applyFill="1"/>
    <xf numFmtId="0" fontId="8" fillId="6" borderId="4" xfId="0" applyFont="1" applyFill="1" applyBorder="1" applyAlignment="1" applyProtection="1">
      <alignment horizontal="center" vertical="center"/>
      <protection locked="0"/>
    </xf>
    <xf numFmtId="0" fontId="14" fillId="7" borderId="9" xfId="0" applyFont="1" applyFill="1" applyBorder="1" applyAlignment="1" applyProtection="1">
      <alignment horizontal="center" vertical="center"/>
      <protection locked="0"/>
    </xf>
    <xf numFmtId="0" fontId="14" fillId="7" borderId="9" xfId="0" applyFont="1" applyFill="1" applyBorder="1" applyAlignment="1" applyProtection="1">
      <alignment horizontal="center" vertical="center" wrapText="1"/>
      <protection locked="0"/>
    </xf>
    <xf numFmtId="0" fontId="14" fillId="7" borderId="10" xfId="0" applyFont="1" applyFill="1" applyBorder="1" applyAlignment="1" applyProtection="1">
      <alignment horizontal="center" vertical="center" wrapText="1"/>
      <protection locked="0"/>
    </xf>
    <xf numFmtId="0" fontId="14" fillId="7" borderId="11" xfId="0" applyFont="1" applyFill="1" applyBorder="1" applyAlignment="1" applyProtection="1">
      <alignment horizontal="center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 wrapText="1"/>
      <protection locked="0"/>
    </xf>
    <xf numFmtId="164" fontId="1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  <protection locked="0"/>
    </xf>
  </cellXfs>
  <cellStyles count="4">
    <cellStyle name="Millares 2" xfId="2" xr:uid="{2D5011A7-8F19-4EC8-A933-3B12FF283726}"/>
    <cellStyle name="Normal" xfId="0" builtinId="0"/>
    <cellStyle name="Normal 2" xfId="3" xr:uid="{A40BF906-5108-4292-966C-2BD5A0733F72}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711742</xdr:colOff>
      <xdr:row>0</xdr:row>
      <xdr:rowOff>144246</xdr:rowOff>
    </xdr:from>
    <xdr:to>
      <xdr:col>2</xdr:col>
      <xdr:colOff>2488955</xdr:colOff>
      <xdr:row>7</xdr:row>
      <xdr:rowOff>130752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A4E26-7BBB-45AD-AA32-E5438A2F2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692" y="144246"/>
          <a:ext cx="1777213" cy="1320006"/>
        </a:xfrm>
        <a:prstGeom prst="rect">
          <a:avLst/>
        </a:prstGeom>
      </xdr:spPr>
    </xdr:pic>
    <xdr:clientData/>
  </xdr:twoCellAnchor>
  <xdr:twoCellAnchor>
    <xdr:from>
      <xdr:col>4</xdr:col>
      <xdr:colOff>374365</xdr:colOff>
      <xdr:row>11</xdr:row>
      <xdr:rowOff>186915</xdr:rowOff>
    </xdr:from>
    <xdr:to>
      <xdr:col>6</xdr:col>
      <xdr:colOff>464440</xdr:colOff>
      <xdr:row>12</xdr:row>
      <xdr:rowOff>7681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66CE2629-6076-40F8-977C-F87F07BB513E}"/>
            </a:ext>
          </a:extLst>
        </xdr:cNvPr>
        <xdr:cNvCxnSpPr/>
      </xdr:nvCxnSpPr>
      <xdr:spPr>
        <a:xfrm rot="10800000" flipH="1">
          <a:off x="4219575" y="2282415"/>
          <a:ext cx="0" cy="112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3262-6843-4815-AF6D-347B1FB5F90C}">
  <dimension ref="A1:AX388"/>
  <sheetViews>
    <sheetView tabSelected="1" topLeftCell="A10" workbookViewId="0">
      <selection activeCell="A17" sqref="A17:O17"/>
    </sheetView>
  </sheetViews>
  <sheetFormatPr baseColWidth="10" defaultRowHeight="15" x14ac:dyDescent="0.25"/>
  <cols>
    <col min="1" max="1" width="6.5703125" customWidth="1"/>
    <col min="2" max="2" width="21.7109375" customWidth="1"/>
    <col min="3" max="3" width="37.42578125" customWidth="1"/>
    <col min="4" max="4" width="18" hidden="1" customWidth="1"/>
    <col min="5" max="5" width="19" style="7" hidden="1" customWidth="1"/>
    <col min="6" max="6" width="13.28515625" hidden="1" customWidth="1"/>
    <col min="7" max="7" width="20.7109375" hidden="1" customWidth="1"/>
    <col min="8" max="8" width="2.140625" hidden="1" customWidth="1"/>
    <col min="9" max="9" width="13.5703125" customWidth="1"/>
    <col min="10" max="10" width="1.140625" hidden="1" customWidth="1"/>
    <col min="11" max="11" width="22.140625" hidden="1" customWidth="1"/>
    <col min="12" max="12" width="22.28515625" hidden="1" customWidth="1"/>
    <col min="13" max="13" width="27" hidden="1" customWidth="1"/>
    <col min="14" max="14" width="25.28515625" customWidth="1"/>
    <col min="15" max="15" width="69.140625" hidden="1" customWidth="1"/>
    <col min="16" max="16" width="36.85546875" hidden="1" customWidth="1"/>
    <col min="17" max="17" width="41.7109375" hidden="1" customWidth="1"/>
    <col min="18" max="18" width="29.42578125" hidden="1" customWidth="1"/>
    <col min="19" max="19" width="26.28515625" hidden="1" customWidth="1"/>
    <col min="20" max="20" width="26.7109375" hidden="1" customWidth="1"/>
    <col min="21" max="21" width="31.42578125" hidden="1" customWidth="1"/>
    <col min="22" max="22" width="15.140625" hidden="1" customWidth="1"/>
    <col min="23" max="23" width="14.7109375" hidden="1" customWidth="1"/>
    <col min="24" max="24" width="14" hidden="1" customWidth="1"/>
    <col min="25" max="25" width="34.85546875" hidden="1" customWidth="1"/>
    <col min="26" max="26" width="16.85546875" hidden="1" customWidth="1"/>
    <col min="27" max="27" width="21.28515625" hidden="1" customWidth="1"/>
    <col min="28" max="28" width="4.28515625" hidden="1" customWidth="1"/>
    <col min="29" max="29" width="19.28515625" hidden="1" customWidth="1"/>
    <col min="30" max="30" width="22.5703125" hidden="1" customWidth="1"/>
    <col min="31" max="31" width="26.85546875" hidden="1" customWidth="1"/>
    <col min="32" max="32" width="19.140625" hidden="1" customWidth="1"/>
    <col min="33" max="33" width="26.140625" hidden="1" customWidth="1"/>
    <col min="34" max="34" width="34" hidden="1" customWidth="1"/>
    <col min="35" max="35" width="19.7109375" hidden="1" customWidth="1"/>
    <col min="36" max="36" width="11.42578125" hidden="1" customWidth="1"/>
    <col min="37" max="37" width="19" hidden="1" customWidth="1"/>
    <col min="38" max="38" width="11.5703125" hidden="1" customWidth="1"/>
    <col min="39" max="39" width="34" hidden="1" customWidth="1"/>
    <col min="40" max="40" width="30.28515625" hidden="1" customWidth="1"/>
    <col min="41" max="41" width="18.42578125" hidden="1" customWidth="1"/>
    <col min="42" max="42" width="11.42578125" hidden="1" customWidth="1"/>
    <col min="43" max="43" width="24.140625" hidden="1" customWidth="1"/>
    <col min="44" max="44" width="11.42578125" hidden="1" customWidth="1"/>
    <col min="47" max="47" width="19.28515625" customWidth="1"/>
  </cols>
  <sheetData>
    <row r="1" spans="1:16" s="1" customForma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</row>
    <row r="3" spans="1:16" s="1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/>
      <c r="O3"/>
      <c r="P3"/>
    </row>
    <row r="4" spans="1:16" s="1" customForma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1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 s="1" customForma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6" s="3" customFormat="1" x14ac:dyDescent="0.25">
      <c r="A9" s="69" t="s">
        <v>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s="3" customFormat="1" x14ac:dyDescent="0.25">
      <c r="A10" s="69" t="s">
        <v>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1:16" s="3" customFormat="1" x14ac:dyDescent="0.25">
      <c r="A11" s="69" t="s">
        <v>2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s="3" customFormat="1" x14ac:dyDescent="0.25">
      <c r="A12" s="69" t="s">
        <v>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16" s="3" customFormat="1" x14ac:dyDescent="0.25">
      <c r="A13" s="69" t="s">
        <v>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s="1" customFormat="1" ht="9.75" customHeight="1" thickBo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s="6" customFormat="1" ht="89.25" customHeight="1" thickBot="1" x14ac:dyDescent="0.25">
      <c r="A15" s="70" t="s">
        <v>61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4"/>
      <c r="P15" s="5"/>
    </row>
    <row r="16" spans="1:16" s="1" customFormat="1" x14ac:dyDescent="0.25">
      <c r="A16"/>
      <c r="B16"/>
      <c r="C16"/>
      <c r="D16"/>
      <c r="E16" s="7"/>
      <c r="F16"/>
      <c r="G16"/>
      <c r="H16"/>
      <c r="I16"/>
      <c r="J16"/>
      <c r="K16"/>
      <c r="L16"/>
      <c r="M16"/>
      <c r="N16"/>
      <c r="O16"/>
      <c r="P16"/>
    </row>
    <row r="17" spans="1:45" s="6" customFormat="1" ht="15.75" x14ac:dyDescent="0.2">
      <c r="A17" s="88" t="s">
        <v>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"/>
      <c r="Q17" s="9"/>
      <c r="R17" s="10"/>
      <c r="S17" s="10"/>
      <c r="T17" s="11"/>
      <c r="U17" s="11"/>
      <c r="V17" s="11"/>
      <c r="W17" s="11"/>
      <c r="X17" s="11"/>
      <c r="AC17" s="11"/>
      <c r="AD17" s="12"/>
      <c r="AE17" s="11"/>
      <c r="AF17" s="11"/>
      <c r="AG17" s="13" t="s">
        <v>6</v>
      </c>
      <c r="AH17" s="68"/>
      <c r="AI17" s="68"/>
      <c r="AJ17" s="68"/>
      <c r="AK17" s="11" t="s">
        <v>7</v>
      </c>
      <c r="AL17" s="68"/>
      <c r="AM17" s="68"/>
      <c r="AN17" s="68"/>
      <c r="AO17" s="11"/>
      <c r="AP17" s="11"/>
      <c r="AQ17" s="11"/>
      <c r="AR17" s="11"/>
      <c r="AS17" s="11"/>
    </row>
    <row r="18" spans="1:45" s="22" customFormat="1" ht="29.25" customHeight="1" x14ac:dyDescent="0.2">
      <c r="A18" s="73" t="s">
        <v>8</v>
      </c>
      <c r="B18" s="73" t="s">
        <v>9</v>
      </c>
      <c r="C18" s="74" t="s">
        <v>10</v>
      </c>
      <c r="D18" s="74" t="s">
        <v>11</v>
      </c>
      <c r="E18" s="75" t="s">
        <v>12</v>
      </c>
      <c r="F18" s="76" t="s">
        <v>13</v>
      </c>
      <c r="G18" s="77" t="s">
        <v>14</v>
      </c>
      <c r="H18" s="74" t="s">
        <v>15</v>
      </c>
      <c r="I18" s="78" t="s">
        <v>16</v>
      </c>
      <c r="J18" s="79"/>
      <c r="K18" s="80"/>
      <c r="L18" s="81" t="s">
        <v>17</v>
      </c>
      <c r="M18" s="82" t="s">
        <v>18</v>
      </c>
      <c r="N18" s="83" t="s">
        <v>19</v>
      </c>
      <c r="O18" s="83" t="s">
        <v>20</v>
      </c>
      <c r="P18" s="14" t="s">
        <v>21</v>
      </c>
      <c r="Q18" s="15" t="s">
        <v>22</v>
      </c>
      <c r="R18" s="16" t="s">
        <v>23</v>
      </c>
      <c r="S18" s="16" t="s">
        <v>24</v>
      </c>
      <c r="T18" s="17" t="s">
        <v>16</v>
      </c>
      <c r="U18" s="18" t="s">
        <v>22</v>
      </c>
      <c r="V18" s="16" t="s">
        <v>23</v>
      </c>
      <c r="W18" s="16" t="s">
        <v>22</v>
      </c>
      <c r="X18" s="16" t="s">
        <v>23</v>
      </c>
      <c r="Y18" s="16"/>
      <c r="Z18" s="1"/>
      <c r="AA18" s="1"/>
      <c r="AB18" s="1"/>
      <c r="AC18" s="19" t="s">
        <v>25</v>
      </c>
      <c r="AD18" s="20" t="s">
        <v>26</v>
      </c>
      <c r="AE18" s="20" t="s">
        <v>27</v>
      </c>
      <c r="AF18" s="20"/>
      <c r="AG18" s="13" t="s">
        <v>28</v>
      </c>
      <c r="AH18" s="21" t="s">
        <v>29</v>
      </c>
      <c r="AI18" s="21" t="s">
        <v>30</v>
      </c>
      <c r="AJ18" s="21"/>
      <c r="AK18" s="13" t="s">
        <v>28</v>
      </c>
      <c r="AL18" s="21" t="s">
        <v>29</v>
      </c>
      <c r="AM18" s="21" t="s">
        <v>31</v>
      </c>
      <c r="AN18" s="21"/>
    </row>
    <row r="19" spans="1:45" s="13" customFormat="1" ht="36" customHeight="1" x14ac:dyDescent="0.2">
      <c r="A19" s="62">
        <v>1</v>
      </c>
      <c r="B19" s="63" t="s">
        <v>62</v>
      </c>
      <c r="C19" s="63" t="s">
        <v>63</v>
      </c>
      <c r="D19" s="64" t="s">
        <v>64</v>
      </c>
      <c r="E19" s="23"/>
      <c r="F19" s="24"/>
      <c r="G19" s="25"/>
      <c r="H19" s="24"/>
      <c r="I19" s="24"/>
      <c r="J19" s="67"/>
      <c r="K19" s="67"/>
      <c r="L19" s="67"/>
      <c r="M19" s="26">
        <f>34575.78</f>
        <v>34575.78</v>
      </c>
      <c r="N19" s="27" t="s">
        <v>32</v>
      </c>
      <c r="O19" s="27" t="s">
        <v>32</v>
      </c>
      <c r="P19" s="28" t="s">
        <v>33</v>
      </c>
      <c r="Q19" s="27" t="s">
        <v>34</v>
      </c>
      <c r="R19" s="29">
        <v>36536</v>
      </c>
      <c r="S19" s="30">
        <v>45485</v>
      </c>
      <c r="T19" s="29">
        <v>29606</v>
      </c>
      <c r="U19" s="29">
        <v>42430</v>
      </c>
      <c r="V19" s="31"/>
      <c r="W19" s="31"/>
      <c r="X19" s="31"/>
      <c r="Y19" s="31"/>
      <c r="Z19" s="6"/>
      <c r="AA19" s="6"/>
      <c r="AB19" s="6"/>
      <c r="AC19" s="32"/>
      <c r="AD19" s="33" t="s">
        <v>35</v>
      </c>
      <c r="AE19" s="34" t="s">
        <v>36</v>
      </c>
      <c r="AF19" s="35" t="s">
        <v>37</v>
      </c>
      <c r="AH19" s="33"/>
      <c r="AI19" s="33"/>
      <c r="AJ19" s="33"/>
      <c r="AL19" s="33"/>
      <c r="AM19" s="33"/>
      <c r="AN19" s="33"/>
    </row>
    <row r="20" spans="1:45" s="13" customFormat="1" ht="36" customHeight="1" x14ac:dyDescent="0.2">
      <c r="A20" s="62">
        <v>2</v>
      </c>
      <c r="B20" s="63" t="s">
        <v>62</v>
      </c>
      <c r="C20" s="63" t="s">
        <v>65</v>
      </c>
      <c r="D20" s="64" t="s">
        <v>66</v>
      </c>
      <c r="E20" s="23"/>
      <c r="F20" s="61"/>
      <c r="G20" s="25"/>
      <c r="H20" s="61"/>
      <c r="I20" s="61"/>
      <c r="J20" s="67"/>
      <c r="K20" s="67"/>
      <c r="L20" s="67"/>
      <c r="M20" s="26">
        <f>31510.27</f>
        <v>31510.27</v>
      </c>
      <c r="N20" s="27" t="s">
        <v>32</v>
      </c>
      <c r="O20" s="27" t="s">
        <v>32</v>
      </c>
      <c r="P20" s="28" t="s">
        <v>33</v>
      </c>
      <c r="Q20" s="27" t="s">
        <v>38</v>
      </c>
      <c r="R20" s="29">
        <v>37092</v>
      </c>
      <c r="S20" s="30">
        <v>45426</v>
      </c>
      <c r="T20" s="29">
        <v>29221</v>
      </c>
      <c r="U20" s="29">
        <v>43888</v>
      </c>
      <c r="V20" s="31"/>
      <c r="W20" s="31"/>
      <c r="X20" s="31"/>
      <c r="Y20" s="31"/>
      <c r="Z20" s="6"/>
      <c r="AA20" s="6"/>
      <c r="AB20" s="6"/>
      <c r="AC20" s="32"/>
      <c r="AD20" s="33" t="s">
        <v>35</v>
      </c>
      <c r="AE20" s="34" t="s">
        <v>36</v>
      </c>
      <c r="AF20" s="35" t="s">
        <v>37</v>
      </c>
      <c r="AH20" s="33"/>
      <c r="AI20" s="33"/>
      <c r="AJ20" s="33"/>
      <c r="AL20" s="33"/>
      <c r="AM20" s="33"/>
      <c r="AN20" s="33"/>
    </row>
    <row r="21" spans="1:45" s="13" customFormat="1" ht="36" customHeight="1" x14ac:dyDescent="0.2">
      <c r="A21" s="62">
        <v>3</v>
      </c>
      <c r="B21" s="63" t="s">
        <v>62</v>
      </c>
      <c r="C21" s="63" t="s">
        <v>67</v>
      </c>
      <c r="D21" s="64" t="s">
        <v>68</v>
      </c>
      <c r="E21" s="23"/>
      <c r="F21" s="61"/>
      <c r="G21" s="25"/>
      <c r="H21" s="61"/>
      <c r="I21" s="61"/>
      <c r="J21" s="67"/>
      <c r="K21" s="67"/>
      <c r="L21" s="67"/>
      <c r="M21" s="26">
        <f>31510.27</f>
        <v>31510.27</v>
      </c>
      <c r="N21" s="27" t="s">
        <v>32</v>
      </c>
      <c r="O21" s="27" t="s">
        <v>32</v>
      </c>
      <c r="P21" s="28" t="s">
        <v>33</v>
      </c>
      <c r="Q21" s="27" t="s">
        <v>39</v>
      </c>
      <c r="R21" s="29">
        <v>36923</v>
      </c>
      <c r="S21" s="30">
        <v>45399</v>
      </c>
      <c r="T21" s="29">
        <v>30228</v>
      </c>
      <c r="U21" s="29">
        <v>44984</v>
      </c>
      <c r="V21" s="31"/>
      <c r="W21" s="31"/>
      <c r="X21" s="31"/>
      <c r="Y21" s="31"/>
      <c r="Z21" s="6"/>
      <c r="AA21" s="6"/>
      <c r="AB21" s="6"/>
      <c r="AC21" s="32"/>
      <c r="AD21" s="33" t="s">
        <v>35</v>
      </c>
      <c r="AE21" s="34" t="s">
        <v>36</v>
      </c>
      <c r="AF21" s="35" t="s">
        <v>37</v>
      </c>
      <c r="AH21" s="33"/>
      <c r="AI21" s="33"/>
      <c r="AJ21" s="33"/>
      <c r="AL21" s="33"/>
      <c r="AM21" s="33"/>
      <c r="AN21" s="33"/>
    </row>
    <row r="22" spans="1:45" s="13" customFormat="1" ht="52.5" customHeight="1" x14ac:dyDescent="0.2">
      <c r="A22" s="62">
        <v>4</v>
      </c>
      <c r="B22" s="63" t="s">
        <v>69</v>
      </c>
      <c r="C22" s="63" t="s">
        <v>70</v>
      </c>
      <c r="D22" s="64" t="s">
        <v>71</v>
      </c>
      <c r="E22" s="23"/>
      <c r="F22" s="24"/>
      <c r="G22" s="25"/>
      <c r="H22" s="24"/>
      <c r="I22" s="24"/>
      <c r="J22" s="67"/>
      <c r="K22" s="67"/>
      <c r="L22" s="67"/>
      <c r="M22" s="26">
        <v>22588.39</v>
      </c>
      <c r="N22" s="27" t="s">
        <v>32</v>
      </c>
      <c r="O22" s="27" t="s">
        <v>41</v>
      </c>
      <c r="P22" s="28" t="s">
        <v>42</v>
      </c>
      <c r="Q22" s="27" t="s">
        <v>43</v>
      </c>
      <c r="R22" s="29">
        <v>37963</v>
      </c>
      <c r="S22" s="30">
        <v>45275</v>
      </c>
      <c r="T22" s="29">
        <v>31843</v>
      </c>
      <c r="U22" s="29">
        <v>43888</v>
      </c>
      <c r="V22" s="31"/>
      <c r="W22" s="31"/>
      <c r="X22" s="31"/>
      <c r="Y22" s="31"/>
      <c r="Z22" s="6"/>
      <c r="AA22" s="6"/>
      <c r="AB22" s="6"/>
      <c r="AC22" s="32"/>
      <c r="AD22" s="33" t="s">
        <v>44</v>
      </c>
      <c r="AE22" s="34" t="s">
        <v>36</v>
      </c>
      <c r="AF22" s="35" t="s">
        <v>37</v>
      </c>
      <c r="AH22" s="33"/>
      <c r="AI22" s="33"/>
      <c r="AJ22" s="33"/>
      <c r="AL22" s="33"/>
      <c r="AM22" s="33"/>
      <c r="AN22" s="33"/>
    </row>
    <row r="23" spans="1:45" s="13" customFormat="1" ht="36" customHeight="1" x14ac:dyDescent="0.2">
      <c r="A23" s="62">
        <v>5</v>
      </c>
      <c r="B23" s="63" t="s">
        <v>40</v>
      </c>
      <c r="C23" s="63" t="s">
        <v>72</v>
      </c>
      <c r="D23" s="64" t="s">
        <v>73</v>
      </c>
      <c r="E23" s="23"/>
      <c r="F23" s="61"/>
      <c r="G23" s="25"/>
      <c r="H23" s="61"/>
      <c r="I23" s="61"/>
      <c r="J23" s="67"/>
      <c r="K23" s="67"/>
      <c r="L23" s="67"/>
      <c r="M23" s="26">
        <f>30394.94</f>
        <v>30394.94</v>
      </c>
      <c r="N23" s="27" t="s">
        <v>32</v>
      </c>
      <c r="O23" s="27" t="s">
        <v>41</v>
      </c>
      <c r="P23" s="28" t="s">
        <v>42</v>
      </c>
      <c r="Q23" s="27" t="s">
        <v>45</v>
      </c>
      <c r="R23" s="29">
        <v>38123</v>
      </c>
      <c r="S23" s="30">
        <v>45429</v>
      </c>
      <c r="T23" s="29">
        <v>24788</v>
      </c>
      <c r="U23" s="29">
        <v>43888</v>
      </c>
      <c r="V23" s="31"/>
      <c r="W23" s="31"/>
      <c r="X23" s="31"/>
      <c r="Y23" s="31"/>
      <c r="Z23" s="6"/>
      <c r="AA23" s="6"/>
      <c r="AB23" s="6"/>
      <c r="AC23" s="32"/>
      <c r="AD23" s="33" t="s">
        <v>35</v>
      </c>
      <c r="AE23" s="34" t="s">
        <v>36</v>
      </c>
      <c r="AF23" s="35" t="s">
        <v>37</v>
      </c>
      <c r="AH23" s="33"/>
      <c r="AI23" s="33"/>
      <c r="AJ23" s="33"/>
      <c r="AL23" s="33"/>
      <c r="AM23" s="33"/>
      <c r="AN23" s="33"/>
    </row>
    <row r="24" spans="1:45" s="13" customFormat="1" ht="36" customHeight="1" x14ac:dyDescent="0.2">
      <c r="A24" s="62">
        <v>6</v>
      </c>
      <c r="B24" s="63" t="s">
        <v>40</v>
      </c>
      <c r="C24" s="63" t="s">
        <v>74</v>
      </c>
      <c r="D24" s="64" t="s">
        <v>75</v>
      </c>
      <c r="E24" s="23"/>
      <c r="F24" s="61"/>
      <c r="G24" s="25"/>
      <c r="H24" s="61"/>
      <c r="I24" s="61"/>
      <c r="J24" s="67"/>
      <c r="K24" s="67"/>
      <c r="L24" s="67"/>
      <c r="M24" s="26">
        <f>30394.93+4400</f>
        <v>34794.93</v>
      </c>
      <c r="N24" s="27" t="s">
        <v>32</v>
      </c>
      <c r="O24" s="27" t="s">
        <v>41</v>
      </c>
      <c r="P24" s="28" t="s">
        <v>33</v>
      </c>
      <c r="Q24" s="27" t="s">
        <v>46</v>
      </c>
      <c r="R24" s="29">
        <v>37787</v>
      </c>
      <c r="S24" s="30">
        <v>45433</v>
      </c>
      <c r="T24" s="29">
        <v>28856</v>
      </c>
      <c r="U24" s="29">
        <v>43888</v>
      </c>
      <c r="V24" s="31"/>
      <c r="W24" s="31"/>
      <c r="X24" s="31"/>
      <c r="Y24" s="31"/>
      <c r="Z24" s="6"/>
      <c r="AA24" s="6"/>
      <c r="AB24" s="6"/>
      <c r="AC24" s="32"/>
      <c r="AD24" s="33" t="s">
        <v>35</v>
      </c>
      <c r="AE24" s="34" t="s">
        <v>36</v>
      </c>
      <c r="AF24" s="35" t="s">
        <v>37</v>
      </c>
      <c r="AH24" s="33"/>
      <c r="AI24" s="33"/>
      <c r="AJ24" s="33"/>
      <c r="AL24" s="33"/>
      <c r="AM24" s="33"/>
      <c r="AN24" s="33"/>
    </row>
    <row r="25" spans="1:45" s="13" customFormat="1" ht="36" customHeight="1" x14ac:dyDescent="0.2">
      <c r="A25" s="62">
        <v>7</v>
      </c>
      <c r="B25" s="63" t="s">
        <v>40</v>
      </c>
      <c r="C25" s="63" t="s">
        <v>76</v>
      </c>
      <c r="D25" s="64" t="s">
        <v>77</v>
      </c>
      <c r="E25" s="23"/>
      <c r="F25" s="61"/>
      <c r="G25" s="25"/>
      <c r="H25" s="61"/>
      <c r="I25" s="61"/>
      <c r="J25" s="67"/>
      <c r="K25" s="67"/>
      <c r="L25" s="67"/>
      <c r="M25" s="26">
        <f>31510.27</f>
        <v>31510.27</v>
      </c>
      <c r="N25" s="27" t="s">
        <v>32</v>
      </c>
      <c r="O25" s="27" t="s">
        <v>41</v>
      </c>
      <c r="P25" s="28" t="s">
        <v>42</v>
      </c>
      <c r="Q25" s="27" t="s">
        <v>47</v>
      </c>
      <c r="R25" s="29">
        <v>38156</v>
      </c>
      <c r="S25" s="30">
        <v>45462</v>
      </c>
      <c r="T25" s="29">
        <v>27405</v>
      </c>
      <c r="U25" s="29">
        <v>42062</v>
      </c>
      <c r="V25" s="31"/>
      <c r="W25" s="31"/>
      <c r="X25" s="31"/>
      <c r="Y25" s="31"/>
      <c r="Z25" s="6"/>
      <c r="AA25" s="6"/>
      <c r="AB25" s="6"/>
      <c r="AC25" s="32"/>
      <c r="AD25" s="33" t="s">
        <v>44</v>
      </c>
      <c r="AE25" s="34" t="s">
        <v>36</v>
      </c>
      <c r="AF25" s="35" t="s">
        <v>37</v>
      </c>
      <c r="AH25" s="33"/>
      <c r="AI25" s="33"/>
      <c r="AJ25" s="33"/>
      <c r="AL25" s="33"/>
      <c r="AM25" s="33"/>
      <c r="AN25" s="33"/>
    </row>
    <row r="26" spans="1:45" s="13" customFormat="1" ht="36" customHeight="1" x14ac:dyDescent="0.2">
      <c r="A26" s="62">
        <v>8</v>
      </c>
      <c r="B26" s="63" t="s">
        <v>52</v>
      </c>
      <c r="C26" s="63" t="s">
        <v>78</v>
      </c>
      <c r="D26" s="64" t="s">
        <v>79</v>
      </c>
      <c r="E26" s="23"/>
      <c r="F26" s="61"/>
      <c r="G26" s="25"/>
      <c r="H26" s="61"/>
      <c r="I26" s="61"/>
      <c r="J26" s="67"/>
      <c r="K26" s="67"/>
      <c r="L26" s="67"/>
      <c r="M26" s="26"/>
      <c r="N26" s="27" t="s">
        <v>41</v>
      </c>
      <c r="O26" s="27"/>
      <c r="P26" s="28"/>
      <c r="Q26" s="27"/>
      <c r="R26" s="29"/>
      <c r="S26" s="30"/>
      <c r="T26" s="29"/>
      <c r="U26" s="29"/>
      <c r="V26" s="31"/>
      <c r="W26" s="31"/>
      <c r="X26" s="31"/>
      <c r="Y26" s="31"/>
      <c r="Z26" s="6"/>
      <c r="AA26" s="6"/>
      <c r="AB26" s="6"/>
      <c r="AC26" s="32"/>
      <c r="AD26" s="33"/>
      <c r="AE26" s="34"/>
      <c r="AF26" s="35"/>
      <c r="AH26" s="33"/>
      <c r="AI26" s="33"/>
      <c r="AJ26" s="33"/>
      <c r="AL26" s="33"/>
      <c r="AM26" s="33"/>
      <c r="AN26" s="33"/>
    </row>
    <row r="27" spans="1:45" s="13" customFormat="1" ht="36" customHeight="1" x14ac:dyDescent="0.2">
      <c r="A27" s="62">
        <v>9</v>
      </c>
      <c r="B27" s="63" t="s">
        <v>52</v>
      </c>
      <c r="C27" s="63" t="s">
        <v>80</v>
      </c>
      <c r="D27" s="64" t="s">
        <v>81</v>
      </c>
      <c r="E27" s="23"/>
      <c r="F27" s="61"/>
      <c r="G27" s="25"/>
      <c r="H27" s="61"/>
      <c r="I27" s="61"/>
      <c r="J27" s="67"/>
      <c r="K27" s="67"/>
      <c r="L27" s="67"/>
      <c r="M27" s="26"/>
      <c r="N27" s="27" t="s">
        <v>41</v>
      </c>
      <c r="O27" s="27"/>
      <c r="P27" s="28"/>
      <c r="Q27" s="27"/>
      <c r="R27" s="29"/>
      <c r="S27" s="30"/>
      <c r="T27" s="29"/>
      <c r="U27" s="29"/>
      <c r="V27" s="31"/>
      <c r="W27" s="31"/>
      <c r="X27" s="31"/>
      <c r="Y27" s="31"/>
      <c r="Z27" s="6"/>
      <c r="AA27" s="6"/>
      <c r="AB27" s="6"/>
      <c r="AC27" s="32"/>
      <c r="AD27" s="33"/>
      <c r="AE27" s="34"/>
      <c r="AF27" s="35"/>
      <c r="AG27" s="13" t="s">
        <v>6</v>
      </c>
      <c r="AH27" s="33"/>
      <c r="AI27" s="33"/>
      <c r="AJ27" s="33"/>
      <c r="AK27" s="13" t="s">
        <v>7</v>
      </c>
      <c r="AL27" s="33"/>
      <c r="AM27" s="33"/>
      <c r="AN27" s="33"/>
    </row>
    <row r="28" spans="1:45" s="13" customFormat="1" ht="36" customHeight="1" x14ac:dyDescent="0.2">
      <c r="A28" s="62">
        <v>10</v>
      </c>
      <c r="B28" s="63" t="s">
        <v>52</v>
      </c>
      <c r="C28" s="63" t="s">
        <v>82</v>
      </c>
      <c r="D28" s="64" t="s">
        <v>83</v>
      </c>
      <c r="E28" s="23" t="s">
        <v>12</v>
      </c>
      <c r="F28" s="61" t="s">
        <v>13</v>
      </c>
      <c r="G28" s="25" t="s">
        <v>14</v>
      </c>
      <c r="H28" s="61" t="s">
        <v>15</v>
      </c>
      <c r="I28" s="61"/>
      <c r="J28" s="67"/>
      <c r="K28" s="67"/>
      <c r="L28" s="67"/>
      <c r="M28" s="26"/>
      <c r="N28" s="27" t="s">
        <v>41</v>
      </c>
      <c r="O28" s="27" t="s">
        <v>20</v>
      </c>
      <c r="P28" s="28" t="s">
        <v>49</v>
      </c>
      <c r="Q28" s="27" t="s">
        <v>22</v>
      </c>
      <c r="R28" s="29" t="s">
        <v>23</v>
      </c>
      <c r="S28" s="30" t="s">
        <v>24</v>
      </c>
      <c r="T28" s="29" t="s">
        <v>16</v>
      </c>
      <c r="U28" s="29" t="s">
        <v>22</v>
      </c>
      <c r="V28" s="31" t="s">
        <v>23</v>
      </c>
      <c r="W28" s="31" t="s">
        <v>22</v>
      </c>
      <c r="X28" s="31" t="s">
        <v>23</v>
      </c>
      <c r="Y28" s="31"/>
      <c r="Z28" s="6"/>
      <c r="AA28" s="6"/>
      <c r="AB28" s="6"/>
      <c r="AC28" s="32" t="s">
        <v>25</v>
      </c>
      <c r="AD28" s="33" t="s">
        <v>26</v>
      </c>
      <c r="AE28" s="34" t="s">
        <v>27</v>
      </c>
      <c r="AF28" s="35"/>
      <c r="AG28" s="13" t="s">
        <v>28</v>
      </c>
      <c r="AH28" s="33" t="s">
        <v>29</v>
      </c>
      <c r="AI28" s="33" t="s">
        <v>30</v>
      </c>
      <c r="AJ28" s="33"/>
      <c r="AK28" s="13" t="s">
        <v>28</v>
      </c>
      <c r="AL28" s="33" t="s">
        <v>29</v>
      </c>
      <c r="AM28" s="33" t="s">
        <v>31</v>
      </c>
      <c r="AN28" s="33"/>
    </row>
    <row r="29" spans="1:45" s="13" customFormat="1" ht="36" customHeight="1" x14ac:dyDescent="0.2">
      <c r="A29" s="62">
        <v>11</v>
      </c>
      <c r="B29" s="63" t="s">
        <v>52</v>
      </c>
      <c r="C29" s="63" t="s">
        <v>84</v>
      </c>
      <c r="D29" s="64" t="s">
        <v>85</v>
      </c>
      <c r="E29" s="23"/>
      <c r="F29" s="61"/>
      <c r="G29" s="25"/>
      <c r="H29" s="61"/>
      <c r="I29" s="61"/>
      <c r="J29" s="67"/>
      <c r="K29" s="67"/>
      <c r="L29" s="67"/>
      <c r="M29" s="26"/>
      <c r="N29" s="27" t="s">
        <v>41</v>
      </c>
      <c r="O29" s="27" t="s">
        <v>33</v>
      </c>
      <c r="P29" s="28" t="s">
        <v>50</v>
      </c>
      <c r="Q29" s="27">
        <v>37012</v>
      </c>
      <c r="R29" s="29">
        <v>45366</v>
      </c>
      <c r="S29" s="30">
        <v>29975</v>
      </c>
      <c r="T29" s="29">
        <v>44619</v>
      </c>
      <c r="U29" s="29"/>
      <c r="V29" s="31"/>
      <c r="W29" s="31"/>
      <c r="X29" s="31"/>
      <c r="Y29" s="31"/>
      <c r="Z29" s="6"/>
      <c r="AA29" s="6"/>
      <c r="AB29" s="6"/>
      <c r="AC29" s="32" t="s">
        <v>35</v>
      </c>
      <c r="AD29" s="33" t="s">
        <v>36</v>
      </c>
      <c r="AE29" s="34" t="s">
        <v>37</v>
      </c>
      <c r="AF29" s="35"/>
      <c r="AH29" s="33"/>
      <c r="AI29" s="33"/>
      <c r="AJ29" s="33"/>
      <c r="AL29" s="33"/>
      <c r="AM29" s="33"/>
      <c r="AN29" s="33"/>
    </row>
    <row r="30" spans="1:45" s="13" customFormat="1" ht="36" customHeight="1" x14ac:dyDescent="0.2">
      <c r="A30" s="62">
        <v>12</v>
      </c>
      <c r="B30" s="63" t="s">
        <v>86</v>
      </c>
      <c r="C30" s="63" t="s">
        <v>87</v>
      </c>
      <c r="D30" s="64" t="s">
        <v>88</v>
      </c>
      <c r="E30" s="23"/>
      <c r="F30" s="61"/>
      <c r="G30" s="25"/>
      <c r="H30" s="61"/>
      <c r="I30" s="61"/>
      <c r="J30" s="67"/>
      <c r="K30" s="67"/>
      <c r="L30" s="67"/>
      <c r="M30" s="26"/>
      <c r="N30" s="27" t="s">
        <v>41</v>
      </c>
      <c r="O30" s="27" t="s">
        <v>33</v>
      </c>
      <c r="P30" s="28" t="s">
        <v>51</v>
      </c>
      <c r="Q30" s="27">
        <v>37712</v>
      </c>
      <c r="R30" s="29">
        <v>45370</v>
      </c>
      <c r="S30" s="30">
        <v>29648</v>
      </c>
      <c r="T30" s="29">
        <v>44254</v>
      </c>
      <c r="U30" s="29"/>
      <c r="V30" s="31"/>
      <c r="W30" s="31"/>
      <c r="X30" s="31"/>
      <c r="Y30" s="31"/>
      <c r="Z30" s="6"/>
      <c r="AA30" s="6"/>
      <c r="AB30" s="6"/>
      <c r="AC30" s="32" t="s">
        <v>44</v>
      </c>
      <c r="AD30" s="33" t="s">
        <v>36</v>
      </c>
      <c r="AE30" s="34" t="s">
        <v>37</v>
      </c>
      <c r="AF30" s="35"/>
      <c r="AH30" s="33"/>
      <c r="AI30" s="33"/>
      <c r="AJ30" s="33"/>
      <c r="AL30" s="33"/>
      <c r="AM30" s="33"/>
      <c r="AN30" s="33"/>
    </row>
    <row r="31" spans="1:45" s="13" customFormat="1" ht="36" customHeight="1" x14ac:dyDescent="0.2">
      <c r="A31" s="62">
        <v>13</v>
      </c>
      <c r="B31" s="63" t="s">
        <v>52</v>
      </c>
      <c r="C31" s="63" t="s">
        <v>89</v>
      </c>
      <c r="D31" s="64" t="s">
        <v>90</v>
      </c>
      <c r="E31" s="23"/>
      <c r="F31" s="61"/>
      <c r="G31" s="25"/>
      <c r="H31" s="61"/>
      <c r="I31" s="61"/>
      <c r="J31" s="67"/>
      <c r="K31" s="67"/>
      <c r="L31" s="67"/>
      <c r="M31" s="26"/>
      <c r="N31" s="27" t="s">
        <v>41</v>
      </c>
      <c r="O31" s="27"/>
      <c r="P31" s="28"/>
      <c r="Q31" s="27"/>
      <c r="R31" s="29"/>
      <c r="S31" s="30"/>
      <c r="T31" s="29"/>
      <c r="U31" s="29"/>
      <c r="V31" s="31"/>
      <c r="W31" s="31"/>
      <c r="X31" s="31"/>
      <c r="Y31" s="31"/>
      <c r="Z31" s="6"/>
      <c r="AA31" s="6"/>
      <c r="AB31" s="6"/>
      <c r="AC31" s="32"/>
      <c r="AD31" s="33"/>
      <c r="AE31" s="34"/>
      <c r="AF31" s="35"/>
      <c r="AH31" s="33"/>
      <c r="AI31" s="33"/>
      <c r="AJ31" s="33"/>
      <c r="AL31" s="33"/>
      <c r="AM31" s="33"/>
      <c r="AN31" s="33"/>
    </row>
    <row r="32" spans="1:45" s="13" customFormat="1" ht="36" customHeight="1" x14ac:dyDescent="0.2">
      <c r="A32" s="62">
        <v>14</v>
      </c>
      <c r="B32" s="63" t="s">
        <v>53</v>
      </c>
      <c r="C32" s="63" t="s">
        <v>91</v>
      </c>
      <c r="D32" s="64" t="s">
        <v>92</v>
      </c>
      <c r="E32" s="23"/>
      <c r="F32" s="61"/>
      <c r="G32" s="25"/>
      <c r="H32" s="61"/>
      <c r="I32" s="61"/>
      <c r="J32" s="67"/>
      <c r="K32" s="67"/>
      <c r="L32" s="67"/>
      <c r="M32" s="26"/>
      <c r="N32" s="27" t="s">
        <v>41</v>
      </c>
      <c r="O32" s="27"/>
      <c r="P32" s="28"/>
      <c r="Q32" s="27"/>
      <c r="R32" s="29"/>
      <c r="S32" s="30"/>
      <c r="T32" s="29"/>
      <c r="U32" s="29"/>
      <c r="V32" s="31"/>
      <c r="W32" s="31"/>
      <c r="X32" s="31"/>
      <c r="Y32" s="31"/>
      <c r="Z32" s="6"/>
      <c r="AA32" s="6"/>
      <c r="AB32" s="6"/>
      <c r="AC32" s="32"/>
      <c r="AD32" s="33"/>
      <c r="AE32" s="34"/>
      <c r="AF32" s="35"/>
      <c r="AH32" s="33"/>
      <c r="AI32" s="33"/>
      <c r="AJ32" s="33"/>
      <c r="AL32" s="33"/>
      <c r="AM32" s="33"/>
      <c r="AN32" s="33"/>
    </row>
    <row r="33" spans="1:50" s="13" customFormat="1" ht="36" customHeight="1" x14ac:dyDescent="0.2">
      <c r="A33" s="62">
        <v>15</v>
      </c>
      <c r="B33" s="63" t="s">
        <v>55</v>
      </c>
      <c r="C33" s="63" t="s">
        <v>93</v>
      </c>
      <c r="D33" s="64" t="s">
        <v>94</v>
      </c>
      <c r="E33" s="23"/>
      <c r="F33" s="61"/>
      <c r="G33" s="25"/>
      <c r="H33" s="61"/>
      <c r="I33" s="61"/>
      <c r="J33" s="67"/>
      <c r="K33" s="67"/>
      <c r="L33" s="67"/>
      <c r="M33" s="26"/>
      <c r="N33" s="27" t="s">
        <v>41</v>
      </c>
      <c r="O33" s="27"/>
      <c r="P33" s="28"/>
      <c r="Q33" s="27"/>
      <c r="R33" s="29"/>
      <c r="S33" s="30"/>
      <c r="T33" s="29"/>
      <c r="U33" s="29"/>
      <c r="V33" s="31"/>
      <c r="W33" s="31"/>
      <c r="X33" s="31"/>
      <c r="Y33" s="31"/>
      <c r="Z33" s="6"/>
      <c r="AA33" s="6"/>
      <c r="AB33" s="6"/>
      <c r="AC33" s="32"/>
      <c r="AD33" s="33"/>
      <c r="AE33" s="34"/>
      <c r="AF33" s="35"/>
      <c r="AH33" s="33"/>
      <c r="AI33" s="33"/>
      <c r="AJ33" s="33"/>
      <c r="AL33" s="33"/>
      <c r="AM33" s="33"/>
      <c r="AN33" s="33"/>
    </row>
    <row r="34" spans="1:50" s="13" customFormat="1" ht="36" customHeight="1" x14ac:dyDescent="0.2">
      <c r="A34" s="62">
        <v>16</v>
      </c>
      <c r="B34" s="63" t="s">
        <v>95</v>
      </c>
      <c r="C34" s="63" t="s">
        <v>96</v>
      </c>
      <c r="D34" s="64" t="s">
        <v>97</v>
      </c>
      <c r="E34" s="23"/>
      <c r="F34" s="61"/>
      <c r="G34" s="25"/>
      <c r="H34" s="61"/>
      <c r="I34" s="61"/>
      <c r="J34" s="67"/>
      <c r="K34" s="67"/>
      <c r="L34" s="67"/>
      <c r="M34" s="26"/>
      <c r="N34" s="27" t="s">
        <v>41</v>
      </c>
      <c r="O34" s="27"/>
      <c r="P34" s="28"/>
      <c r="Q34" s="27"/>
      <c r="R34" s="29"/>
      <c r="S34" s="30"/>
      <c r="T34" s="29"/>
      <c r="U34" s="29"/>
      <c r="V34" s="31"/>
      <c r="W34" s="31"/>
      <c r="X34" s="31"/>
      <c r="Y34" s="31"/>
      <c r="Z34" s="6"/>
      <c r="AA34" s="6"/>
      <c r="AB34" s="6"/>
      <c r="AC34" s="32"/>
      <c r="AD34" s="33"/>
      <c r="AE34" s="34"/>
      <c r="AF34" s="35"/>
      <c r="AH34" s="33"/>
      <c r="AI34" s="33"/>
      <c r="AJ34" s="33"/>
      <c r="AL34" s="33"/>
      <c r="AM34" s="33"/>
      <c r="AN34" s="33"/>
    </row>
    <row r="35" spans="1:50" s="13" customFormat="1" ht="36" customHeight="1" x14ac:dyDescent="0.2">
      <c r="A35" s="62">
        <v>17</v>
      </c>
      <c r="B35" s="63" t="s">
        <v>55</v>
      </c>
      <c r="C35" s="63" t="s">
        <v>98</v>
      </c>
      <c r="D35" s="64" t="s">
        <v>99</v>
      </c>
      <c r="E35" s="23"/>
      <c r="F35" s="61"/>
      <c r="G35" s="25"/>
      <c r="H35" s="61"/>
      <c r="I35" s="61"/>
      <c r="J35" s="67"/>
      <c r="K35" s="67"/>
      <c r="L35" s="67"/>
      <c r="M35" s="26"/>
      <c r="N35" s="27" t="s">
        <v>41</v>
      </c>
      <c r="O35" s="27"/>
      <c r="P35" s="28"/>
      <c r="Q35" s="27"/>
      <c r="R35" s="29"/>
      <c r="S35" s="30"/>
      <c r="T35" s="29"/>
      <c r="U35" s="29"/>
      <c r="V35" s="31"/>
      <c r="W35" s="31"/>
      <c r="X35" s="31"/>
      <c r="Y35" s="31"/>
      <c r="Z35" s="6"/>
      <c r="AA35" s="6"/>
      <c r="AB35" s="6"/>
      <c r="AC35" s="32"/>
      <c r="AD35" s="33"/>
      <c r="AE35" s="34"/>
      <c r="AF35" s="35"/>
      <c r="AH35" s="33"/>
      <c r="AI35" s="33"/>
      <c r="AJ35" s="33"/>
      <c r="AL35" s="33"/>
      <c r="AM35" s="33"/>
      <c r="AN35" s="33"/>
    </row>
    <row r="36" spans="1:50" s="45" customFormat="1" x14ac:dyDescent="0.25">
      <c r="A36"/>
      <c r="B36"/>
      <c r="C36"/>
      <c r="D36"/>
      <c r="E36" s="39"/>
      <c r="F36" s="40"/>
      <c r="G36" s="41"/>
      <c r="H36" s="41"/>
      <c r="I36"/>
      <c r="J36"/>
      <c r="K36"/>
      <c r="L36"/>
      <c r="M36"/>
      <c r="N36"/>
      <c r="AX36" s="47"/>
    </row>
    <row r="37" spans="1:50" s="45" customFormat="1" ht="15.75" x14ac:dyDescent="0.25">
      <c r="A37" s="96" t="s">
        <v>48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  <row r="38" spans="1:50" s="45" customFormat="1" x14ac:dyDescent="0.25">
      <c r="A38" s="89" t="s">
        <v>8</v>
      </c>
      <c r="B38" s="89" t="s">
        <v>9</v>
      </c>
      <c r="C38" s="90" t="s">
        <v>10</v>
      </c>
      <c r="D38" s="90" t="s">
        <v>11</v>
      </c>
      <c r="E38" s="84"/>
      <c r="F38" s="85"/>
      <c r="G38" s="86"/>
      <c r="H38" s="86"/>
      <c r="I38" s="78" t="s">
        <v>16</v>
      </c>
      <c r="J38" s="91"/>
      <c r="K38" s="92"/>
      <c r="L38" s="93" t="s">
        <v>17</v>
      </c>
      <c r="M38" s="94" t="s">
        <v>18</v>
      </c>
      <c r="N38" s="95" t="s">
        <v>19</v>
      </c>
    </row>
    <row r="39" spans="1:50" s="45" customFormat="1" ht="31.5" x14ac:dyDescent="0.25">
      <c r="A39" s="62">
        <v>1</v>
      </c>
      <c r="B39" s="63" t="s">
        <v>100</v>
      </c>
      <c r="C39" s="63" t="s">
        <v>101</v>
      </c>
      <c r="D39" s="23"/>
      <c r="E39" s="48"/>
      <c r="F39" s="48"/>
      <c r="G39" s="48"/>
      <c r="H39" s="48"/>
      <c r="I39" s="67"/>
      <c r="J39" s="67"/>
      <c r="K39" s="67"/>
      <c r="L39" s="26">
        <v>34575.78</v>
      </c>
      <c r="M39" s="27">
        <f>L39*F29</f>
        <v>0</v>
      </c>
      <c r="N39" s="27" t="s">
        <v>41</v>
      </c>
      <c r="O39" s="48"/>
      <c r="P39" s="48"/>
    </row>
    <row r="40" spans="1:50" s="45" customFormat="1" ht="31.5" x14ac:dyDescent="0.25">
      <c r="A40" s="62">
        <v>2</v>
      </c>
      <c r="B40" s="63" t="s">
        <v>102</v>
      </c>
      <c r="C40" s="63" t="s">
        <v>103</v>
      </c>
      <c r="D40" s="23"/>
      <c r="E40" s="49"/>
      <c r="F40" s="49"/>
      <c r="G40" s="49"/>
      <c r="H40" s="49"/>
      <c r="I40" s="67"/>
      <c r="J40" s="67"/>
      <c r="K40" s="67"/>
      <c r="L40" s="26">
        <f>31510.27</f>
        <v>31510.27</v>
      </c>
      <c r="M40" s="27">
        <f>L40*F30</f>
        <v>0</v>
      </c>
      <c r="N40" s="27" t="s">
        <v>41</v>
      </c>
      <c r="O40" s="49"/>
      <c r="P40" s="49"/>
    </row>
    <row r="41" spans="1:50" s="45" customFormat="1" x14ac:dyDescent="0.25">
      <c r="A41"/>
      <c r="B41"/>
      <c r="C41"/>
      <c r="D41"/>
      <c r="E41" s="54"/>
      <c r="F41" s="55"/>
      <c r="G41" s="56"/>
      <c r="H41" s="56"/>
      <c r="I41"/>
      <c r="J41"/>
      <c r="K41"/>
      <c r="L41"/>
      <c r="M41"/>
      <c r="N41"/>
    </row>
    <row r="42" spans="1:50" x14ac:dyDescent="0.25">
      <c r="P42" s="60"/>
    </row>
    <row r="43" spans="1:50" ht="15.75" x14ac:dyDescent="0.25">
      <c r="A43" s="96" t="s">
        <v>54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</row>
    <row r="44" spans="1:50" x14ac:dyDescent="0.25">
      <c r="A44" s="89" t="s">
        <v>8</v>
      </c>
      <c r="B44" s="89" t="s">
        <v>9</v>
      </c>
      <c r="C44" s="90" t="s">
        <v>10</v>
      </c>
      <c r="D44" s="90" t="s">
        <v>11</v>
      </c>
      <c r="E44" s="87"/>
      <c r="F44" s="87"/>
      <c r="G44" s="87"/>
      <c r="H44" s="87"/>
      <c r="I44" s="78" t="s">
        <v>16</v>
      </c>
      <c r="J44" s="91"/>
      <c r="K44" s="92"/>
      <c r="L44" s="93" t="s">
        <v>17</v>
      </c>
      <c r="M44" s="94" t="s">
        <v>18</v>
      </c>
      <c r="N44" s="95" t="s">
        <v>19</v>
      </c>
    </row>
    <row r="45" spans="1:50" ht="33.75" customHeight="1" x14ac:dyDescent="0.25">
      <c r="A45" s="62">
        <v>1</v>
      </c>
      <c r="B45" s="63" t="s">
        <v>62</v>
      </c>
      <c r="C45" s="63" t="s">
        <v>104</v>
      </c>
      <c r="D45" s="23"/>
      <c r="E45"/>
      <c r="I45" s="67"/>
      <c r="J45" s="67"/>
      <c r="K45" s="67"/>
      <c r="L45" s="26">
        <v>70000</v>
      </c>
      <c r="M45" s="27" t="e">
        <f>L45*#REF!</f>
        <v>#REF!</v>
      </c>
      <c r="N45" s="27" t="s">
        <v>32</v>
      </c>
    </row>
    <row r="46" spans="1:50" ht="35.25" customHeight="1" x14ac:dyDescent="0.25">
      <c r="A46" s="62">
        <v>2</v>
      </c>
      <c r="B46" s="63" t="s">
        <v>62</v>
      </c>
      <c r="C46" s="63" t="s">
        <v>105</v>
      </c>
      <c r="D46" s="23"/>
      <c r="E46"/>
      <c r="I46" s="67"/>
      <c r="J46" s="67"/>
      <c r="K46" s="67"/>
      <c r="L46" s="26">
        <f>35615.53</f>
        <v>35615.53</v>
      </c>
      <c r="M46" s="27" t="e">
        <f>L46*#REF!</f>
        <v>#REF!</v>
      </c>
      <c r="N46" s="27" t="s">
        <v>32</v>
      </c>
    </row>
    <row r="47" spans="1:50" ht="33.75" customHeight="1" x14ac:dyDescent="0.25">
      <c r="A47" s="62">
        <v>3</v>
      </c>
      <c r="B47" s="63" t="s">
        <v>40</v>
      </c>
      <c r="C47" s="63" t="s">
        <v>106</v>
      </c>
      <c r="D47" s="23"/>
      <c r="E47"/>
      <c r="I47" s="67"/>
      <c r="J47" s="67"/>
      <c r="K47" s="67"/>
      <c r="L47" s="26">
        <v>21000</v>
      </c>
      <c r="M47" s="27" t="e">
        <f>L47*#REF!</f>
        <v>#REF!</v>
      </c>
      <c r="N47" s="27" t="s">
        <v>32</v>
      </c>
    </row>
    <row r="48" spans="1:50" ht="31.5" x14ac:dyDescent="0.25">
      <c r="A48" s="62">
        <v>4</v>
      </c>
      <c r="B48" s="63" t="s">
        <v>107</v>
      </c>
      <c r="C48" s="63" t="s">
        <v>108</v>
      </c>
      <c r="D48" s="23"/>
      <c r="E48"/>
      <c r="I48" s="67"/>
      <c r="J48" s="67"/>
      <c r="K48" s="67"/>
      <c r="L48" s="26">
        <f>32541.77</f>
        <v>32541.77</v>
      </c>
      <c r="M48" s="27" t="e">
        <f>L48*#REF!</f>
        <v>#REF!</v>
      </c>
      <c r="N48" s="27" t="s">
        <v>41</v>
      </c>
    </row>
    <row r="49" spans="1:14" x14ac:dyDescent="0.25">
      <c r="A49" s="36"/>
      <c r="B49" s="37"/>
      <c r="C49" s="38"/>
      <c r="D49" s="39"/>
      <c r="E49"/>
      <c r="I49" s="42"/>
      <c r="J49" s="43"/>
      <c r="K49" s="44"/>
      <c r="L49" s="44"/>
      <c r="M49" s="44"/>
      <c r="N49" s="44"/>
    </row>
    <row r="50" spans="1:14" x14ac:dyDescent="0.25">
      <c r="A50" s="36"/>
      <c r="B50" s="37"/>
      <c r="C50" s="38"/>
      <c r="D50" s="39"/>
      <c r="E50"/>
      <c r="I50" s="42"/>
      <c r="J50" s="43"/>
      <c r="K50" s="44"/>
      <c r="L50" s="44"/>
      <c r="M50" s="44"/>
      <c r="N50" s="44"/>
    </row>
    <row r="51" spans="1:14" x14ac:dyDescent="0.25">
      <c r="A51" s="36"/>
      <c r="B51" s="37"/>
      <c r="C51" s="38"/>
      <c r="D51" s="39"/>
      <c r="E51"/>
      <c r="I51" s="42"/>
      <c r="J51" s="43"/>
      <c r="K51" s="44"/>
      <c r="L51" s="44"/>
      <c r="M51" s="44"/>
      <c r="N51" s="44"/>
    </row>
    <row r="52" spans="1:14" x14ac:dyDescent="0.25">
      <c r="A52" s="36"/>
      <c r="B52" s="37"/>
      <c r="C52" s="38"/>
      <c r="D52" s="39"/>
      <c r="E52"/>
      <c r="I52" s="42"/>
      <c r="J52" s="43"/>
      <c r="K52" s="44"/>
      <c r="L52" s="44"/>
      <c r="M52" s="44"/>
      <c r="N52" s="44"/>
    </row>
    <row r="53" spans="1:14" ht="16.5" x14ac:dyDescent="0.25">
      <c r="A53" s="65" t="s">
        <v>56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</row>
    <row r="54" spans="1:14" ht="15.75" x14ac:dyDescent="0.25">
      <c r="A54" s="66" t="s">
        <v>57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 ht="15.75" x14ac:dyDescent="0.25">
      <c r="A55" s="66" t="s">
        <v>58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 x14ac:dyDescent="0.25">
      <c r="A56" s="50"/>
      <c r="B56" s="50"/>
      <c r="C56" s="50"/>
      <c r="D56" s="50"/>
      <c r="E56"/>
      <c r="I56" s="51"/>
      <c r="J56" s="45"/>
      <c r="K56" s="45"/>
      <c r="L56" s="45"/>
      <c r="M56" s="45"/>
      <c r="N56" s="45"/>
    </row>
    <row r="57" spans="1:14" x14ac:dyDescent="0.25">
      <c r="A57" s="52" t="s">
        <v>59</v>
      </c>
      <c r="B57" s="45"/>
      <c r="C57" s="45"/>
      <c r="D57" s="53"/>
      <c r="E57"/>
      <c r="I57" s="57"/>
      <c r="J57" s="45"/>
      <c r="K57" s="45"/>
      <c r="L57" s="45"/>
      <c r="M57" s="45"/>
      <c r="N57" s="45"/>
    </row>
    <row r="58" spans="1:14" x14ac:dyDescent="0.25">
      <c r="A58" s="58" t="s">
        <v>60</v>
      </c>
      <c r="B58" s="45"/>
      <c r="C58" s="45"/>
      <c r="D58" s="53"/>
      <c r="E58"/>
      <c r="I58" s="57"/>
      <c r="J58" s="45"/>
      <c r="K58" s="45"/>
      <c r="L58" s="45"/>
      <c r="M58" s="45"/>
      <c r="N58" s="45"/>
    </row>
    <row r="59" spans="1:14" x14ac:dyDescent="0.25">
      <c r="A59" s="46"/>
      <c r="E59"/>
      <c r="N59" s="59"/>
    </row>
    <row r="60" spans="1:14" x14ac:dyDescent="0.25">
      <c r="E60"/>
    </row>
    <row r="61" spans="1:14" x14ac:dyDescent="0.25">
      <c r="E61"/>
    </row>
    <row r="62" spans="1:14" x14ac:dyDescent="0.25">
      <c r="E62"/>
    </row>
    <row r="63" spans="1:14" x14ac:dyDescent="0.25">
      <c r="E63"/>
    </row>
    <row r="64" spans="1:14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</sheetData>
  <mergeCells count="40">
    <mergeCell ref="A15:N15"/>
    <mergeCell ref="A17:O17"/>
    <mergeCell ref="A37:N37"/>
    <mergeCell ref="A43:N43"/>
    <mergeCell ref="A9:P9"/>
    <mergeCell ref="A10:P10"/>
    <mergeCell ref="A11:P11"/>
    <mergeCell ref="A12:P12"/>
    <mergeCell ref="A13:P13"/>
    <mergeCell ref="J22:L22"/>
    <mergeCell ref="J23:L23"/>
    <mergeCell ref="J24:L24"/>
    <mergeCell ref="J25:L25"/>
    <mergeCell ref="J38:L38"/>
    <mergeCell ref="AH17:AJ17"/>
    <mergeCell ref="AL17:AN17"/>
    <mergeCell ref="J18:L18"/>
    <mergeCell ref="J19:L19"/>
    <mergeCell ref="J21:L21"/>
    <mergeCell ref="J20:L20"/>
    <mergeCell ref="J26:L26"/>
    <mergeCell ref="J27:L27"/>
    <mergeCell ref="J28:L28"/>
    <mergeCell ref="J29:L29"/>
    <mergeCell ref="J30:L30"/>
    <mergeCell ref="A53:N53"/>
    <mergeCell ref="A54:N54"/>
    <mergeCell ref="A55:N55"/>
    <mergeCell ref="J31:L31"/>
    <mergeCell ref="J32:L32"/>
    <mergeCell ref="J33:L33"/>
    <mergeCell ref="J34:L34"/>
    <mergeCell ref="J35:L35"/>
    <mergeCell ref="J44:L44"/>
    <mergeCell ref="I45:K45"/>
    <mergeCell ref="I46:K46"/>
    <mergeCell ref="I47:K47"/>
    <mergeCell ref="I48:K48"/>
    <mergeCell ref="I39:K39"/>
    <mergeCell ref="I40:K40"/>
  </mergeCells>
  <conditionalFormatting sqref="E41">
    <cfRule type="duplicateValues" dxfId="7" priority="4"/>
  </conditionalFormatting>
  <conditionalFormatting sqref="P389:P1048576 P42:P43 Q19 Q22">
    <cfRule type="duplicateValues" dxfId="6" priority="11"/>
  </conditionalFormatting>
  <conditionalFormatting sqref="Q17">
    <cfRule type="duplicateValues" dxfId="5" priority="10"/>
  </conditionalFormatting>
  <conditionalFormatting sqref="Q18">
    <cfRule type="duplicateValues" dxfId="4" priority="9"/>
  </conditionalFormatting>
  <conditionalFormatting sqref="E36 E38">
    <cfRule type="duplicateValues" dxfId="3" priority="14"/>
  </conditionalFormatting>
  <conditionalFormatting sqref="Q20:Q21">
    <cfRule type="duplicateValues" dxfId="2" priority="3"/>
  </conditionalFormatting>
  <conditionalFormatting sqref="Q23:Q27">
    <cfRule type="duplicateValues" dxfId="1" priority="2"/>
  </conditionalFormatting>
  <conditionalFormatting sqref="Q28:Q35">
    <cfRule type="duplicateValues" dxfId="0" priority="1"/>
  </conditionalFormatting>
  <pageMargins left="0.53" right="0.35433070866141736" top="0.74803149606299213" bottom="0.74803149606299213" header="0.31496062992125984" footer="0.31496062992125984"/>
  <pageSetup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Ronelys Medina Beltre</dc:creator>
  <cp:lastModifiedBy>Claudia Ronelys Medina Beltre</cp:lastModifiedBy>
  <cp:lastPrinted>2024-11-11T21:10:30Z</cp:lastPrinted>
  <dcterms:created xsi:type="dcterms:W3CDTF">2024-10-10T16:07:03Z</dcterms:created>
  <dcterms:modified xsi:type="dcterms:W3CDTF">2024-11-11T21:15:23Z</dcterms:modified>
</cp:coreProperties>
</file>