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3.recursos humanos\B.Jubilaciones, penciones y retiros\2024\10.-OCTUBRE\"/>
    </mc:Choice>
  </mc:AlternateContent>
  <xr:revisionPtr revIDLastSave="0" documentId="13_ncr:1_{65B8C39A-1E3F-4422-88D5-842302524061}" xr6:coauthVersionLast="47" xr6:coauthVersionMax="47" xr10:uidLastSave="{00000000-0000-0000-0000-000000000000}"/>
  <bookViews>
    <workbookView xWindow="22932" yWindow="-108" windowWidth="23256" windowHeight="12456" xr2:uid="{9B29798F-8763-4726-8BE0-FBB89F03429D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M41" i="1" s="1"/>
  <c r="M40" i="1"/>
  <c r="L39" i="1"/>
  <c r="M39" i="1" s="1"/>
  <c r="M38" i="1"/>
  <c r="L30" i="1"/>
  <c r="M30" i="1" s="1"/>
  <c r="H30" i="1"/>
  <c r="G30" i="1"/>
  <c r="E30" i="1"/>
  <c r="M29" i="1"/>
  <c r="H29" i="1"/>
  <c r="G29" i="1"/>
  <c r="E29" i="1"/>
  <c r="M25" i="1"/>
  <c r="M24" i="1"/>
  <c r="M23" i="1"/>
  <c r="M21" i="1"/>
  <c r="M20" i="1"/>
  <c r="M19" i="1"/>
</calcChain>
</file>

<file path=xl/sharedStrings.xml><?xml version="1.0" encoding="utf-8"?>
<sst xmlns="http://schemas.openxmlformats.org/spreadsheetml/2006/main" count="235" uniqueCount="89">
  <si>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</si>
  <si>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</si>
  <si>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</si>
  <si>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</si>
  <si>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</si>
  <si>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SE LES CONCEDIO SU PENSIÓN POR RAZONES DE CANCELACIÓN DE NOMBRAMIENTO Y DADO DE BAJA,  EN LA SESIÓN DEL PLENO CELEBRADO EN EL MES DE OCTUBRE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</si>
  <si>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</si>
  <si>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</si>
  <si>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</si>
  <si>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</si>
  <si>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</si>
  <si>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</si>
  <si>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</si>
  <si>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</si>
  <si>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</si>
  <si>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</si>
  <si>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</si>
  <si>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</si>
  <si>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</si>
  <si>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</si>
  <si>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MOTIVO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</si>
  <si>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</si>
  <si>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</si>
  <si>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</si>
  <si>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</si>
  <si>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</si>
  <si>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</si>
  <si>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</si>
  <si>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</si>
  <si>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</si>
  <si>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</si>
  <si>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</si>
  <si>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</si>
  <si>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EX - PRIMER TENIENTE</t>
  </si>
  <si>
    <t>RAFAEL ANTONIO  ROSARIO SÁNCHEZ</t>
  </si>
  <si>
    <t>CANCELACIÓN DE NOMBRAMIENTO</t>
  </si>
  <si>
    <t>NO UTILIZABLE</t>
  </si>
  <si>
    <t>DR1818-2024</t>
  </si>
  <si>
    <t>padua</t>
  </si>
  <si>
    <t>E</t>
  </si>
  <si>
    <t>R</t>
  </si>
  <si>
    <t>NEITY VOLQUEZ PÉREZ</t>
  </si>
  <si>
    <t>DR1815-2024</t>
  </si>
  <si>
    <t>EX-SEGUNDO TENIENTE COMANDO</t>
  </si>
  <si>
    <t>LEONARDO VARGAS CANARIO</t>
  </si>
  <si>
    <t>DR1773-2024</t>
  </si>
  <si>
    <t>EX-SEGUNDO TENIENTE</t>
  </si>
  <si>
    <t>FREDIS ANTONIO FERRERAS DUVAL</t>
  </si>
  <si>
    <t>DADO DE BAJA</t>
  </si>
  <si>
    <t>UTILIZABLE P/S. DE ARMAS</t>
  </si>
  <si>
    <t>DR1778-2024</t>
  </si>
  <si>
    <t>perez</t>
  </si>
  <si>
    <t>EX- SARGENTO MAYOR</t>
  </si>
  <si>
    <t>ISABEL GENARA FLORES MATOS</t>
  </si>
  <si>
    <t>DR1775-2024</t>
  </si>
  <si>
    <t>JUAN S. MIESES GARCIA</t>
  </si>
  <si>
    <t>DR1819-2024</t>
  </si>
  <si>
    <t>ROBERT ALEXANDER RODRIGUEZ DE JESUS</t>
  </si>
  <si>
    <t>DR1821-2024</t>
  </si>
  <si>
    <t>ARMADA DE REPÚBLICA DOMINICANA</t>
  </si>
  <si>
    <t>NO. RESOLUCION</t>
  </si>
  <si>
    <t>EX-CAPITAN DE CORBETA</t>
  </si>
  <si>
    <t>RAMON BENCOSME ROSARIO</t>
  </si>
  <si>
    <t>020-0014253-5</t>
  </si>
  <si>
    <t>DR1816-2024</t>
  </si>
  <si>
    <t>MIGUEL ÁNGEL PÉREZ LORENZO</t>
  </si>
  <si>
    <t>001-1470761-5</t>
  </si>
  <si>
    <t>DR1822-2024</t>
  </si>
  <si>
    <t>EX-SARGENTO MAYOR</t>
  </si>
  <si>
    <t>LUIS ANTONIO BERAS TERRERO</t>
  </si>
  <si>
    <t>MANUEL  MARTÍNEZ ARIAS</t>
  </si>
  <si>
    <t>EX-SARGENTO</t>
  </si>
  <si>
    <t>WELINTON ANÍBAL SEGURA MARTÍNEZ</t>
  </si>
  <si>
    <t>FUERZA AÉREA DE REPÚBLICA DOMINICANA</t>
  </si>
  <si>
    <t>EX-CAPITÁN</t>
  </si>
  <si>
    <t xml:space="preserve">ADALBERTO  SÁNCHEZ PAULINO </t>
  </si>
  <si>
    <t>DR1833-2024</t>
  </si>
  <si>
    <t>JULIO CESAR JEREZ TINEO</t>
  </si>
  <si>
    <t>DR1776-2024</t>
  </si>
  <si>
    <t xml:space="preserve">LORENZO  RUDECINDO HERNÁNDEZ </t>
  </si>
  <si>
    <t>DR1834-2024</t>
  </si>
  <si>
    <t xml:space="preserve">EX-SARGENTO </t>
  </si>
  <si>
    <t>NEHEMIAS DE JESUS RODRÍGUEZ DÍAZ</t>
  </si>
  <si>
    <t>DR1835-2024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</si>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</sst>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</cellStyleXfs>
  <cellXfs count="87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2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16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66" fontId="16" fillId="0" borderId="4" xfId="1" applyNumberFormat="1" applyFont="1" applyFill="1" applyBorder="1" applyAlignment="1">
      <alignment horizontal="center" vertical="center" wrapText="1"/>
    </xf>
    <xf numFmtId="164" fontId="16" fillId="0" borderId="4" xfId="2" applyNumberFormat="1" applyFont="1" applyFill="1" applyBorder="1" applyAlignment="1">
      <alignment horizontal="center" vertical="center"/>
    </xf>
    <xf numFmtId="164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7" fillId="0" borderId="4" xfId="0" applyNumberFormat="1" applyFont="1" applyBorder="1" applyAlignment="1" applyProtection="1">
      <alignment horizontal="left" vertical="center" wrapText="1"/>
      <protection locked="0"/>
    </xf>
    <xf numFmtId="14" fontId="13" fillId="0" borderId="4" xfId="0" applyNumberFormat="1" applyFont="1" applyBorder="1" applyAlignment="1">
      <alignment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4" fillId="6" borderId="0" xfId="3" applyFont="1" applyFill="1" applyAlignment="1">
      <alignment horizontal="center" vertical="center" wrapText="1"/>
    </xf>
    <xf numFmtId="0" fontId="17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10" fontId="14" fillId="6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6" fillId="0" borderId="0" xfId="0" applyNumberFormat="1" applyFont="1" applyAlignment="1" applyProtection="1">
      <alignment horizontal="left" vertical="center"/>
      <protection locked="0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0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6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4">
    <cellStyle name="Millares 2" xfId="2" xr:uid="{2D5011A7-8F19-4EC8-A933-3B12FF283726}"/>
    <cellStyle name="Normal" xfId="0" builtinId="0"/>
    <cellStyle name="Normal 2" xfId="3" xr:uid="{A40BF906-5108-4292-966C-2BD5A0733F72}"/>
    <cellStyle name="Porcentaj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416467</xdr:colOff>
      <xdr:row>0</xdr:row>
      <xdr:rowOff>106146</xdr:rowOff>
    </xdr:from>
    <xdr:to>
      <xdr:col>2</xdr:col>
      <xdr:colOff>2193680</xdr:colOff>
      <xdr:row>7</xdr:row>
      <xdr:rowOff>92652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942" y="106146"/>
          <a:ext cx="177721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398"/>
  <sheetViews>
    <sheetView tabSelected="1" view="pageBreakPreview" zoomScaleNormal="100" zoomScaleSheetLayoutView="100" workbookViewId="0">
      <selection activeCell="N2" sqref="N2"/>
    </sheetView>
  </sheetViews>
  <sheetFormatPr baseColWidth="10" defaultRowHeight="14.4" x14ac:dyDescent="0.3"/>
  <cols>
    <col min="1" max="1" width="6.5546875" customWidth="1"/>
    <col min="2" max="2" width="21.88671875" customWidth="1"/>
    <col min="3" max="3" width="34.88671875" customWidth="1"/>
    <col min="4" max="4" width="18" hidden="1" customWidth="1"/>
    <col min="5" max="5" width="19" style="8" hidden="1" customWidth="1"/>
    <col min="6" max="6" width="13.33203125" hidden="1" customWidth="1"/>
    <col min="7" max="7" width="20.6640625" hidden="1" customWidth="1"/>
    <col min="8" max="8" width="2.109375" hidden="1" customWidth="1"/>
    <col min="9" max="9" width="13.5546875" customWidth="1"/>
    <col min="10" max="10" width="1.109375" hidden="1" customWidth="1"/>
    <col min="11" max="11" width="22.109375" hidden="1" customWidth="1"/>
    <col min="12" max="12" width="22.33203125" hidden="1" customWidth="1"/>
    <col min="13" max="13" width="27" hidden="1" customWidth="1"/>
    <col min="14" max="14" width="21.44140625" customWidth="1"/>
    <col min="15" max="15" width="69.109375" hidden="1" customWidth="1"/>
    <col min="16" max="16" width="36.88671875" hidden="1" customWidth="1"/>
    <col min="17" max="17" width="41.6640625" hidden="1" customWidth="1"/>
    <col min="18" max="18" width="29.44140625" hidden="1" customWidth="1"/>
    <col min="19" max="19" width="26.33203125" hidden="1" customWidth="1"/>
    <col min="20" max="20" width="26.6640625" hidden="1" customWidth="1"/>
    <col min="21" max="21" width="31.44140625" hidden="1" customWidth="1"/>
    <col min="22" max="22" width="15.109375" hidden="1" customWidth="1"/>
    <col min="23" max="23" width="14.6640625" hidden="1" customWidth="1"/>
    <col min="24" max="24" width="14" hidden="1" customWidth="1"/>
    <col min="25" max="25" width="34.88671875" hidden="1" customWidth="1"/>
    <col min="26" max="26" width="16.88671875" hidden="1" customWidth="1"/>
    <col min="27" max="27" width="21.33203125" hidden="1" customWidth="1"/>
    <col min="28" max="28" width="4.33203125" hidden="1" customWidth="1"/>
    <col min="29" max="29" width="19.33203125" hidden="1" customWidth="1"/>
    <col min="30" max="30" width="22.5546875" hidden="1" customWidth="1"/>
    <col min="31" max="31" width="26.88671875" hidden="1" customWidth="1"/>
    <col min="32" max="32" width="19.109375" hidden="1" customWidth="1"/>
    <col min="33" max="33" width="26.109375" hidden="1" customWidth="1"/>
    <col min="34" max="34" width="34" hidden="1" customWidth="1"/>
    <col min="35" max="35" width="19.6640625" hidden="1" customWidth="1"/>
    <col min="36" max="36" width="11.44140625" hidden="1" customWidth="1"/>
    <col min="37" max="37" width="19" hidden="1" customWidth="1"/>
    <col min="38" max="38" width="11.5546875" hidden="1" customWidth="1"/>
    <col min="39" max="39" width="34" hidden="1" customWidth="1"/>
    <col min="40" max="40" width="30.33203125" hidden="1" customWidth="1"/>
    <col min="41" max="41" width="18.44140625" hidden="1" customWidth="1"/>
    <col min="42" max="42" width="11.44140625" hidden="1" customWidth="1"/>
    <col min="43" max="43" width="24.109375" hidden="1" customWidth="1"/>
    <col min="44" max="44" width="11.44140625" hidden="1" customWidth="1"/>
    <col min="47" max="47" width="19.33203125" customWidth="1"/>
  </cols>
  <sheetData>
    <row r="1" spans="1:16" s="1" customForma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4" customFormat="1" ht="13.8" x14ac:dyDescent="0.3">
      <c r="A9" s="73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s="4" customFormat="1" ht="13.8" x14ac:dyDescent="0.3">
      <c r="A10" s="73" t="s">
        <v>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s="4" customFormat="1" ht="13.8" x14ac:dyDescent="0.3">
      <c r="A11" s="73" t="s">
        <v>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6" s="4" customFormat="1" ht="13.8" x14ac:dyDescent="0.3">
      <c r="A12" s="73" t="s">
        <v>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6" s="4" customFormat="1" ht="13.8" x14ac:dyDescent="0.3">
      <c r="A13" s="73" t="s">
        <v>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s="1" customFormat="1" ht="9.75" customHeight="1" thickBo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7" customFormat="1" ht="89.25" customHeight="1" thickBot="1" x14ac:dyDescent="0.3">
      <c r="A15" s="74" t="s">
        <v>5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  <c r="O15" s="5"/>
      <c r="P15" s="6"/>
    </row>
    <row r="16" spans="1:16" s="1" customFormat="1" x14ac:dyDescent="0.3">
      <c r="A16"/>
      <c r="B16"/>
      <c r="C16"/>
      <c r="D16"/>
      <c r="E16" s="8"/>
      <c r="F16"/>
      <c r="G16"/>
      <c r="H16"/>
      <c r="I16"/>
      <c r="J16"/>
      <c r="K16"/>
      <c r="L16"/>
      <c r="M16"/>
      <c r="N16"/>
      <c r="O16"/>
      <c r="P16"/>
    </row>
    <row r="17" spans="1:45" s="7" customFormat="1" ht="15.6" x14ac:dyDescent="0.25">
      <c r="A17" s="77" t="s">
        <v>6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9"/>
      <c r="Q17" s="10"/>
      <c r="R17" s="11"/>
      <c r="S17" s="11"/>
      <c r="T17" s="12"/>
      <c r="U17" s="12"/>
      <c r="V17" s="12"/>
      <c r="W17" s="12"/>
      <c r="X17" s="12"/>
      <c r="AC17" s="12"/>
      <c r="AD17" s="13"/>
      <c r="AE17" s="12"/>
      <c r="AF17" s="12"/>
      <c r="AG17" s="14" t="s">
        <v>7</v>
      </c>
      <c r="AH17" s="78"/>
      <c r="AI17" s="78"/>
      <c r="AJ17" s="78"/>
      <c r="AK17" s="12" t="s">
        <v>8</v>
      </c>
      <c r="AL17" s="78"/>
      <c r="AM17" s="78"/>
      <c r="AN17" s="78"/>
      <c r="AO17" s="12"/>
      <c r="AP17" s="12"/>
      <c r="AQ17" s="12"/>
      <c r="AR17" s="12"/>
      <c r="AS17" s="12"/>
    </row>
    <row r="18" spans="1:45" s="31" customFormat="1" ht="29.25" customHeight="1" x14ac:dyDescent="0.3">
      <c r="A18" s="15" t="s">
        <v>9</v>
      </c>
      <c r="B18" s="15" t="s">
        <v>10</v>
      </c>
      <c r="C18" s="16" t="s">
        <v>11</v>
      </c>
      <c r="D18" s="16" t="s">
        <v>12</v>
      </c>
      <c r="E18" s="17" t="s">
        <v>13</v>
      </c>
      <c r="F18" s="18" t="s">
        <v>14</v>
      </c>
      <c r="G18" s="19" t="s">
        <v>15</v>
      </c>
      <c r="H18" s="16" t="s">
        <v>16</v>
      </c>
      <c r="I18" s="20" t="s">
        <v>17</v>
      </c>
      <c r="J18" s="79"/>
      <c r="K18" s="80"/>
      <c r="L18" s="81" t="s">
        <v>18</v>
      </c>
      <c r="M18" s="21" t="s">
        <v>19</v>
      </c>
      <c r="N18" s="22" t="s">
        <v>20</v>
      </c>
      <c r="O18" s="23" t="s">
        <v>21</v>
      </c>
      <c r="P18" s="23" t="s">
        <v>22</v>
      </c>
      <c r="Q18" s="24" t="s">
        <v>23</v>
      </c>
      <c r="R18" s="25" t="s">
        <v>24</v>
      </c>
      <c r="S18" s="25" t="s">
        <v>25</v>
      </c>
      <c r="T18" s="26" t="s">
        <v>17</v>
      </c>
      <c r="U18" s="27" t="s">
        <v>23</v>
      </c>
      <c r="V18" s="25" t="s">
        <v>24</v>
      </c>
      <c r="W18" s="25" t="s">
        <v>23</v>
      </c>
      <c r="X18" s="25" t="s">
        <v>24</v>
      </c>
      <c r="Y18" s="25"/>
      <c r="Z18" s="1"/>
      <c r="AA18" s="1"/>
      <c r="AB18" s="1"/>
      <c r="AC18" s="28" t="s">
        <v>26</v>
      </c>
      <c r="AD18" s="29" t="s">
        <v>27</v>
      </c>
      <c r="AE18" s="29" t="s">
        <v>28</v>
      </c>
      <c r="AF18" s="29"/>
      <c r="AG18" s="14" t="s">
        <v>29</v>
      </c>
      <c r="AH18" s="30" t="s">
        <v>30</v>
      </c>
      <c r="AI18" s="30" t="s">
        <v>31</v>
      </c>
      <c r="AJ18" s="30"/>
      <c r="AK18" s="14" t="s">
        <v>29</v>
      </c>
      <c r="AL18" s="30" t="s">
        <v>30</v>
      </c>
      <c r="AM18" s="30" t="s">
        <v>32</v>
      </c>
      <c r="AN18" s="30"/>
    </row>
    <row r="19" spans="1:45" s="14" customFormat="1" ht="31.2" x14ac:dyDescent="0.25">
      <c r="A19" s="32">
        <v>1</v>
      </c>
      <c r="B19" s="33" t="s">
        <v>33</v>
      </c>
      <c r="C19" s="33" t="s">
        <v>34</v>
      </c>
      <c r="D19" s="34"/>
      <c r="E19" s="35"/>
      <c r="F19" s="36"/>
      <c r="G19" s="37"/>
      <c r="H19" s="36"/>
      <c r="I19" s="36"/>
      <c r="J19" s="72"/>
      <c r="K19" s="72"/>
      <c r="L19" s="72"/>
      <c r="M19" s="38">
        <f>34575.78</f>
        <v>34575.78</v>
      </c>
      <c r="N19" s="39" t="s">
        <v>35</v>
      </c>
      <c r="O19" s="39" t="s">
        <v>35</v>
      </c>
      <c r="P19" s="40" t="s">
        <v>36</v>
      </c>
      <c r="Q19" s="39" t="s">
        <v>37</v>
      </c>
      <c r="R19" s="41">
        <v>36536</v>
      </c>
      <c r="S19" s="42">
        <v>45485</v>
      </c>
      <c r="T19" s="41">
        <v>29606</v>
      </c>
      <c r="U19" s="41">
        <v>42430</v>
      </c>
      <c r="V19" s="43"/>
      <c r="W19" s="43"/>
      <c r="X19" s="43"/>
      <c r="Y19" s="43"/>
      <c r="Z19" s="7"/>
      <c r="AA19" s="7"/>
      <c r="AB19" s="7"/>
      <c r="AC19" s="44"/>
      <c r="AD19" s="45" t="s">
        <v>38</v>
      </c>
      <c r="AE19" s="46" t="s">
        <v>39</v>
      </c>
      <c r="AF19" s="47" t="s">
        <v>40</v>
      </c>
      <c r="AH19" s="45"/>
      <c r="AI19" s="45"/>
      <c r="AJ19" s="45"/>
      <c r="AL19" s="45"/>
      <c r="AM19" s="45"/>
      <c r="AN19" s="45"/>
    </row>
    <row r="20" spans="1:45" s="14" customFormat="1" ht="31.2" x14ac:dyDescent="0.25">
      <c r="A20" s="32">
        <v>2</v>
      </c>
      <c r="B20" s="33" t="s">
        <v>33</v>
      </c>
      <c r="C20" s="33" t="s">
        <v>41</v>
      </c>
      <c r="D20" s="34"/>
      <c r="E20" s="35"/>
      <c r="F20" s="36"/>
      <c r="G20" s="37"/>
      <c r="H20" s="36"/>
      <c r="I20" s="36"/>
      <c r="J20" s="72"/>
      <c r="K20" s="72"/>
      <c r="L20" s="72"/>
      <c r="M20" s="38">
        <f>31510.27</f>
        <v>31510.27</v>
      </c>
      <c r="N20" s="39" t="s">
        <v>35</v>
      </c>
      <c r="O20" s="39" t="s">
        <v>35</v>
      </c>
      <c r="P20" s="40" t="s">
        <v>36</v>
      </c>
      <c r="Q20" s="39" t="s">
        <v>42</v>
      </c>
      <c r="R20" s="41">
        <v>37092</v>
      </c>
      <c r="S20" s="42">
        <v>45426</v>
      </c>
      <c r="T20" s="41">
        <v>29221</v>
      </c>
      <c r="U20" s="41">
        <v>43888</v>
      </c>
      <c r="V20" s="43"/>
      <c r="W20" s="43"/>
      <c r="X20" s="43"/>
      <c r="Y20" s="43"/>
      <c r="Z20" s="7"/>
      <c r="AA20" s="7"/>
      <c r="AB20" s="7"/>
      <c r="AC20" s="44"/>
      <c r="AD20" s="45" t="s">
        <v>38</v>
      </c>
      <c r="AE20" s="46" t="s">
        <v>39</v>
      </c>
      <c r="AF20" s="47" t="s">
        <v>40</v>
      </c>
      <c r="AH20" s="45"/>
      <c r="AI20" s="45"/>
      <c r="AJ20" s="45"/>
      <c r="AL20" s="45"/>
      <c r="AM20" s="45"/>
      <c r="AN20" s="45"/>
    </row>
    <row r="21" spans="1:45" s="14" customFormat="1" ht="46.8" x14ac:dyDescent="0.25">
      <c r="A21" s="32">
        <v>3</v>
      </c>
      <c r="B21" s="33" t="s">
        <v>43</v>
      </c>
      <c r="C21" s="33" t="s">
        <v>44</v>
      </c>
      <c r="D21" s="34"/>
      <c r="E21" s="35"/>
      <c r="F21" s="36"/>
      <c r="G21" s="37"/>
      <c r="H21" s="36"/>
      <c r="I21" s="36"/>
      <c r="J21" s="72"/>
      <c r="K21" s="72"/>
      <c r="L21" s="72"/>
      <c r="M21" s="38">
        <f>31510.27</f>
        <v>31510.27</v>
      </c>
      <c r="N21" s="39" t="s">
        <v>35</v>
      </c>
      <c r="O21" s="39" t="s">
        <v>35</v>
      </c>
      <c r="P21" s="40" t="s">
        <v>36</v>
      </c>
      <c r="Q21" s="39" t="s">
        <v>45</v>
      </c>
      <c r="R21" s="41">
        <v>36923</v>
      </c>
      <c r="S21" s="42">
        <v>45399</v>
      </c>
      <c r="T21" s="41">
        <v>30228</v>
      </c>
      <c r="U21" s="41">
        <v>44984</v>
      </c>
      <c r="V21" s="43"/>
      <c r="W21" s="43"/>
      <c r="X21" s="43"/>
      <c r="Y21" s="43"/>
      <c r="Z21" s="7"/>
      <c r="AA21" s="7"/>
      <c r="AB21" s="7"/>
      <c r="AC21" s="44"/>
      <c r="AD21" s="45" t="s">
        <v>38</v>
      </c>
      <c r="AE21" s="46" t="s">
        <v>39</v>
      </c>
      <c r="AF21" s="47" t="s">
        <v>40</v>
      </c>
      <c r="AH21" s="45"/>
      <c r="AI21" s="45"/>
      <c r="AJ21" s="45"/>
      <c r="AL21" s="45"/>
      <c r="AM21" s="45"/>
      <c r="AN21" s="45"/>
    </row>
    <row r="22" spans="1:45" s="14" customFormat="1" ht="38.25" customHeight="1" x14ac:dyDescent="0.25">
      <c r="A22" s="32">
        <v>4</v>
      </c>
      <c r="B22" s="33" t="s">
        <v>46</v>
      </c>
      <c r="C22" s="33" t="s">
        <v>47</v>
      </c>
      <c r="D22" s="34"/>
      <c r="E22" s="35"/>
      <c r="F22" s="36"/>
      <c r="G22" s="37"/>
      <c r="H22" s="36"/>
      <c r="I22" s="36"/>
      <c r="J22" s="72"/>
      <c r="K22" s="72"/>
      <c r="L22" s="72"/>
      <c r="M22" s="38">
        <v>22588.39</v>
      </c>
      <c r="N22" s="39" t="s">
        <v>35</v>
      </c>
      <c r="O22" s="39" t="s">
        <v>48</v>
      </c>
      <c r="P22" s="40" t="s">
        <v>49</v>
      </c>
      <c r="Q22" s="39" t="s">
        <v>50</v>
      </c>
      <c r="R22" s="41">
        <v>37963</v>
      </c>
      <c r="S22" s="42">
        <v>45275</v>
      </c>
      <c r="T22" s="41">
        <v>31843</v>
      </c>
      <c r="U22" s="41">
        <v>43888</v>
      </c>
      <c r="V22" s="43"/>
      <c r="W22" s="43"/>
      <c r="X22" s="43"/>
      <c r="Y22" s="43"/>
      <c r="Z22" s="7"/>
      <c r="AA22" s="7"/>
      <c r="AB22" s="7"/>
      <c r="AC22" s="44"/>
      <c r="AD22" s="45" t="s">
        <v>51</v>
      </c>
      <c r="AE22" s="46" t="s">
        <v>39</v>
      </c>
      <c r="AF22" s="47" t="s">
        <v>40</v>
      </c>
      <c r="AH22" s="45"/>
      <c r="AI22" s="45"/>
      <c r="AJ22" s="45"/>
      <c r="AL22" s="45"/>
      <c r="AM22" s="45"/>
      <c r="AN22" s="45"/>
    </row>
    <row r="23" spans="1:45" s="14" customFormat="1" ht="35.25" customHeight="1" x14ac:dyDescent="0.25">
      <c r="A23" s="32">
        <v>5</v>
      </c>
      <c r="B23" s="33" t="s">
        <v>52</v>
      </c>
      <c r="C23" s="33" t="s">
        <v>53</v>
      </c>
      <c r="D23" s="34"/>
      <c r="E23" s="35"/>
      <c r="F23" s="36"/>
      <c r="G23" s="37"/>
      <c r="H23" s="36"/>
      <c r="I23" s="36"/>
      <c r="J23" s="72"/>
      <c r="K23" s="72"/>
      <c r="L23" s="72"/>
      <c r="M23" s="38">
        <f>30394.94</f>
        <v>30394.94</v>
      </c>
      <c r="N23" s="39" t="s">
        <v>48</v>
      </c>
      <c r="O23" s="39" t="s">
        <v>48</v>
      </c>
      <c r="P23" s="40" t="s">
        <v>49</v>
      </c>
      <c r="Q23" s="39" t="s">
        <v>54</v>
      </c>
      <c r="R23" s="41">
        <v>38123</v>
      </c>
      <c r="S23" s="42">
        <v>45429</v>
      </c>
      <c r="T23" s="41">
        <v>24788</v>
      </c>
      <c r="U23" s="41">
        <v>43888</v>
      </c>
      <c r="V23" s="43"/>
      <c r="W23" s="43"/>
      <c r="X23" s="43"/>
      <c r="Y23" s="43"/>
      <c r="Z23" s="7"/>
      <c r="AA23" s="7"/>
      <c r="AB23" s="7"/>
      <c r="AC23" s="44"/>
      <c r="AD23" s="45" t="s">
        <v>38</v>
      </c>
      <c r="AE23" s="46" t="s">
        <v>39</v>
      </c>
      <c r="AF23" s="47" t="s">
        <v>40</v>
      </c>
      <c r="AH23" s="45"/>
      <c r="AI23" s="45"/>
      <c r="AJ23" s="45"/>
      <c r="AL23" s="45"/>
      <c r="AM23" s="45"/>
      <c r="AN23" s="45"/>
    </row>
    <row r="24" spans="1:45" s="14" customFormat="1" ht="31.2" x14ac:dyDescent="0.25">
      <c r="A24" s="32">
        <v>6</v>
      </c>
      <c r="B24" s="33" t="s">
        <v>52</v>
      </c>
      <c r="C24" s="33" t="s">
        <v>55</v>
      </c>
      <c r="D24" s="34"/>
      <c r="E24" s="35"/>
      <c r="F24" s="36"/>
      <c r="G24" s="37"/>
      <c r="H24" s="36"/>
      <c r="I24" s="36"/>
      <c r="J24" s="72"/>
      <c r="K24" s="72"/>
      <c r="L24" s="72"/>
      <c r="M24" s="38">
        <f>30394.93+4400</f>
        <v>34794.93</v>
      </c>
      <c r="N24" s="39" t="s">
        <v>48</v>
      </c>
      <c r="O24" s="39" t="s">
        <v>48</v>
      </c>
      <c r="P24" s="40" t="s">
        <v>36</v>
      </c>
      <c r="Q24" s="39" t="s">
        <v>56</v>
      </c>
      <c r="R24" s="41">
        <v>37787</v>
      </c>
      <c r="S24" s="42">
        <v>45433</v>
      </c>
      <c r="T24" s="41">
        <v>28856</v>
      </c>
      <c r="U24" s="41">
        <v>43888</v>
      </c>
      <c r="V24" s="43"/>
      <c r="W24" s="43"/>
      <c r="X24" s="43"/>
      <c r="Y24" s="43"/>
      <c r="Z24" s="7"/>
      <c r="AA24" s="7"/>
      <c r="AB24" s="7"/>
      <c r="AC24" s="44"/>
      <c r="AD24" s="45" t="s">
        <v>38</v>
      </c>
      <c r="AE24" s="46" t="s">
        <v>39</v>
      </c>
      <c r="AF24" s="48" t="s">
        <v>40</v>
      </c>
      <c r="AH24" s="45"/>
      <c r="AI24" s="45"/>
      <c r="AJ24" s="45"/>
      <c r="AL24" s="45"/>
      <c r="AM24" s="45"/>
      <c r="AN24" s="45"/>
    </row>
    <row r="25" spans="1:45" s="14" customFormat="1" ht="31.2" x14ac:dyDescent="0.25">
      <c r="A25" s="32">
        <v>7</v>
      </c>
      <c r="B25" s="33" t="s">
        <v>52</v>
      </c>
      <c r="C25" s="33" t="s">
        <v>57</v>
      </c>
      <c r="D25" s="34"/>
      <c r="E25" s="35"/>
      <c r="F25" s="36"/>
      <c r="G25" s="37"/>
      <c r="H25" s="36"/>
      <c r="I25" s="36"/>
      <c r="J25" s="72"/>
      <c r="K25" s="72"/>
      <c r="L25" s="72"/>
      <c r="M25" s="38">
        <f>31510.27</f>
        <v>31510.27</v>
      </c>
      <c r="N25" s="39" t="s">
        <v>48</v>
      </c>
      <c r="O25" s="39" t="s">
        <v>48</v>
      </c>
      <c r="P25" s="40" t="s">
        <v>49</v>
      </c>
      <c r="Q25" s="39" t="s">
        <v>58</v>
      </c>
      <c r="R25" s="41">
        <v>38156</v>
      </c>
      <c r="S25" s="42">
        <v>45462</v>
      </c>
      <c r="T25" s="41">
        <v>27405</v>
      </c>
      <c r="U25" s="41">
        <v>42062</v>
      </c>
      <c r="V25" s="43"/>
      <c r="W25" s="43"/>
      <c r="X25" s="43"/>
      <c r="Y25" s="43"/>
      <c r="Z25" s="7"/>
      <c r="AA25" s="7"/>
      <c r="AB25" s="7"/>
      <c r="AC25" s="44"/>
      <c r="AD25" s="45" t="s">
        <v>51</v>
      </c>
      <c r="AE25" s="46" t="s">
        <v>39</v>
      </c>
      <c r="AF25" s="48" t="s">
        <v>40</v>
      </c>
      <c r="AH25" s="45"/>
      <c r="AI25" s="45"/>
      <c r="AJ25" s="45"/>
      <c r="AL25" s="45"/>
      <c r="AM25" s="45"/>
      <c r="AN25" s="45"/>
    </row>
    <row r="26" spans="1:45" s="1" customFormat="1" x14ac:dyDescent="0.3">
      <c r="A26"/>
      <c r="B26"/>
      <c r="C26"/>
      <c r="D26"/>
      <c r="E26" s="8"/>
      <c r="F26"/>
      <c r="G26"/>
      <c r="H26"/>
      <c r="I26"/>
      <c r="J26"/>
      <c r="K26"/>
      <c r="L26"/>
      <c r="M26"/>
      <c r="N26"/>
      <c r="O26"/>
      <c r="P26"/>
    </row>
    <row r="27" spans="1:45" s="7" customFormat="1" ht="15.6" x14ac:dyDescent="0.25">
      <c r="A27" s="82" t="s">
        <v>59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9"/>
      <c r="Q27" s="10"/>
      <c r="R27" s="11"/>
      <c r="S27" s="11"/>
      <c r="T27" s="12"/>
      <c r="U27" s="12"/>
      <c r="V27" s="12"/>
      <c r="W27" s="12"/>
      <c r="X27" s="12"/>
      <c r="AC27" s="12"/>
      <c r="AD27" s="13"/>
      <c r="AE27" s="12"/>
      <c r="AF27" s="12"/>
      <c r="AG27" s="14" t="s">
        <v>7</v>
      </c>
      <c r="AH27" s="78"/>
      <c r="AI27" s="78"/>
      <c r="AJ27" s="78"/>
      <c r="AK27" s="12" t="s">
        <v>8</v>
      </c>
      <c r="AL27" s="78"/>
      <c r="AM27" s="78"/>
      <c r="AN27" s="78"/>
      <c r="AO27" s="12"/>
      <c r="AP27" s="12"/>
      <c r="AQ27" s="12"/>
      <c r="AR27" s="12"/>
      <c r="AS27" s="12"/>
    </row>
    <row r="28" spans="1:45" s="31" customFormat="1" ht="40.5" customHeight="1" x14ac:dyDescent="0.3">
      <c r="A28" s="15" t="s">
        <v>9</v>
      </c>
      <c r="B28" s="15" t="s">
        <v>10</v>
      </c>
      <c r="C28" s="16" t="s">
        <v>11</v>
      </c>
      <c r="D28" s="16" t="s">
        <v>12</v>
      </c>
      <c r="E28" s="17" t="s">
        <v>13</v>
      </c>
      <c r="F28" s="18" t="s">
        <v>14</v>
      </c>
      <c r="G28" s="19" t="s">
        <v>15</v>
      </c>
      <c r="H28" s="16" t="s">
        <v>16</v>
      </c>
      <c r="I28" s="20" t="s">
        <v>17</v>
      </c>
      <c r="J28" s="79"/>
      <c r="K28" s="80"/>
      <c r="L28" s="81" t="s">
        <v>18</v>
      </c>
      <c r="M28" s="21" t="s">
        <v>19</v>
      </c>
      <c r="N28" s="22" t="s">
        <v>20</v>
      </c>
      <c r="O28" s="23" t="s">
        <v>21</v>
      </c>
      <c r="P28" s="23" t="s">
        <v>60</v>
      </c>
      <c r="Q28" s="24" t="s">
        <v>23</v>
      </c>
      <c r="R28" s="25" t="s">
        <v>24</v>
      </c>
      <c r="S28" s="25" t="s">
        <v>25</v>
      </c>
      <c r="T28" s="26" t="s">
        <v>17</v>
      </c>
      <c r="U28" s="27" t="s">
        <v>23</v>
      </c>
      <c r="V28" s="25" t="s">
        <v>24</v>
      </c>
      <c r="W28" s="25" t="s">
        <v>23</v>
      </c>
      <c r="X28" s="25" t="s">
        <v>24</v>
      </c>
      <c r="Y28" s="25"/>
      <c r="Z28" s="1"/>
      <c r="AA28" s="1"/>
      <c r="AB28" s="1"/>
      <c r="AC28" s="28" t="s">
        <v>26</v>
      </c>
      <c r="AD28" s="29" t="s">
        <v>27</v>
      </c>
      <c r="AE28" s="29" t="s">
        <v>28</v>
      </c>
      <c r="AF28" s="29"/>
      <c r="AG28" s="14" t="s">
        <v>29</v>
      </c>
      <c r="AH28" s="30" t="s">
        <v>30</v>
      </c>
      <c r="AI28" s="30" t="s">
        <v>31</v>
      </c>
      <c r="AJ28" s="30"/>
      <c r="AK28" s="14" t="s">
        <v>29</v>
      </c>
      <c r="AL28" s="30" t="s">
        <v>30</v>
      </c>
      <c r="AM28" s="30" t="s">
        <v>32</v>
      </c>
      <c r="AN28" s="30"/>
    </row>
    <row r="29" spans="1:45" s="14" customFormat="1" ht="48" customHeight="1" x14ac:dyDescent="0.25">
      <c r="A29" s="32">
        <v>1</v>
      </c>
      <c r="B29" s="33" t="s">
        <v>61</v>
      </c>
      <c r="C29" s="33" t="s">
        <v>62</v>
      </c>
      <c r="D29" s="35" t="s">
        <v>63</v>
      </c>
      <c r="E29" s="36" t="str">
        <f t="shared" ref="E29:E30" si="0">DATEDIF(Q29,R29,"y") + DATEDIF(U29,V29,"y") + DATEDIF(W29,X29,"y") + SUM(AG29) &amp; " años " &amp; DATEDIF(Q29,R29,"ym") + DATEDIF(U29,V29,"ym") + DATEDIF(W29,X29,"ym") + SUM(AH29) - SUM(AL29) &amp; " meses " &amp; DATEDIF(Q29,R29,"md") + DATEDIF(U29,V29,"md") + DATEDIF(W29,X29,"md") - SUM(AM29) &amp; " días"</f>
        <v>22 años 10 meses 14 días</v>
      </c>
      <c r="F29" s="37">
        <v>0.67500000000000004</v>
      </c>
      <c r="G29" s="36" t="str">
        <f t="shared" ref="G29:G30" si="1">DATEDIF(S29,R29,"y") &amp; " años " &amp; DATEDIF(S29,R29,"ym") &amp; " meses " &amp; DATEDIF(S29,R29,"md") &amp; " días"</f>
        <v>42 años 1 meses 20 días</v>
      </c>
      <c r="H29" s="36" t="str">
        <f t="shared" ref="H29:H30" si="2">DATEDIF(T29,R29,"y") &amp; " años " &amp; DATEDIF(T29,R29,"ym") &amp; " meses " &amp; DATEDIF(T29,R29,"md") &amp; " días"</f>
        <v>2 años 0 meses 17 días</v>
      </c>
      <c r="I29" s="72"/>
      <c r="J29" s="72"/>
      <c r="K29" s="72"/>
      <c r="L29" s="38">
        <v>34575.78</v>
      </c>
      <c r="M29" s="39">
        <f>L29*F29</f>
        <v>23338.6515</v>
      </c>
      <c r="N29" s="39" t="s">
        <v>35</v>
      </c>
      <c r="O29" s="40" t="s">
        <v>36</v>
      </c>
      <c r="P29" s="39" t="s">
        <v>64</v>
      </c>
      <c r="Q29" s="41">
        <v>37012</v>
      </c>
      <c r="R29" s="42">
        <v>45366</v>
      </c>
      <c r="S29" s="41">
        <v>29975</v>
      </c>
      <c r="T29" s="41">
        <v>44619</v>
      </c>
      <c r="U29" s="43"/>
      <c r="V29" s="43"/>
      <c r="W29" s="43"/>
      <c r="X29" s="43"/>
      <c r="Y29" s="7"/>
      <c r="Z29" s="7"/>
      <c r="AA29" s="7"/>
      <c r="AB29" s="44"/>
      <c r="AC29" s="45" t="s">
        <v>38</v>
      </c>
      <c r="AD29" s="46" t="s">
        <v>39</v>
      </c>
      <c r="AE29" s="48" t="s">
        <v>40</v>
      </c>
      <c r="AG29" s="45"/>
      <c r="AH29" s="45"/>
      <c r="AI29" s="45"/>
      <c r="AK29" s="45"/>
      <c r="AL29" s="45"/>
      <c r="AM29" s="45"/>
    </row>
    <row r="30" spans="1:45" s="14" customFormat="1" ht="39" customHeight="1" x14ac:dyDescent="0.25">
      <c r="A30" s="32">
        <v>2</v>
      </c>
      <c r="B30" s="33" t="s">
        <v>52</v>
      </c>
      <c r="C30" s="33" t="s">
        <v>65</v>
      </c>
      <c r="D30" s="35" t="s">
        <v>66</v>
      </c>
      <c r="E30" s="36" t="str">
        <f t="shared" si="0"/>
        <v>20 años 11 meses 18 días</v>
      </c>
      <c r="F30" s="37">
        <v>0.625</v>
      </c>
      <c r="G30" s="36" t="str">
        <f t="shared" si="1"/>
        <v>43 años 0 meses 16 días</v>
      </c>
      <c r="H30" s="36" t="str">
        <f t="shared" si="2"/>
        <v>3 años 0 meses 21 días</v>
      </c>
      <c r="I30" s="72"/>
      <c r="J30" s="72"/>
      <c r="K30" s="72"/>
      <c r="L30" s="38">
        <f>31510.27</f>
        <v>31510.27</v>
      </c>
      <c r="M30" s="39">
        <f>L30*F30</f>
        <v>19693.918750000001</v>
      </c>
      <c r="N30" s="39" t="s">
        <v>48</v>
      </c>
      <c r="O30" s="40" t="s">
        <v>36</v>
      </c>
      <c r="P30" s="39" t="s">
        <v>67</v>
      </c>
      <c r="Q30" s="41">
        <v>37712</v>
      </c>
      <c r="R30" s="42">
        <v>45370</v>
      </c>
      <c r="S30" s="41">
        <v>29648</v>
      </c>
      <c r="T30" s="41">
        <v>44254</v>
      </c>
      <c r="U30" s="43"/>
      <c r="V30" s="43"/>
      <c r="W30" s="43"/>
      <c r="X30" s="43"/>
      <c r="Y30" s="7"/>
      <c r="Z30" s="7"/>
      <c r="AA30" s="7"/>
      <c r="AB30" s="44"/>
      <c r="AC30" s="45" t="s">
        <v>51</v>
      </c>
      <c r="AD30" s="46" t="s">
        <v>39</v>
      </c>
      <c r="AE30" s="48" t="s">
        <v>40</v>
      </c>
      <c r="AG30" s="45"/>
      <c r="AH30" s="45"/>
      <c r="AI30" s="45"/>
      <c r="AK30" s="45"/>
      <c r="AL30" s="45"/>
      <c r="AM30" s="45"/>
    </row>
    <row r="31" spans="1:45" s="14" customFormat="1" ht="31.2" x14ac:dyDescent="0.25">
      <c r="A31" s="32">
        <v>3</v>
      </c>
      <c r="B31" s="33" t="s">
        <v>68</v>
      </c>
      <c r="C31" s="33" t="s">
        <v>69</v>
      </c>
      <c r="D31" s="35"/>
      <c r="E31" s="36"/>
      <c r="F31" s="37"/>
      <c r="G31" s="36"/>
      <c r="H31" s="36"/>
      <c r="I31" s="36"/>
      <c r="J31" s="36"/>
      <c r="K31" s="36"/>
      <c r="L31" s="38"/>
      <c r="M31" s="39"/>
      <c r="N31" s="39" t="s">
        <v>48</v>
      </c>
      <c r="O31" s="40"/>
      <c r="P31" s="39"/>
      <c r="Q31" s="41"/>
      <c r="R31" s="42"/>
      <c r="S31" s="41"/>
      <c r="T31" s="41"/>
      <c r="U31" s="43"/>
      <c r="V31" s="43"/>
      <c r="W31" s="43"/>
      <c r="X31" s="43"/>
      <c r="Y31" s="7"/>
      <c r="Z31" s="7"/>
      <c r="AA31" s="7"/>
      <c r="AB31" s="44"/>
      <c r="AC31" s="45"/>
      <c r="AD31" s="46"/>
      <c r="AE31" s="48"/>
      <c r="AG31" s="45"/>
      <c r="AH31" s="45"/>
      <c r="AI31" s="45"/>
      <c r="AK31" s="45"/>
      <c r="AL31" s="45"/>
      <c r="AM31" s="45"/>
    </row>
    <row r="32" spans="1:45" s="14" customFormat="1" ht="31.2" x14ac:dyDescent="0.25">
      <c r="A32" s="32">
        <v>4</v>
      </c>
      <c r="B32" s="33" t="s">
        <v>68</v>
      </c>
      <c r="C32" s="33" t="s">
        <v>70</v>
      </c>
      <c r="D32" s="35"/>
      <c r="E32" s="36"/>
      <c r="F32" s="37"/>
      <c r="G32" s="36"/>
      <c r="H32" s="36"/>
      <c r="I32" s="36"/>
      <c r="J32" s="36"/>
      <c r="K32" s="36"/>
      <c r="L32" s="38"/>
      <c r="M32" s="39"/>
      <c r="N32" s="39" t="s">
        <v>48</v>
      </c>
      <c r="O32" s="40"/>
      <c r="P32" s="39"/>
      <c r="Q32" s="41"/>
      <c r="R32" s="42"/>
      <c r="S32" s="41"/>
      <c r="T32" s="41"/>
      <c r="U32" s="43"/>
      <c r="V32" s="43"/>
      <c r="W32" s="43"/>
      <c r="X32" s="43"/>
      <c r="Y32" s="7"/>
      <c r="Z32" s="7"/>
      <c r="AA32" s="7"/>
      <c r="AB32" s="44"/>
      <c r="AC32" s="45"/>
      <c r="AD32" s="46"/>
      <c r="AE32" s="48"/>
      <c r="AG32" s="45"/>
      <c r="AH32" s="45"/>
      <c r="AI32" s="45"/>
      <c r="AK32" s="45"/>
      <c r="AL32" s="45"/>
      <c r="AM32" s="45"/>
    </row>
    <row r="33" spans="1:50" s="14" customFormat="1" ht="31.2" x14ac:dyDescent="0.25">
      <c r="A33" s="32">
        <v>5</v>
      </c>
      <c r="B33" s="33" t="s">
        <v>71</v>
      </c>
      <c r="C33" s="33" t="s">
        <v>72</v>
      </c>
      <c r="D33" s="35"/>
      <c r="E33" s="36"/>
      <c r="F33" s="37"/>
      <c r="G33" s="36"/>
      <c r="H33" s="36"/>
      <c r="I33" s="36"/>
      <c r="J33" s="36"/>
      <c r="K33" s="36"/>
      <c r="L33" s="38"/>
      <c r="M33" s="39"/>
      <c r="N33" s="39" t="s">
        <v>48</v>
      </c>
      <c r="O33" s="40"/>
      <c r="P33" s="39"/>
      <c r="Q33" s="41"/>
      <c r="R33" s="42"/>
      <c r="S33" s="41"/>
      <c r="T33" s="41"/>
      <c r="U33" s="43"/>
      <c r="V33" s="43"/>
      <c r="W33" s="43"/>
      <c r="X33" s="43"/>
      <c r="Y33" s="7"/>
      <c r="Z33" s="7"/>
      <c r="AA33" s="7"/>
      <c r="AB33" s="44"/>
      <c r="AC33" s="45"/>
      <c r="AD33" s="46"/>
      <c r="AE33" s="48"/>
      <c r="AG33" s="45"/>
      <c r="AH33" s="45"/>
      <c r="AI33" s="45"/>
      <c r="AK33" s="45"/>
      <c r="AL33" s="45"/>
      <c r="AM33" s="45"/>
    </row>
    <row r="34" spans="1:50" s="1" customForma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50" s="1" customForma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50" s="7" customFormat="1" ht="15.6" x14ac:dyDescent="0.25">
      <c r="A36" s="82" t="s">
        <v>73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  <c r="P36" s="9"/>
      <c r="Q36" s="10"/>
      <c r="R36" s="11"/>
      <c r="S36" s="11"/>
      <c r="T36" s="12"/>
      <c r="U36" s="12"/>
      <c r="V36" s="12"/>
      <c r="W36" s="12"/>
      <c r="X36" s="12"/>
      <c r="AC36" s="12"/>
      <c r="AD36" s="13"/>
      <c r="AE36" s="12"/>
      <c r="AF36" s="12"/>
      <c r="AG36" s="14" t="s">
        <v>7</v>
      </c>
      <c r="AH36" s="78"/>
      <c r="AI36" s="78"/>
      <c r="AJ36" s="78"/>
      <c r="AK36" s="12" t="s">
        <v>8</v>
      </c>
      <c r="AL36" s="78"/>
      <c r="AM36" s="78"/>
      <c r="AN36" s="78"/>
      <c r="AO36" s="12"/>
      <c r="AP36" s="12"/>
      <c r="AQ36" s="12"/>
      <c r="AR36" s="12"/>
      <c r="AS36" s="12"/>
    </row>
    <row r="37" spans="1:50" s="31" customFormat="1" ht="38.25" customHeight="1" x14ac:dyDescent="0.3">
      <c r="A37" s="15" t="s">
        <v>9</v>
      </c>
      <c r="B37" s="15" t="s">
        <v>10</v>
      </c>
      <c r="C37" s="16" t="s">
        <v>11</v>
      </c>
      <c r="D37" s="16" t="s">
        <v>12</v>
      </c>
      <c r="E37" s="17" t="s">
        <v>13</v>
      </c>
      <c r="F37" s="18" t="s">
        <v>14</v>
      </c>
      <c r="G37" s="19" t="s">
        <v>15</v>
      </c>
      <c r="H37" s="16" t="s">
        <v>16</v>
      </c>
      <c r="I37" s="20" t="s">
        <v>17</v>
      </c>
      <c r="J37" s="79"/>
      <c r="K37" s="80"/>
      <c r="L37" s="81" t="s">
        <v>18</v>
      </c>
      <c r="M37" s="21" t="s">
        <v>19</v>
      </c>
      <c r="N37" s="22" t="s">
        <v>20</v>
      </c>
      <c r="O37" s="23" t="s">
        <v>21</v>
      </c>
      <c r="P37" s="23" t="s">
        <v>60</v>
      </c>
      <c r="Q37" s="24" t="s">
        <v>23</v>
      </c>
      <c r="R37" s="25" t="s">
        <v>24</v>
      </c>
      <c r="S37" s="25" t="s">
        <v>25</v>
      </c>
      <c r="T37" s="26" t="s">
        <v>17</v>
      </c>
      <c r="U37" s="27" t="s">
        <v>23</v>
      </c>
      <c r="V37" s="25" t="s">
        <v>24</v>
      </c>
      <c r="W37" s="25" t="s">
        <v>23</v>
      </c>
      <c r="X37" s="25" t="s">
        <v>24</v>
      </c>
      <c r="Y37" s="25"/>
      <c r="Z37" s="1"/>
      <c r="AA37" s="1"/>
      <c r="AB37" s="1"/>
      <c r="AC37" s="28" t="s">
        <v>26</v>
      </c>
      <c r="AD37" s="29" t="s">
        <v>27</v>
      </c>
      <c r="AE37" s="29" t="s">
        <v>28</v>
      </c>
      <c r="AF37" s="29"/>
      <c r="AG37" s="14" t="s">
        <v>29</v>
      </c>
      <c r="AH37" s="30" t="s">
        <v>30</v>
      </c>
      <c r="AI37" s="30" t="s">
        <v>31</v>
      </c>
      <c r="AJ37" s="30"/>
      <c r="AK37" s="14" t="s">
        <v>29</v>
      </c>
      <c r="AL37" s="30" t="s">
        <v>30</v>
      </c>
      <c r="AM37" s="30" t="s">
        <v>32</v>
      </c>
      <c r="AN37" s="30"/>
    </row>
    <row r="38" spans="1:50" s="14" customFormat="1" ht="34.5" customHeight="1" x14ac:dyDescent="0.25">
      <c r="A38" s="32">
        <v>1</v>
      </c>
      <c r="B38" s="33" t="s">
        <v>74</v>
      </c>
      <c r="C38" s="33" t="s">
        <v>75</v>
      </c>
      <c r="D38" s="35"/>
      <c r="E38" s="36"/>
      <c r="F38" s="37"/>
      <c r="G38" s="36"/>
      <c r="H38" s="36"/>
      <c r="I38" s="72"/>
      <c r="J38" s="72"/>
      <c r="K38" s="72"/>
      <c r="L38" s="38">
        <v>70000</v>
      </c>
      <c r="M38" s="39">
        <f t="shared" ref="M38:M41" si="3">L38*F38</f>
        <v>0</v>
      </c>
      <c r="N38" s="39" t="s">
        <v>35</v>
      </c>
      <c r="O38" s="40" t="s">
        <v>36</v>
      </c>
      <c r="P38" s="39" t="s">
        <v>76</v>
      </c>
      <c r="Q38" s="41">
        <v>34001</v>
      </c>
      <c r="R38" s="42">
        <v>45425</v>
      </c>
      <c r="S38" s="41">
        <v>28141</v>
      </c>
      <c r="T38" s="41">
        <v>43523</v>
      </c>
      <c r="U38" s="43"/>
      <c r="V38" s="43"/>
      <c r="W38" s="43"/>
      <c r="X38" s="43"/>
      <c r="Y38" s="7"/>
      <c r="Z38" s="7"/>
      <c r="AA38" s="7"/>
      <c r="AB38" s="44"/>
      <c r="AC38" s="45" t="s">
        <v>51</v>
      </c>
      <c r="AD38" s="46" t="s">
        <v>39</v>
      </c>
      <c r="AE38" s="48" t="s">
        <v>40</v>
      </c>
      <c r="AG38" s="45"/>
      <c r="AH38" s="45"/>
      <c r="AI38" s="45"/>
      <c r="AK38" s="45"/>
      <c r="AL38" s="45"/>
      <c r="AM38" s="45"/>
    </row>
    <row r="39" spans="1:50" s="14" customFormat="1" ht="32.25" customHeight="1" x14ac:dyDescent="0.25">
      <c r="A39" s="32">
        <v>2</v>
      </c>
      <c r="B39" s="33" t="s">
        <v>74</v>
      </c>
      <c r="C39" s="33" t="s">
        <v>77</v>
      </c>
      <c r="D39" s="35"/>
      <c r="E39" s="36"/>
      <c r="F39" s="37"/>
      <c r="G39" s="36"/>
      <c r="H39" s="36"/>
      <c r="I39" s="72"/>
      <c r="J39" s="72"/>
      <c r="K39" s="72"/>
      <c r="L39" s="38">
        <f>35615.53</f>
        <v>35615.53</v>
      </c>
      <c r="M39" s="39">
        <f t="shared" si="3"/>
        <v>0</v>
      </c>
      <c r="N39" s="39" t="s">
        <v>35</v>
      </c>
      <c r="O39" s="40" t="s">
        <v>36</v>
      </c>
      <c r="P39" s="39" t="s">
        <v>78</v>
      </c>
      <c r="Q39" s="41">
        <v>34943</v>
      </c>
      <c r="R39" s="42">
        <v>45359</v>
      </c>
      <c r="S39" s="41">
        <v>28516</v>
      </c>
      <c r="T39" s="41">
        <v>43888</v>
      </c>
      <c r="U39" s="43"/>
      <c r="V39" s="43"/>
      <c r="W39" s="43"/>
      <c r="X39" s="43"/>
      <c r="Y39" s="7"/>
      <c r="Z39" s="7"/>
      <c r="AA39" s="7"/>
      <c r="AB39" s="44"/>
      <c r="AC39" s="45" t="s">
        <v>38</v>
      </c>
      <c r="AD39" s="46" t="s">
        <v>39</v>
      </c>
      <c r="AE39" s="48" t="s">
        <v>40</v>
      </c>
      <c r="AG39" s="45"/>
      <c r="AH39" s="45"/>
      <c r="AI39" s="45"/>
      <c r="AK39" s="45"/>
      <c r="AL39" s="45"/>
      <c r="AM39" s="45"/>
    </row>
    <row r="40" spans="1:50" s="14" customFormat="1" ht="34.5" customHeight="1" x14ac:dyDescent="0.25">
      <c r="A40" s="32">
        <v>3</v>
      </c>
      <c r="B40" s="33" t="s">
        <v>68</v>
      </c>
      <c r="C40" s="33" t="s">
        <v>79</v>
      </c>
      <c r="D40" s="35"/>
      <c r="E40" s="36"/>
      <c r="F40" s="37"/>
      <c r="G40" s="36"/>
      <c r="H40" s="36"/>
      <c r="I40" s="72"/>
      <c r="J40" s="72"/>
      <c r="K40" s="72"/>
      <c r="L40" s="38">
        <v>21000</v>
      </c>
      <c r="M40" s="39">
        <f t="shared" si="3"/>
        <v>0</v>
      </c>
      <c r="N40" s="39" t="s">
        <v>48</v>
      </c>
      <c r="O40" s="40" t="s">
        <v>36</v>
      </c>
      <c r="P40" s="39" t="s">
        <v>80</v>
      </c>
      <c r="Q40" s="41">
        <v>35309</v>
      </c>
      <c r="R40" s="42">
        <v>43144</v>
      </c>
      <c r="S40" s="41">
        <v>29246</v>
      </c>
      <c r="T40" s="41">
        <v>42062</v>
      </c>
      <c r="U40" s="43"/>
      <c r="V40" s="43"/>
      <c r="W40" s="43"/>
      <c r="X40" s="43"/>
      <c r="Y40" s="7"/>
      <c r="Z40" s="7"/>
      <c r="AA40" s="7"/>
      <c r="AB40" s="44"/>
      <c r="AC40" s="45" t="s">
        <v>51</v>
      </c>
      <c r="AD40" s="46" t="s">
        <v>39</v>
      </c>
      <c r="AE40" s="48" t="s">
        <v>40</v>
      </c>
      <c r="AG40" s="45"/>
      <c r="AH40" s="45"/>
      <c r="AI40" s="45"/>
      <c r="AK40" s="45"/>
      <c r="AL40" s="45"/>
      <c r="AM40" s="45"/>
    </row>
    <row r="41" spans="1:50" s="14" customFormat="1" ht="35.25" customHeight="1" x14ac:dyDescent="0.25">
      <c r="A41" s="32">
        <v>4</v>
      </c>
      <c r="B41" s="33" t="s">
        <v>81</v>
      </c>
      <c r="C41" s="33" t="s">
        <v>82</v>
      </c>
      <c r="D41" s="35"/>
      <c r="E41" s="36"/>
      <c r="F41" s="37"/>
      <c r="G41" s="36"/>
      <c r="H41" s="36"/>
      <c r="I41" s="72"/>
      <c r="J41" s="72"/>
      <c r="K41" s="72"/>
      <c r="L41" s="38">
        <f>32541.77</f>
        <v>32541.77</v>
      </c>
      <c r="M41" s="39">
        <f t="shared" si="3"/>
        <v>0</v>
      </c>
      <c r="N41" s="39" t="s">
        <v>48</v>
      </c>
      <c r="O41" s="40" t="s">
        <v>36</v>
      </c>
      <c r="P41" s="39" t="s">
        <v>83</v>
      </c>
      <c r="Q41" s="41">
        <v>37422</v>
      </c>
      <c r="R41" s="42">
        <v>45419</v>
      </c>
      <c r="S41" s="41">
        <v>30194</v>
      </c>
      <c r="T41" s="41">
        <v>43160</v>
      </c>
      <c r="U41" s="43"/>
      <c r="V41" s="43"/>
      <c r="W41" s="43"/>
      <c r="X41" s="43"/>
      <c r="Y41" s="7"/>
      <c r="Z41" s="7"/>
      <c r="AA41" s="7"/>
      <c r="AB41" s="44"/>
      <c r="AC41" s="45" t="s">
        <v>38</v>
      </c>
      <c r="AD41" s="46" t="s">
        <v>39</v>
      </c>
      <c r="AE41" s="48" t="s">
        <v>40</v>
      </c>
      <c r="AG41" s="45"/>
      <c r="AH41" s="45"/>
      <c r="AI41" s="45"/>
      <c r="AK41" s="45"/>
      <c r="AL41" s="45"/>
      <c r="AM41" s="45"/>
    </row>
    <row r="42" spans="1:50" s="58" customFormat="1" x14ac:dyDescent="0.3">
      <c r="A42" s="49"/>
      <c r="B42" s="50"/>
      <c r="C42" s="51"/>
      <c r="D42" s="52"/>
      <c r="E42" s="52"/>
      <c r="F42" s="53"/>
      <c r="G42" s="54"/>
      <c r="H42" s="54"/>
      <c r="I42" s="55"/>
      <c r="J42" s="56"/>
      <c r="K42" s="57"/>
      <c r="L42" s="57"/>
      <c r="M42" s="57"/>
      <c r="N42" s="57"/>
      <c r="AW42" s="59"/>
    </row>
    <row r="43" spans="1:50" s="58" customFormat="1" ht="13.8" x14ac:dyDescent="0.25">
      <c r="A43" s="49"/>
      <c r="B43" s="50"/>
      <c r="C43" s="51"/>
      <c r="D43" s="52"/>
      <c r="E43" s="52"/>
      <c r="F43" s="53"/>
      <c r="G43" s="54"/>
      <c r="H43" s="54"/>
      <c r="I43" s="55"/>
      <c r="J43" s="56"/>
      <c r="K43" s="57"/>
      <c r="L43" s="57"/>
      <c r="M43" s="57"/>
      <c r="N43" s="57"/>
      <c r="AX43" s="60"/>
    </row>
    <row r="44" spans="1:50" s="58" customFormat="1" ht="13.8" x14ac:dyDescent="0.25">
      <c r="A44" s="49"/>
      <c r="B44" s="50"/>
      <c r="C44" s="51"/>
      <c r="D44" s="52"/>
      <c r="E44" s="52"/>
      <c r="F44" s="53"/>
      <c r="G44" s="54"/>
      <c r="H44" s="54"/>
      <c r="I44" s="55"/>
      <c r="J44" s="56"/>
      <c r="K44" s="57"/>
      <c r="L44" s="57"/>
      <c r="M44" s="57"/>
      <c r="N44" s="57"/>
    </row>
    <row r="45" spans="1:50" s="58" customFormat="1" ht="13.8" x14ac:dyDescent="0.25">
      <c r="A45" s="49"/>
      <c r="B45" s="50"/>
      <c r="C45" s="51"/>
      <c r="D45" s="52"/>
      <c r="E45" s="52"/>
      <c r="F45" s="53"/>
      <c r="G45" s="54"/>
      <c r="H45" s="54"/>
      <c r="I45" s="55"/>
      <c r="J45" s="56"/>
      <c r="K45" s="57"/>
      <c r="L45" s="57"/>
      <c r="M45" s="57"/>
      <c r="N45" s="57"/>
    </row>
    <row r="46" spans="1:50" s="58" customFormat="1" ht="16.8" x14ac:dyDescent="0.25">
      <c r="A46" s="86" t="s">
        <v>84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</row>
    <row r="47" spans="1:50" s="58" customFormat="1" ht="15.6" x14ac:dyDescent="0.25">
      <c r="A47" s="85" t="s">
        <v>85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</row>
    <row r="48" spans="1:50" s="58" customFormat="1" ht="15.6" x14ac:dyDescent="0.25">
      <c r="A48" s="85" t="s">
        <v>86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1:16" s="7" customFormat="1" ht="13.8" x14ac:dyDescent="0.25">
      <c r="A49" s="61"/>
      <c r="B49" s="61"/>
      <c r="C49" s="61"/>
      <c r="D49" s="61"/>
      <c r="E49" s="61"/>
      <c r="F49" s="61"/>
      <c r="G49" s="62"/>
      <c r="H49" s="62"/>
      <c r="I49" s="63"/>
      <c r="J49" s="58"/>
      <c r="K49" s="58"/>
      <c r="L49" s="58"/>
      <c r="M49" s="58"/>
      <c r="N49" s="58"/>
      <c r="O49" s="58"/>
    </row>
    <row r="50" spans="1:16" s="58" customFormat="1" ht="13.8" x14ac:dyDescent="0.25">
      <c r="A50" s="64" t="s">
        <v>87</v>
      </c>
      <c r="D50" s="65"/>
      <c r="E50" s="3"/>
      <c r="F50" s="66"/>
      <c r="G50" s="67"/>
      <c r="H50" s="67"/>
      <c r="I50" s="68"/>
    </row>
    <row r="51" spans="1:16" s="58" customFormat="1" ht="13.8" x14ac:dyDescent="0.25">
      <c r="A51" s="69" t="s">
        <v>88</v>
      </c>
      <c r="D51" s="65"/>
      <c r="E51" s="3"/>
      <c r="F51" s="66"/>
      <c r="G51" s="67"/>
      <c r="H51" s="67"/>
      <c r="I51" s="68"/>
    </row>
    <row r="52" spans="1:16" x14ac:dyDescent="0.3">
      <c r="A52" s="59"/>
      <c r="N52" s="70"/>
      <c r="P52" s="71"/>
    </row>
    <row r="54" spans="1:16" x14ac:dyDescent="0.3">
      <c r="E54"/>
    </row>
    <row r="55" spans="1:16" x14ac:dyDescent="0.3">
      <c r="E55"/>
    </row>
    <row r="56" spans="1:16" x14ac:dyDescent="0.3">
      <c r="E56"/>
    </row>
    <row r="57" spans="1:16" x14ac:dyDescent="0.3">
      <c r="E57"/>
    </row>
    <row r="58" spans="1:16" x14ac:dyDescent="0.3">
      <c r="E58"/>
    </row>
    <row r="59" spans="1:16" x14ac:dyDescent="0.3">
      <c r="E59"/>
    </row>
    <row r="60" spans="1:16" x14ac:dyDescent="0.3">
      <c r="E60"/>
    </row>
    <row r="61" spans="1:16" x14ac:dyDescent="0.3">
      <c r="E61"/>
    </row>
    <row r="62" spans="1:16" x14ac:dyDescent="0.3">
      <c r="E62"/>
    </row>
    <row r="63" spans="1:16" x14ac:dyDescent="0.3">
      <c r="E63"/>
    </row>
    <row r="64" spans="1:16" x14ac:dyDescent="0.3">
      <c r="E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</sheetData>
  <mergeCells count="34">
    <mergeCell ref="I29:K29"/>
    <mergeCell ref="I30:K30"/>
    <mergeCell ref="A47:P47"/>
    <mergeCell ref="A48:P48"/>
    <mergeCell ref="J37:L37"/>
    <mergeCell ref="I38:K38"/>
    <mergeCell ref="I39:K39"/>
    <mergeCell ref="I40:K40"/>
    <mergeCell ref="I41:K41"/>
    <mergeCell ref="A46:P46"/>
    <mergeCell ref="AH17:AJ17"/>
    <mergeCell ref="AL17:AN17"/>
    <mergeCell ref="J18:L18"/>
    <mergeCell ref="J19:L19"/>
    <mergeCell ref="A36:O36"/>
    <mergeCell ref="AH36:AJ36"/>
    <mergeCell ref="AL36:AN36"/>
    <mergeCell ref="J21:L21"/>
    <mergeCell ref="J22:L22"/>
    <mergeCell ref="J23:L23"/>
    <mergeCell ref="J24:L24"/>
    <mergeCell ref="J25:L25"/>
    <mergeCell ref="A27:O27"/>
    <mergeCell ref="AH27:AJ27"/>
    <mergeCell ref="AL27:AN27"/>
    <mergeCell ref="J28:L28"/>
    <mergeCell ref="J20:L20"/>
    <mergeCell ref="A9:P9"/>
    <mergeCell ref="A10:P10"/>
    <mergeCell ref="A11:P11"/>
    <mergeCell ref="A12:P12"/>
    <mergeCell ref="A13:P13"/>
    <mergeCell ref="A15:N15"/>
    <mergeCell ref="A17:O17"/>
  </mergeCells>
  <conditionalFormatting sqref="E42:E45">
    <cfRule type="duplicateValues" dxfId="9" priority="10"/>
  </conditionalFormatting>
  <conditionalFormatting sqref="E49:E50">
    <cfRule type="duplicateValues" dxfId="8" priority="2"/>
  </conditionalFormatting>
  <conditionalFormatting sqref="E51">
    <cfRule type="duplicateValues" dxfId="7" priority="1"/>
  </conditionalFormatting>
  <conditionalFormatting sqref="P399:P1048576 P29:P35 P52:P53 P38:P41 P26 Q19:Q25">
    <cfRule type="duplicateValues" dxfId="6" priority="8"/>
  </conditionalFormatting>
  <conditionalFormatting sqref="Q17">
    <cfRule type="duplicateValues" dxfId="5" priority="7"/>
  </conditionalFormatting>
  <conditionalFormatting sqref="Q18">
    <cfRule type="duplicateValues" dxfId="4" priority="6"/>
  </conditionalFormatting>
  <conditionalFormatting sqref="Q27">
    <cfRule type="duplicateValues" dxfId="3" priority="5"/>
  </conditionalFormatting>
  <conditionalFormatting sqref="Q28">
    <cfRule type="duplicateValues" dxfId="2" priority="4"/>
  </conditionalFormatting>
  <conditionalFormatting sqref="Q36">
    <cfRule type="duplicateValues" dxfId="1" priority="9"/>
  </conditionalFormatting>
  <conditionalFormatting sqref="Q37">
    <cfRule type="duplicateValues" dxfId="0" priority="3"/>
  </conditionalFormatting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Seccion de Transparencia</cp:lastModifiedBy>
  <dcterms:created xsi:type="dcterms:W3CDTF">2024-10-10T16:07:03Z</dcterms:created>
  <dcterms:modified xsi:type="dcterms:W3CDTF">2024-11-11T19:15:11Z</dcterms:modified>
</cp:coreProperties>
</file>