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30" windowHeight="9405" firstSheet="1" activeTab="1"/>
  </bookViews>
  <sheets>
    <sheet name="ENERO 2022" sheetId="1" r:id="rId1"/>
    <sheet name="JUNIO 2022" sheetId="2" r:id="rId2"/>
  </sheets>
  <definedNames/>
  <calcPr fullCalcOnLoad="1"/>
</workbook>
</file>

<file path=xl/sharedStrings.xml><?xml version="1.0" encoding="utf-8"?>
<sst xmlns="http://schemas.openxmlformats.org/spreadsheetml/2006/main" count="708" uniqueCount="426">
  <si>
    <t>03 de diciembre del 2021</t>
  </si>
  <si>
    <t>EJÉRCITO DE REPÚBLICA DOMINICANA</t>
  </si>
  <si>
    <t>No.</t>
  </si>
  <si>
    <t>RANGO</t>
  </si>
  <si>
    <t>NOMBRES Y APELLIDOS</t>
  </si>
  <si>
    <t>CEDULA</t>
  </si>
  <si>
    <t>ASCIENDE A</t>
  </si>
  <si>
    <t xml:space="preserve">MOTIVO </t>
  </si>
  <si>
    <t>RD$</t>
  </si>
  <si>
    <t>NO. RESOLUCIÓN</t>
  </si>
  <si>
    <t>PORCIENTO DE PENSION</t>
  </si>
  <si>
    <t>Voluntario</t>
  </si>
  <si>
    <t>CAPITÁN</t>
  </si>
  <si>
    <t>PRIMER TENIENTE</t>
  </si>
  <si>
    <t>Inhabilidad Física</t>
  </si>
  <si>
    <t>SEGUNDO TENIENTE</t>
  </si>
  <si>
    <t>SARGENTO MAYOR</t>
  </si>
  <si>
    <t>001-1643604-9</t>
  </si>
  <si>
    <t>Dado de Baja</t>
  </si>
  <si>
    <t>TOTAL RD$</t>
  </si>
  <si>
    <t>ARMADA DE REPÚBLICA DOMINICANA</t>
  </si>
  <si>
    <t>NO.</t>
  </si>
  <si>
    <t>FUERZA AÉREA DE REPÚBLICA DOMINICANA</t>
  </si>
  <si>
    <t>ASIMILADO MILITAR</t>
  </si>
  <si>
    <t>ASIMILADA MILITAR</t>
  </si>
  <si>
    <t>MINISTERIO DE DEFENSA</t>
  </si>
  <si>
    <t>TOTAL GENERAL RD$</t>
  </si>
  <si>
    <t>CARLOS ANTONIO FERNÁNDEZ ONOFRE</t>
  </si>
  <si>
    <t>Mayor General, ERD.</t>
  </si>
  <si>
    <t>Presidente de la Junta de Retiro y Fondo de Pensiones de las Fuerzas Armadas.</t>
  </si>
  <si>
    <t>FO/RB:.</t>
  </si>
  <si>
    <t>DC/Medina</t>
  </si>
  <si>
    <t>ERD</t>
  </si>
  <si>
    <t>ARD</t>
  </si>
  <si>
    <t>FARD</t>
  </si>
  <si>
    <t>MIDE</t>
  </si>
  <si>
    <t>TOTAL</t>
  </si>
  <si>
    <t>Coronel / Capitán de Navío</t>
  </si>
  <si>
    <t>Teniente Coronel / Capitán de Fragata</t>
  </si>
  <si>
    <t>Mayor / Capitán de Corbeta</t>
  </si>
  <si>
    <t>Capitán / Teniente de Navío</t>
  </si>
  <si>
    <t>Primer Teniente / Teniente de Fragata</t>
  </si>
  <si>
    <t>Segundo Teniente / Teniente de Corbeta</t>
  </si>
  <si>
    <t>Sargento Mayor</t>
  </si>
  <si>
    <t>Sargento</t>
  </si>
  <si>
    <t>Cabo</t>
  </si>
  <si>
    <t>Raso</t>
  </si>
  <si>
    <t>Marinero Auxiliar</t>
  </si>
  <si>
    <t>Asimilado Militar</t>
  </si>
  <si>
    <t>Total de Solic.</t>
  </si>
  <si>
    <t>Monto Total (RD$)</t>
  </si>
  <si>
    <t>MAYOR</t>
  </si>
  <si>
    <t>ANDREA A. FELIZ FILPO</t>
  </si>
  <si>
    <t>001-0525476-7</t>
  </si>
  <si>
    <t>JOSÉ JEREMÍAS NÚÑEZ COLLADO</t>
  </si>
  <si>
    <t>031-0167676-9</t>
  </si>
  <si>
    <t>Teniente Coronel</t>
  </si>
  <si>
    <t>EDWIN RICARDO PÉREZ GUZMÁN</t>
  </si>
  <si>
    <t>001-1509380-9</t>
  </si>
  <si>
    <t>Beneficios del Rango Superior inmediato</t>
  </si>
  <si>
    <t>EUGENIO GÓMEZ HERNÁNDEZ</t>
  </si>
  <si>
    <t>001-1496281-4</t>
  </si>
  <si>
    <t>JUAN MANUEL DE LA ROSA RAMOS</t>
  </si>
  <si>
    <t>037-0040891-1</t>
  </si>
  <si>
    <t>FRANCISCA OLIVIA MARTÍNEZ DE LEÓN</t>
  </si>
  <si>
    <t>001-0633005-3</t>
  </si>
  <si>
    <t>Límite Máximo de Edad</t>
  </si>
  <si>
    <t>JOSÉ ALFONSO HERRERA ROSARIO</t>
  </si>
  <si>
    <t>001-0300932-0</t>
  </si>
  <si>
    <t>Antigüedad en el Servicio</t>
  </si>
  <si>
    <t>ANSELMO ENRIQUE MORFA SÁNCHEZ</t>
  </si>
  <si>
    <t>001-0399445-5</t>
  </si>
  <si>
    <t>LUIS RAFAEL SERRET HERNÁNDEZ</t>
  </si>
  <si>
    <t>001-1166590-7</t>
  </si>
  <si>
    <t>TOMASINA GARCÍA</t>
  </si>
  <si>
    <t>016-0005834-9</t>
  </si>
  <si>
    <t>Edad</t>
  </si>
  <si>
    <t>TENIENTE CORONEL ABOGADA</t>
  </si>
  <si>
    <t>MERQUIS Y. VILLAR ORTIZ</t>
  </si>
  <si>
    <t>001-0473595-6</t>
  </si>
  <si>
    <t>CAPITÁN MÚSICO</t>
  </si>
  <si>
    <t>102-0008473-8</t>
  </si>
  <si>
    <t>EX - CORONEL</t>
  </si>
  <si>
    <t>CIRIACO JIMENEZ CANANRIO</t>
  </si>
  <si>
    <t>001-1166619-4</t>
  </si>
  <si>
    <t>Cancelacion de Nombramiento</t>
  </si>
  <si>
    <t>secretario de la jrfpffaa</t>
  </si>
  <si>
    <t>EX - SARGENTO MAYOR</t>
  </si>
  <si>
    <t>JUAN FRANCISCO BELÉN MONTERO</t>
  </si>
  <si>
    <t>001-1499762-0</t>
  </si>
  <si>
    <t>DOMINGO ANT. PÉREZ QUIÑONES</t>
  </si>
  <si>
    <t>001-1426089-6</t>
  </si>
  <si>
    <t>JUNIOR MATEO FLORIAN</t>
  </si>
  <si>
    <t>076-0014817-0</t>
  </si>
  <si>
    <t>EX - SARGENTO MAYOR CUERPO MÉDICO</t>
  </si>
  <si>
    <t>CÁNDIDA MOSQUEA HIDALGO</t>
  </si>
  <si>
    <t>031-0036050-6</t>
  </si>
  <si>
    <t>ANA LUISA PINALES CRUZ</t>
  </si>
  <si>
    <t>053-0020535-7</t>
  </si>
  <si>
    <t>EX - SARGENTO MAYOR PINTOR</t>
  </si>
  <si>
    <t>REYNALDO  BAUTISTA MONTE DE OCA</t>
  </si>
  <si>
    <t>001-0787758-1</t>
  </si>
  <si>
    <t>001-1306830-8</t>
  </si>
  <si>
    <t>ESTANISLAO MELO PEÑA</t>
  </si>
  <si>
    <t>018-0023211-6</t>
  </si>
  <si>
    <t>020-0009002-3</t>
  </si>
  <si>
    <t>JOSÉ MANUEL CONTRERAS RECIO</t>
  </si>
  <si>
    <t>073-0012720-1</t>
  </si>
  <si>
    <t>JUAN FELIZ CUEVAS</t>
  </si>
  <si>
    <t>019-0007077-0</t>
  </si>
  <si>
    <t>001-0843402-8</t>
  </si>
  <si>
    <t>048-0049949-2</t>
  </si>
  <si>
    <t>001-0309514-7</t>
  </si>
  <si>
    <t>108-0004697-0</t>
  </si>
  <si>
    <t>ANA SOFIA RODRÍGUEZ FELIPE</t>
  </si>
  <si>
    <t>047-0157675-5</t>
  </si>
  <si>
    <t>EDDY E. DE LA EOCHA PERDOMO</t>
  </si>
  <si>
    <t>001-1617220-6</t>
  </si>
  <si>
    <t>LEONEL GERALDO AQUINO DAVID</t>
  </si>
  <si>
    <t>001-1649037-6</t>
  </si>
  <si>
    <t>EX - SARGENTO</t>
  </si>
  <si>
    <t>001-1099827-5</t>
  </si>
  <si>
    <t>MARIBEL CUEVAS FERRERAS</t>
  </si>
  <si>
    <t>001-1086922-9</t>
  </si>
  <si>
    <t>001-1179911-0</t>
  </si>
  <si>
    <t>DIRECTOR GRAL FINANCIERO DEL MIDE</t>
  </si>
  <si>
    <t>TENIENTE DE NAVÍO</t>
  </si>
  <si>
    <t>001-1228590-3</t>
  </si>
  <si>
    <t>EUNEVYS MERCEDES GUTIERREZ CRUZ</t>
  </si>
  <si>
    <t>001-1424199-5</t>
  </si>
  <si>
    <t>MARINERO AUX. INSP. DE COST.</t>
  </si>
  <si>
    <t>MANUEL DARIO GARCÍA</t>
  </si>
  <si>
    <t>010-0043590-7</t>
  </si>
  <si>
    <t>065-0016806-4</t>
  </si>
  <si>
    <t xml:space="preserve">ASIMILADO MILITAR </t>
  </si>
  <si>
    <t>001-0255251-0</t>
  </si>
  <si>
    <t>CONFESORA FÉLIZ CUEVAS</t>
  </si>
  <si>
    <t>001-1356025-4</t>
  </si>
  <si>
    <t>ENC. DE LA EMERGENCIA DEL CUERPO MEDICO Y SANIDAD MILITAR NAVAL, ARD.</t>
  </si>
  <si>
    <t>EX - SARGENTO MAYOR (CO)</t>
  </si>
  <si>
    <t>ELVIN OMAR OGANDO LORA</t>
  </si>
  <si>
    <t>EX - SARGENTO MAYOR (EF)</t>
  </si>
  <si>
    <t>NIDIA NELLY MEDRANO SAVIÑON</t>
  </si>
  <si>
    <t>020-0012376-6</t>
  </si>
  <si>
    <t>MELVIN FERNANDO ABREU ESTRELLA</t>
  </si>
  <si>
    <t>001-1402484-7</t>
  </si>
  <si>
    <t>ENRIQUE ROSA AQUINO</t>
  </si>
  <si>
    <t>001-1697907-1</t>
  </si>
  <si>
    <t>CORONEL TÉCNICO</t>
  </si>
  <si>
    <t>PAULINO TEJADA DE LEÓN</t>
  </si>
  <si>
    <t>001-1176318-1</t>
  </si>
  <si>
    <t>SUB-COMANDANTE DEL COMANDO APOYO SERVICIO DE ARMAS, CASA, FARD.</t>
  </si>
  <si>
    <t>MIGUELINA CRUZ</t>
  </si>
  <si>
    <t>001-1177960-9</t>
  </si>
  <si>
    <t>JENNY YASIRIS VARGAS</t>
  </si>
  <si>
    <t>001-1177961-7</t>
  </si>
  <si>
    <t>ALVIN JOEL TERRERO DIAZ</t>
  </si>
  <si>
    <t>001-1249250-9</t>
  </si>
  <si>
    <t>FEDERICO ANTONIO CACERES ALMONTE</t>
  </si>
  <si>
    <t>JULIO CESAR GÓMEZ SOTO</t>
  </si>
  <si>
    <t>SEGUNDO TENIENTE TÉC.</t>
  </si>
  <si>
    <t>DARIO GUSTAVO BATISTA CUEVAS</t>
  </si>
  <si>
    <t>008-0000044-0</t>
  </si>
  <si>
    <t>ANA E. DEL MILAGRO RAMÍREZ</t>
  </si>
  <si>
    <t>001-1021801-3</t>
  </si>
  <si>
    <t>031-0033330-5</t>
  </si>
  <si>
    <t>Rango y Edad</t>
  </si>
  <si>
    <t>077-0000029-7</t>
  </si>
  <si>
    <t>001-1036122-7</t>
  </si>
  <si>
    <t>SARGENTO MAYOR TÉC DE AV.</t>
  </si>
  <si>
    <t>001-0998525-9</t>
  </si>
  <si>
    <t>SARGENTO MAYOR CHOFER</t>
  </si>
  <si>
    <t>VICTOR MONENO MATOS Y MATOS</t>
  </si>
  <si>
    <t>022-0024008-9</t>
  </si>
  <si>
    <t>SARGENTO TÉCNICO</t>
  </si>
  <si>
    <t>001-0457166-6</t>
  </si>
  <si>
    <t>Rango y Edad y Límite Máximo de Edad</t>
  </si>
  <si>
    <t>001-1232138-5</t>
  </si>
  <si>
    <t>AIMILADO MILITAR TÉCNICO DE AV.</t>
  </si>
  <si>
    <t>FLORA SORIANO DE GERBACIO</t>
  </si>
  <si>
    <t>001-1005162-0</t>
  </si>
  <si>
    <t>ASIMILADO MILITAR PROFESOR</t>
  </si>
  <si>
    <t>NELSON RAFAEL ARNO CORNIERY</t>
  </si>
  <si>
    <t>001-1160934-3</t>
  </si>
  <si>
    <t>ASIMILADO MILITAR ATLETA</t>
  </si>
  <si>
    <t>001-0518587-0</t>
  </si>
  <si>
    <t>SANTIAGO CASTRO CRUZ</t>
  </si>
  <si>
    <t>001-0800867-3</t>
  </si>
  <si>
    <t>ASIMILADO MILITAR INSTRUCTOR DE DEPORTES</t>
  </si>
  <si>
    <t>RICARDO GEORIBER ARIAS GNECO</t>
  </si>
  <si>
    <t>001-1405091-7</t>
  </si>
  <si>
    <t>044-0006156-2</t>
  </si>
  <si>
    <t>MIGUEL A. CAMACHO SANTILLAN</t>
  </si>
  <si>
    <t>001-0828536-2</t>
  </si>
  <si>
    <t>ASIMILADO MILITAR MEDICO NEURO - RADIOLOGO</t>
  </si>
  <si>
    <t>ASIMILADA MILITAR ING. MECANICA ELECTRICISTA</t>
  </si>
  <si>
    <t>SOCORRO DIAZ DE RIVAS</t>
  </si>
  <si>
    <t>001-0944770-6</t>
  </si>
  <si>
    <t>NURY ALTAGRACIA MERCEDES BATISTA</t>
  </si>
  <si>
    <t>001-1050495-8</t>
  </si>
  <si>
    <t>ASIMILADA MILITAR LIC. EN ENFERMERIA</t>
  </si>
  <si>
    <t>001-0802499-7</t>
  </si>
  <si>
    <t>CARLOS SEVERINO BERROA</t>
  </si>
  <si>
    <t>004-0013001-9</t>
  </si>
  <si>
    <t>ASIMILADA MILITAR PROFESORA DE CERAMICA</t>
  </si>
  <si>
    <t>DOMINICA MARCEDES MARIÑEZ ROMERO DE TEJADA</t>
  </si>
  <si>
    <t>003-0013633-0</t>
  </si>
  <si>
    <t>BENEDITA PERALTA GÓMEZ</t>
  </si>
  <si>
    <t>001-0633640-7</t>
  </si>
  <si>
    <t>082-0000762-6</t>
  </si>
  <si>
    <t>ASIMILADA MILITAR COSTURERA</t>
  </si>
  <si>
    <t>001-0217504-9</t>
  </si>
  <si>
    <t>MIGUEL ELPIDIO TEJADA PÉREZ</t>
  </si>
  <si>
    <t>002-0016430-9</t>
  </si>
  <si>
    <t>BEATA DE LOS SANTOS BELLO</t>
  </si>
  <si>
    <t>001-0348162-8</t>
  </si>
  <si>
    <t>MARIANELA DE LA CRUZ</t>
  </si>
  <si>
    <t>002-0101445-3</t>
  </si>
  <si>
    <t>ASIMILADA MILITAR SULPERVISORA</t>
  </si>
  <si>
    <t>MARILYS EUDALIA CASTILLO MEJIA</t>
  </si>
  <si>
    <t>011-0026606-1</t>
  </si>
  <si>
    <t>ASIMILADO MILITAR AYDANTE DE REFRIGERACION</t>
  </si>
  <si>
    <t>RAMON ANTONIO AQUINO</t>
  </si>
  <si>
    <t>071-0003850-9</t>
  </si>
  <si>
    <t>ASIMILADO MILITAR CONSERJE</t>
  </si>
  <si>
    <t>049-0026390-8</t>
  </si>
  <si>
    <t>010-0009066-0</t>
  </si>
  <si>
    <t>MERCEDES MORENO MORENO</t>
  </si>
  <si>
    <t>001-1100961-9</t>
  </si>
  <si>
    <t>001-0723546-7</t>
  </si>
  <si>
    <t>ASIMILADO MILITAL INSTRUCTOR DE PLOMERIA</t>
  </si>
  <si>
    <t>003-0049515-7</t>
  </si>
  <si>
    <t>ASIMILADA MILITAR ESTUDIANTE DE BIOANALISIS</t>
  </si>
  <si>
    <t>ALMA DE LOS ANGELES BATISTA MEDINA</t>
  </si>
  <si>
    <t>001-0549581-6</t>
  </si>
  <si>
    <t>ASIMILADO MILITAR OPERADOR DE MAQUINAS Y RECTIFICADOR</t>
  </si>
  <si>
    <t>PEDRO BENITEZ BAUTISTA</t>
  </si>
  <si>
    <t>002-0017869-7</t>
  </si>
  <si>
    <t>003-0006621-4</t>
  </si>
  <si>
    <t>005-0014757-4</t>
  </si>
  <si>
    <t>040-0009274-4</t>
  </si>
  <si>
    <t>CAPITÁN DE CORBETA LICENCIADO EN CONTABILIDAD</t>
  </si>
  <si>
    <t>RAMÓN ANTONIO NÚÑEZ ACOSTA</t>
  </si>
  <si>
    <t>0134-2022</t>
  </si>
  <si>
    <t>MARÍA VALERIA HERRERA SOSA</t>
  </si>
  <si>
    <t>DIRECTORA DE PRESUPUESTO INTENDENCUIA GRAL, ARD.</t>
  </si>
  <si>
    <t>0123-2022</t>
  </si>
  <si>
    <t>0031-2022</t>
  </si>
  <si>
    <t>TENIENTE DE CORBETA TÉCNICA EN ENFERMERÍA</t>
  </si>
  <si>
    <t>0126-2022</t>
  </si>
  <si>
    <t>0063-2022</t>
  </si>
  <si>
    <t>MANUEL YSIDRO TEJADA CANÓ</t>
  </si>
  <si>
    <t>0167-2022</t>
  </si>
  <si>
    <t>001-1279203-1</t>
  </si>
  <si>
    <t>0029-2022</t>
  </si>
  <si>
    <t>0021-2022</t>
  </si>
  <si>
    <t>0085-2022</t>
  </si>
  <si>
    <t>0099-2022</t>
  </si>
  <si>
    <t>PEDRO JULIO SÁNCHEZ ROSARIO</t>
  </si>
  <si>
    <t>0138-2022</t>
  </si>
  <si>
    <t>0060-2022</t>
  </si>
  <si>
    <t>0122-2022</t>
  </si>
  <si>
    <t>0150-2022</t>
  </si>
  <si>
    <t>0135-2022</t>
  </si>
  <si>
    <t>0119-2022</t>
  </si>
  <si>
    <t>0160-2022</t>
  </si>
  <si>
    <t>001-1732541-5</t>
  </si>
  <si>
    <t>001-0057420-1</t>
  </si>
  <si>
    <t>0158-2022</t>
  </si>
  <si>
    <t>FÉLIX BOLÍVAR LUDOVINO REINOSO FERNÁNDEZ</t>
  </si>
  <si>
    <t>0128-2022</t>
  </si>
  <si>
    <t>0146-2022</t>
  </si>
  <si>
    <t>FREDY OSVALDO CUEVAS DÍAZ</t>
  </si>
  <si>
    <t>MINERVA MILAGROS LUCIANO PÉREZ</t>
  </si>
  <si>
    <t>0139-2022</t>
  </si>
  <si>
    <t>0141-2022</t>
  </si>
  <si>
    <t>JULIO DARÍO REYES JAVIER</t>
  </si>
  <si>
    <t>MANUEL ANTONIO HERNÁNDEZ PICHARDO</t>
  </si>
  <si>
    <t>0143-2022</t>
  </si>
  <si>
    <t>0149-2022</t>
  </si>
  <si>
    <t>EUCLIDES RAFAÉL HERNÁNDEZ FERRERIRAS</t>
  </si>
  <si>
    <t>0153-2022</t>
  </si>
  <si>
    <t>ASIMILADO MILITAR AYUDANTE DE INGENIERIA</t>
  </si>
  <si>
    <t>0137-2022</t>
  </si>
  <si>
    <t>0155-2022</t>
  </si>
  <si>
    <t>0171-2022</t>
  </si>
  <si>
    <t>JACINTO E. MEJÍA DEL VILLAR</t>
  </si>
  <si>
    <t>0148-2022</t>
  </si>
  <si>
    <t>ASIMILADO MILITAR AUX. DE CONTABILIDAD</t>
  </si>
  <si>
    <t>0070-2022</t>
  </si>
  <si>
    <t>0151-2022</t>
  </si>
  <si>
    <t xml:space="preserve">ALIDA ANTONIA GARCÍA ESTEVÉZ </t>
  </si>
  <si>
    <t>0169-2022</t>
  </si>
  <si>
    <t>0140-2022</t>
  </si>
  <si>
    <t>JOSÉ MIGUEL PALIZA LÓPEZ</t>
  </si>
  <si>
    <t>001-1249446-3</t>
  </si>
  <si>
    <t>0147-2022</t>
  </si>
  <si>
    <t>0077-2022</t>
  </si>
  <si>
    <t>ASIMILADA MILITAR MAESTRA NORMAL DE PRIMARIA</t>
  </si>
  <si>
    <t>0071-2022</t>
  </si>
  <si>
    <t>ANA D. MÉNDEZ PEÑA</t>
  </si>
  <si>
    <t>0152-2022</t>
  </si>
  <si>
    <t>ASIMILADO MILITAR DESYERBADOR</t>
  </si>
  <si>
    <t>0110-2022</t>
  </si>
  <si>
    <t>0164-2022</t>
  </si>
  <si>
    <t>0127-2022</t>
  </si>
  <si>
    <t>JOSEFA EMILIA GONZÁLEZ ARIAS</t>
  </si>
  <si>
    <t>0057-2022</t>
  </si>
  <si>
    <t>CÁNDIDA HERRERA MEJÍA</t>
  </si>
  <si>
    <t>0058-2022</t>
  </si>
  <si>
    <t>ASIMILADO MILITAR ENCARGADO DE ELECTRICIDAD DE AUTOMÓVIL</t>
  </si>
  <si>
    <t>0073-2022</t>
  </si>
  <si>
    <t>0162-2022</t>
  </si>
  <si>
    <t>0080-2022</t>
  </si>
  <si>
    <t>0145-2022</t>
  </si>
  <si>
    <t>0074-2022</t>
  </si>
  <si>
    <t>0059-2022</t>
  </si>
  <si>
    <t>JUAN MENDOZA FERNÁNDEZ</t>
  </si>
  <si>
    <t>ADOLFINA CÉSPEDES FELIZ</t>
  </si>
  <si>
    <t>0156-2022</t>
  </si>
  <si>
    <t>0136-2022</t>
  </si>
  <si>
    <t>ROSA TEOLINDA MEJÍA DEL VILLAR</t>
  </si>
  <si>
    <t>0154-2022</t>
  </si>
  <si>
    <t>MANUEL DE JESÚS GUZMÁN SANTOS</t>
  </si>
  <si>
    <t>0034-2022</t>
  </si>
  <si>
    <t>0129-2022</t>
  </si>
  <si>
    <t>0131-2022</t>
  </si>
  <si>
    <t>MARÍA DE LOS ÁNGELES ÁRIAS GUERRERO</t>
  </si>
  <si>
    <t>ASIMILADA MILITAR AYUDANTE DE COSMETOLOGÍA</t>
  </si>
  <si>
    <t>0170-2022</t>
  </si>
  <si>
    <t>PEROLITA PÉREZ</t>
  </si>
  <si>
    <t>CARMEN OLIVIA RAMÍREZ</t>
  </si>
  <si>
    <t>0159-2022</t>
  </si>
  <si>
    <t>0133-2022</t>
  </si>
  <si>
    <t>0084-2022</t>
  </si>
  <si>
    <t>0118-2022</t>
  </si>
  <si>
    <t>0065-2022</t>
  </si>
  <si>
    <t>0120-2022</t>
  </si>
  <si>
    <t>VICTOR RAMÓN GONZÁLEZ NOESI</t>
  </si>
  <si>
    <t>0109-2022</t>
  </si>
  <si>
    <t>0166-2022</t>
  </si>
  <si>
    <t>0056-2022</t>
  </si>
  <si>
    <t>0075-2022</t>
  </si>
  <si>
    <t>0130-2022</t>
  </si>
  <si>
    <t>0024-2022</t>
  </si>
  <si>
    <t>0018-2022</t>
  </si>
  <si>
    <t>0026-2022</t>
  </si>
  <si>
    <t>0028-2022</t>
  </si>
  <si>
    <t>0019-2022</t>
  </si>
  <si>
    <t>LAURA MARÍA PAULINO RIVERA</t>
  </si>
  <si>
    <t>0076-2022</t>
  </si>
  <si>
    <t>OLGA ALEXANDRA  ÁLVAREZ CABREJA</t>
  </si>
  <si>
    <t>0086-2022</t>
  </si>
  <si>
    <t>0087-2022</t>
  </si>
  <si>
    <t>LUZ LIZARDA PEÑA JIMÉNEZ</t>
  </si>
  <si>
    <t>0097-2022</t>
  </si>
  <si>
    <t>0096-2022</t>
  </si>
  <si>
    <t>GUSTAVO MÉNDEZ AGRAMONTE</t>
  </si>
  <si>
    <t>0092-2022</t>
  </si>
  <si>
    <t>0089-2022</t>
  </si>
  <si>
    <t>CARLOS DÍAZ GERALDINO</t>
  </si>
  <si>
    <t>OLIBERTO SOLÍS</t>
  </si>
  <si>
    <t>0091-2022</t>
  </si>
  <si>
    <t>ARISTOFONE MARTÍNEZ DE JESÚS</t>
  </si>
  <si>
    <t>0115-2022</t>
  </si>
  <si>
    <t>0116-2022</t>
  </si>
  <si>
    <t>SANTA MARÍA MORILLO DANI</t>
  </si>
  <si>
    <t>0105-2022</t>
  </si>
  <si>
    <t>0108-2022</t>
  </si>
  <si>
    <t>0111-2022</t>
  </si>
  <si>
    <t>0098-2022</t>
  </si>
  <si>
    <t>0020-2022</t>
  </si>
  <si>
    <t>0142-2022</t>
  </si>
  <si>
    <t>0144-2022</t>
  </si>
  <si>
    <t>JUAN DE LA C. BOTELLO MARMOLEJOS</t>
  </si>
  <si>
    <t>001-0755401-6</t>
  </si>
  <si>
    <t>RELACIÓN DE LOS MIEMBROS DE LAS FUERZAS ARMADAS, QUE SE LES SOLICITA SU RETIRO  CON  DISFRUTE  DE  PENSIÓN VOLUNTARIO, INHABILIDAD FÍSICA, RANGO Y EDAD, LÍMITE MÁXIMO DE EDAD Y DADO  DE  BAJA, CONFORME  A  LO ESTABLECIDO  EN  LA LEY  ORGÁNICA DE LAS FUERZAS ARMADAS.</t>
  </si>
  <si>
    <t>voluntario</t>
  </si>
  <si>
    <t>Segundo Teniente</t>
  </si>
  <si>
    <t>EX SARGENTO MAYOR</t>
  </si>
  <si>
    <t>EX SARGENTO</t>
  </si>
  <si>
    <t>dado de baja</t>
  </si>
  <si>
    <t>Total de Solicitudes por Rango e Institución MARZO 2022</t>
  </si>
  <si>
    <t>CANCELACION DE NOMBRAMIENTO</t>
  </si>
  <si>
    <t>DADO DE BAJA</t>
  </si>
  <si>
    <t>Total de Solicitudes por Rango e Institución Enero 2022</t>
  </si>
  <si>
    <t>Beneficios del rango superior inmediato</t>
  </si>
  <si>
    <t>CAPITÁN MÉDICO</t>
  </si>
  <si>
    <t>Total de Solicitudes por Rango e Institución ABRIL 2022</t>
  </si>
  <si>
    <t>VOLUNTARIO</t>
  </si>
  <si>
    <t>INHABILIDAD FÍSICA</t>
  </si>
  <si>
    <t>RANGO Y EDAD</t>
  </si>
  <si>
    <t>LIMITE MÁXIMO DE EDAD</t>
  </si>
  <si>
    <t>dada de baja</t>
  </si>
  <si>
    <t>ENCARGADO DE LA DIVISION DE SUMINSITRO DE AGUA POTABLE Y ARCANTARILLADO DEL DEPTO. DE SERV. GRAL. DE LA INT. ING. FARD.</t>
  </si>
  <si>
    <t>ENCARGADA DE LA SECCIÓN DE CONSERGERÍA, MIDE.</t>
  </si>
  <si>
    <t>MAYOR CONTADORA</t>
  </si>
  <si>
    <t>CARMEN J. MELO TERRERO</t>
  </si>
  <si>
    <t>DR1243-2022</t>
  </si>
  <si>
    <t>ISRAEL RODRÍGUEZ RODRÍGUEZ</t>
  </si>
  <si>
    <t>DR1244-2022</t>
  </si>
  <si>
    <t>HECTOR RODRÍGUEZ REYNOSO</t>
  </si>
  <si>
    <t>DR1235-2022</t>
  </si>
  <si>
    <t>JOSÉ MANUEL CONSTANZA ALCÁNTARA</t>
  </si>
  <si>
    <t>DR1228-2022</t>
  </si>
  <si>
    <t>KENIA ROSAGNE VALENZUELA TAPIA</t>
  </si>
  <si>
    <t>DR1220-2022</t>
  </si>
  <si>
    <t>YOVANY GURIDIS CALZADO</t>
  </si>
  <si>
    <t>DR1202-2022</t>
  </si>
  <si>
    <t>EX SARGENTO MAYOR ALBAÑIL</t>
  </si>
  <si>
    <t>EDUARDO NIVAR ADAMES</t>
  </si>
  <si>
    <t>DR1234-2022</t>
  </si>
  <si>
    <t>ERNESTO HERNÁNDEZ VIDAL</t>
  </si>
  <si>
    <t>DR1239-2022</t>
  </si>
  <si>
    <t>EX SARGENTO MAYOR (EF)</t>
  </si>
  <si>
    <t>DR1179-2022</t>
  </si>
  <si>
    <t>EX MARINERA AUXILIAR</t>
  </si>
  <si>
    <t>SANTA MERCEDES GARCÍA UCETA</t>
  </si>
  <si>
    <t>DR1209-2022</t>
  </si>
  <si>
    <t>ALGELIS PASCUAL FERRERAS SÁNCHEZ</t>
  </si>
  <si>
    <t>DR1180-2022</t>
  </si>
  <si>
    <t>DENIA MARILIS MELLA FELIZ DE CUEVAS</t>
  </si>
  <si>
    <t>DORIS G. CRUZ DURAN</t>
  </si>
  <si>
    <t>RD1253-2022</t>
  </si>
  <si>
    <t>RELACIÓN DE LOS MIEMBROS DE LAS FUERZAS ARMADAS PUESTOS EN RETIRO CON  DISFRUTE  DE  PENSIÓN VOLUNTARIO Y DADO DE BAJA,  EN EL MES DE JUNIO 2022, CONFORME  A  LO ESTABLECIDO  EN  LA LEY  ORGÁNICA DE LAS FUERZAS ARMADAS.</t>
  </si>
  <si>
    <t>30 de Junio del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</si>
</sst>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.00"/>
    <numFmt numFmtId="165" formatCode="0.0%"/>
    <numFmt numFmtId="166" formatCode="[$-1C0A]d&quot; de &quot;mmmm&quot; de &quot;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20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0"/>
      <color theme="5" tint="-0.2499700039625167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10" fontId="7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10" fontId="8" fillId="0" borderId="0" xfId="52" applyNumberFormat="1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8" fillId="0" borderId="0" xfId="52" applyFont="1" applyBorder="1" applyAlignment="1">
      <alignment vertical="center" wrapText="1"/>
      <protection/>
    </xf>
    <xf numFmtId="0" fontId="8" fillId="0" borderId="0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10" fontId="10" fillId="0" borderId="0" xfId="52" applyNumberFormat="1" applyFont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55" fillId="0" borderId="0" xfId="0" applyFont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165" fontId="56" fillId="34" borderId="10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Border="1" applyAlignment="1">
      <alignment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0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Border="1" applyAlignment="1">
      <alignment wrapText="1"/>
    </xf>
    <xf numFmtId="0" fontId="56" fillId="34" borderId="0" xfId="0" applyFont="1" applyFill="1" applyAlignment="1">
      <alignment vertical="center"/>
    </xf>
    <xf numFmtId="0" fontId="56" fillId="0" borderId="0" xfId="0" applyFont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5" fillId="34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 applyProtection="1">
      <alignment vertical="center" wrapText="1"/>
      <protection locked="0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64" fontId="55" fillId="35" borderId="14" xfId="0" applyNumberFormat="1" applyFont="1" applyFill="1" applyBorder="1" applyAlignment="1">
      <alignment vertical="center" wrapText="1"/>
    </xf>
    <xf numFmtId="164" fontId="55" fillId="34" borderId="0" xfId="0" applyNumberFormat="1" applyFont="1" applyFill="1" applyBorder="1" applyAlignment="1">
      <alignment horizontal="center" vertical="center" wrapText="1"/>
    </xf>
    <xf numFmtId="10" fontId="11" fillId="34" borderId="0" xfId="48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165" fontId="56" fillId="34" borderId="0" xfId="0" applyNumberFormat="1" applyFont="1" applyFill="1" applyBorder="1" applyAlignment="1">
      <alignment horizontal="center" vertical="center" wrapText="1"/>
    </xf>
    <xf numFmtId="164" fontId="55" fillId="0" borderId="0" xfId="0" applyNumberFormat="1" applyFont="1" applyBorder="1" applyAlignment="1">
      <alignment vertical="center" wrapText="1"/>
    </xf>
    <xf numFmtId="164" fontId="55" fillId="0" borderId="0" xfId="0" applyNumberFormat="1" applyFont="1" applyBorder="1" applyAlignment="1">
      <alignment horizontal="center" vertical="center" wrapText="1"/>
    </xf>
    <xf numFmtId="10" fontId="55" fillId="0" borderId="0" xfId="0" applyNumberFormat="1" applyFont="1" applyBorder="1" applyAlignment="1">
      <alignment horizontal="center" vertical="center" wrapText="1"/>
    </xf>
    <xf numFmtId="0" fontId="56" fillId="34" borderId="0" xfId="0" applyFont="1" applyFill="1" applyAlignment="1">
      <alignment vertical="center" wrapText="1"/>
    </xf>
    <xf numFmtId="0" fontId="54" fillId="0" borderId="0" xfId="0" applyFont="1" applyBorder="1" applyAlignment="1">
      <alignment/>
    </xf>
    <xf numFmtId="164" fontId="55" fillId="0" borderId="10" xfId="0" applyNumberFormat="1" applyFont="1" applyBorder="1" applyAlignment="1">
      <alignment horizontal="right" vertical="center" wrapText="1"/>
    </xf>
    <xf numFmtId="164" fontId="11" fillId="36" borderId="14" xfId="48" applyNumberFormat="1" applyFont="1" applyFill="1" applyBorder="1" applyAlignment="1">
      <alignment horizontal="right" vertical="center"/>
    </xf>
    <xf numFmtId="164" fontId="11" fillId="34" borderId="0" xfId="4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4" borderId="0" xfId="52" applyFont="1" applyFill="1" applyBorder="1" applyAlignment="1">
      <alignment horizontal="center" vertical="center" wrapText="1"/>
      <protection/>
    </xf>
    <xf numFmtId="0" fontId="3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164" fontId="2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10" fontId="4" fillId="34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/>
    </xf>
    <xf numFmtId="0" fontId="55" fillId="34" borderId="0" xfId="0" applyFont="1" applyFill="1" applyAlignment="1">
      <alignment horizontal="center"/>
    </xf>
    <xf numFmtId="0" fontId="2" fillId="0" borderId="0" xfId="52" applyFont="1" applyFill="1" applyBorder="1" applyAlignment="1">
      <alignment horizontal="center" vertical="center"/>
      <protection/>
    </xf>
    <xf numFmtId="10" fontId="2" fillId="0" borderId="0" xfId="52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8" fillId="0" borderId="0" xfId="52" applyFont="1" applyAlignment="1">
      <alignment horizontal="center" vertical="center"/>
      <protection/>
    </xf>
    <xf numFmtId="10" fontId="8" fillId="0" borderId="0" xfId="52" applyNumberFormat="1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164" fontId="2" fillId="0" borderId="0" xfId="52" applyNumberFormat="1" applyFont="1" applyAlignment="1">
      <alignment horizontal="center" vertical="center"/>
      <protection/>
    </xf>
    <xf numFmtId="164" fontId="8" fillId="0" borderId="0" xfId="52" applyNumberFormat="1" applyFont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164" fontId="55" fillId="0" borderId="0" xfId="0" applyNumberFormat="1" applyFont="1" applyAlignment="1">
      <alignment horizontal="center" vertical="center"/>
    </xf>
    <xf numFmtId="0" fontId="2" fillId="0" borderId="0" xfId="52" applyFont="1" applyBorder="1" applyAlignment="1">
      <alignment horizontal="left" vertical="center"/>
      <protection/>
    </xf>
    <xf numFmtId="164" fontId="57" fillId="0" borderId="0" xfId="0" applyNumberFormat="1" applyFont="1" applyAlignment="1">
      <alignment horizontal="center" vertical="center"/>
    </xf>
    <xf numFmtId="10" fontId="5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34" borderId="15" xfId="0" applyFont="1" applyFill="1" applyBorder="1" applyAlignment="1">
      <alignment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10" fontId="2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14" fontId="13" fillId="35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1" fontId="2" fillId="34" borderId="10" xfId="0" applyNumberFormat="1" applyFont="1" applyFill="1" applyBorder="1" applyAlignment="1">
      <alignment horizontal="center" vertical="center" wrapText="1"/>
    </xf>
    <xf numFmtId="1" fontId="13" fillId="34" borderId="0" xfId="0" applyNumberFormat="1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>
      <alignment horizontal="center" vertical="center"/>
    </xf>
    <xf numFmtId="0" fontId="13" fillId="37" borderId="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 wrapText="1"/>
    </xf>
    <xf numFmtId="164" fontId="2" fillId="38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164" fontId="58" fillId="0" borderId="10" xfId="0" applyNumberFormat="1" applyFont="1" applyBorder="1" applyAlignment="1">
      <alignment horizontal="right" vertical="center" wrapText="1"/>
    </xf>
    <xf numFmtId="164" fontId="58" fillId="0" borderId="10" xfId="0" applyNumberFormat="1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34" borderId="0" xfId="0" applyFont="1" applyFill="1" applyBorder="1" applyAlignment="1">
      <alignment/>
    </xf>
    <xf numFmtId="0" fontId="2" fillId="34" borderId="0" xfId="52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57" fillId="34" borderId="0" xfId="0" applyFont="1" applyFill="1" applyAlignment="1">
      <alignment/>
    </xf>
    <xf numFmtId="0" fontId="7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 horizontal="right" vertical="center" wrapText="1"/>
      <protection/>
    </xf>
    <xf numFmtId="0" fontId="2" fillId="34" borderId="0" xfId="0" applyFont="1" applyFill="1" applyBorder="1" applyAlignment="1">
      <alignment horizontal="justify" vertical="center" wrapText="1"/>
    </xf>
    <xf numFmtId="0" fontId="8" fillId="0" borderId="0" xfId="52" applyFont="1" applyBorder="1" applyAlignment="1">
      <alignment horizontal="left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2" fillId="35" borderId="14" xfId="52" applyFont="1" applyFill="1" applyBorder="1" applyAlignment="1">
      <alignment horizontal="center" vertical="center"/>
      <protection/>
    </xf>
    <xf numFmtId="0" fontId="2" fillId="36" borderId="11" xfId="52" applyFont="1" applyFill="1" applyBorder="1" applyAlignment="1">
      <alignment horizontal="center" vertical="center" wrapText="1"/>
      <protection/>
    </xf>
    <xf numFmtId="0" fontId="2" fillId="36" borderId="13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55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2" fillId="0" borderId="0" xfId="52" applyFont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34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right" vertical="top" wrapText="1"/>
      <protection/>
    </xf>
    <xf numFmtId="0" fontId="2" fillId="34" borderId="0" xfId="0" applyFont="1" applyFill="1" applyBorder="1" applyAlignment="1">
      <alignment horizontal="justify" vertical="justify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0" fontId="2" fillId="34" borderId="0" xfId="52" applyFont="1" applyFill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wrapText="1"/>
      <protection/>
    </xf>
    <xf numFmtId="0" fontId="2" fillId="34" borderId="0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8" fillId="0" borderId="0" xfId="52" applyFont="1" applyBorder="1" applyAlignment="1">
      <alignment horizontal="left" vertical="top"/>
      <protection/>
    </xf>
    <xf numFmtId="0" fontId="56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0</xdr:rowOff>
    </xdr:from>
    <xdr:ext cx="1800225" cy="9525"/>
    <xdr:sp>
      <xdr:nvSpPr>
        <xdr:cNvPr id="1" name="30 Rectángulo"/>
        <xdr:cNvSpPr>
          <a:spLocks/>
        </xdr:cNvSpPr>
      </xdr:nvSpPr>
      <xdr:spPr>
        <a:xfrm>
          <a:off x="47625" y="0"/>
          <a:ext cx="1800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171450"/>
    <xdr:sp>
      <xdr:nvSpPr>
        <xdr:cNvPr id="2" name="30 Rectángulo"/>
        <xdr:cNvSpPr>
          <a:spLocks/>
        </xdr:cNvSpPr>
      </xdr:nvSpPr>
      <xdr:spPr>
        <a:xfrm>
          <a:off x="95250" y="0"/>
          <a:ext cx="1752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3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4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5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6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7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8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9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10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11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12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13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14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15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16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17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18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19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1771650" cy="495300"/>
    <xdr:sp>
      <xdr:nvSpPr>
        <xdr:cNvPr id="20" name="30 Rectángulo"/>
        <xdr:cNvSpPr>
          <a:spLocks/>
        </xdr:cNvSpPr>
      </xdr:nvSpPr>
      <xdr:spPr>
        <a:xfrm>
          <a:off x="76200" y="0"/>
          <a:ext cx="1771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21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22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23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24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25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26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27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28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29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30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31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32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33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34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35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36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37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38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39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40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41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42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43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44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45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46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47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48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49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50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51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52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53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54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55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56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57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58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59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60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61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62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63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64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65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66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67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52600" cy="28575"/>
    <xdr:sp>
      <xdr:nvSpPr>
        <xdr:cNvPr id="68" name="30 Rectángulo"/>
        <xdr:cNvSpPr>
          <a:spLocks/>
        </xdr:cNvSpPr>
      </xdr:nvSpPr>
      <xdr:spPr>
        <a:xfrm>
          <a:off x="95250" y="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69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70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71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72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73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74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75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76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77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78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79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80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81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82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83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1790700" cy="28575"/>
    <xdr:sp>
      <xdr:nvSpPr>
        <xdr:cNvPr id="84" name="30 Rectángulo"/>
        <xdr:cNvSpPr>
          <a:spLocks/>
        </xdr:cNvSpPr>
      </xdr:nvSpPr>
      <xdr:spPr>
        <a:xfrm>
          <a:off x="95250" y="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</xdr:colOff>
      <xdr:row>63</xdr:row>
      <xdr:rowOff>0</xdr:rowOff>
    </xdr:from>
    <xdr:ext cx="1800225" cy="9525"/>
    <xdr:sp>
      <xdr:nvSpPr>
        <xdr:cNvPr id="85" name="30 Rectángulo"/>
        <xdr:cNvSpPr>
          <a:spLocks/>
        </xdr:cNvSpPr>
      </xdr:nvSpPr>
      <xdr:spPr>
        <a:xfrm>
          <a:off x="47625" y="31089600"/>
          <a:ext cx="1800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61</xdr:row>
      <xdr:rowOff>0</xdr:rowOff>
    </xdr:from>
    <xdr:ext cx="1752600" cy="152400"/>
    <xdr:sp>
      <xdr:nvSpPr>
        <xdr:cNvPr id="86" name="30 Rectángulo"/>
        <xdr:cNvSpPr>
          <a:spLocks/>
        </xdr:cNvSpPr>
      </xdr:nvSpPr>
      <xdr:spPr>
        <a:xfrm>
          <a:off x="95250" y="30660975"/>
          <a:ext cx="1752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87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88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89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90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91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92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93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94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95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96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97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98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99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100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101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102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79</xdr:row>
      <xdr:rowOff>0</xdr:rowOff>
    </xdr:from>
    <xdr:ext cx="1752600" cy="28575"/>
    <xdr:sp>
      <xdr:nvSpPr>
        <xdr:cNvPr id="103" name="30 Rectángulo"/>
        <xdr:cNvSpPr>
          <a:spLocks/>
        </xdr:cNvSpPr>
      </xdr:nvSpPr>
      <xdr:spPr>
        <a:xfrm>
          <a:off x="95250" y="39785925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76200</xdr:colOff>
      <xdr:row>108</xdr:row>
      <xdr:rowOff>0</xdr:rowOff>
    </xdr:from>
    <xdr:ext cx="1771650" cy="504825"/>
    <xdr:sp>
      <xdr:nvSpPr>
        <xdr:cNvPr id="104" name="30 Rectángulo"/>
        <xdr:cNvSpPr>
          <a:spLocks/>
        </xdr:cNvSpPr>
      </xdr:nvSpPr>
      <xdr:spPr>
        <a:xfrm>
          <a:off x="76200" y="60264675"/>
          <a:ext cx="1771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05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06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07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08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09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10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11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12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13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14" name="114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15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16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17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18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19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20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21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22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23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24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25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26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27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28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29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30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31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32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33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34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35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63</xdr:row>
      <xdr:rowOff>0</xdr:rowOff>
    </xdr:from>
    <xdr:ext cx="1752600" cy="28575"/>
    <xdr:sp>
      <xdr:nvSpPr>
        <xdr:cNvPr id="136" name="30 Rectángulo"/>
        <xdr:cNvSpPr>
          <a:spLocks/>
        </xdr:cNvSpPr>
      </xdr:nvSpPr>
      <xdr:spPr>
        <a:xfrm>
          <a:off x="95250" y="3108960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37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38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39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40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41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42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43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44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45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46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47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48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49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50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51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28575"/>
    <xdr:sp>
      <xdr:nvSpPr>
        <xdr:cNvPr id="152" name="30 Rectángulo"/>
        <xdr:cNvSpPr>
          <a:spLocks/>
        </xdr:cNvSpPr>
      </xdr:nvSpPr>
      <xdr:spPr>
        <a:xfrm>
          <a:off x="95250" y="75685650"/>
          <a:ext cx="1752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52600" cy="0"/>
    <xdr:sp>
      <xdr:nvSpPr>
        <xdr:cNvPr id="153" name="30 Rectángulo"/>
        <xdr:cNvSpPr>
          <a:spLocks/>
        </xdr:cNvSpPr>
      </xdr:nvSpPr>
      <xdr:spPr>
        <a:xfrm>
          <a:off x="95250" y="75685650"/>
          <a:ext cx="175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54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55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56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57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58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59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60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61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62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63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64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65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66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67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68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28575"/>
    <xdr:sp>
      <xdr:nvSpPr>
        <xdr:cNvPr id="169" name="30 Rectángulo"/>
        <xdr:cNvSpPr>
          <a:spLocks/>
        </xdr:cNvSpPr>
      </xdr:nvSpPr>
      <xdr:spPr>
        <a:xfrm>
          <a:off x="95250" y="756856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138</xdr:row>
      <xdr:rowOff>0</xdr:rowOff>
    </xdr:from>
    <xdr:ext cx="1790700" cy="0"/>
    <xdr:sp>
      <xdr:nvSpPr>
        <xdr:cNvPr id="170" name="30 Rectángulo"/>
        <xdr:cNvSpPr>
          <a:spLocks/>
        </xdr:cNvSpPr>
      </xdr:nvSpPr>
      <xdr:spPr>
        <a:xfrm>
          <a:off x="95250" y="7568565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71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72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73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74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75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76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77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78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79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80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81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82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83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84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85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116</xdr:row>
      <xdr:rowOff>0</xdr:rowOff>
    </xdr:from>
    <xdr:ext cx="1428750" cy="28575"/>
    <xdr:sp>
      <xdr:nvSpPr>
        <xdr:cNvPr id="186" name="30 Rectángulo"/>
        <xdr:cNvSpPr>
          <a:spLocks/>
        </xdr:cNvSpPr>
      </xdr:nvSpPr>
      <xdr:spPr>
        <a:xfrm>
          <a:off x="95250" y="61893450"/>
          <a:ext cx="1428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137</xdr:row>
      <xdr:rowOff>0</xdr:rowOff>
    </xdr:from>
    <xdr:ext cx="1428750" cy="0"/>
    <xdr:sp>
      <xdr:nvSpPr>
        <xdr:cNvPr id="187" name="30 Rectángulo"/>
        <xdr:cNvSpPr>
          <a:spLocks/>
        </xdr:cNvSpPr>
      </xdr:nvSpPr>
      <xdr:spPr>
        <a:xfrm>
          <a:off x="95250" y="75457050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22"/>
  <sheetViews>
    <sheetView zoomScalePageLayoutView="0" workbookViewId="0" topLeftCell="A127">
      <selection activeCell="J130" sqref="J130"/>
    </sheetView>
  </sheetViews>
  <sheetFormatPr defaultColWidth="11.421875" defaultRowHeight="15"/>
  <cols>
    <col min="1" max="1" width="5.00390625" style="95" customWidth="1"/>
    <col min="2" max="2" width="22.7109375" style="37" customWidth="1"/>
    <col min="3" max="3" width="23.8515625" style="37" customWidth="1"/>
    <col min="4" max="4" width="16.140625" style="96" customWidth="1"/>
    <col min="5" max="5" width="16.28125" style="24" customWidth="1"/>
    <col min="6" max="6" width="15.8515625" style="97" customWidth="1"/>
    <col min="7" max="7" width="19.8515625" style="98" customWidth="1"/>
    <col min="8" max="8" width="15.7109375" style="100" customWidth="1"/>
    <col min="9" max="9" width="16.00390625" style="101" customWidth="1"/>
    <col min="10" max="10" width="31.28125" style="89" customWidth="1"/>
    <col min="11" max="11" width="11.421875" style="89" customWidth="1"/>
    <col min="12" max="12" width="17.7109375" style="89" customWidth="1"/>
    <col min="13" max="16384" width="11.421875" style="8" customWidth="1"/>
  </cols>
  <sheetData>
    <row r="1" spans="1:14" ht="15.75">
      <c r="A1" s="1"/>
      <c r="B1" s="2"/>
      <c r="C1" s="2"/>
      <c r="D1" s="3"/>
      <c r="E1" s="1"/>
      <c r="F1" s="3"/>
      <c r="G1" s="4"/>
      <c r="H1" s="5"/>
      <c r="I1" s="6"/>
      <c r="J1" s="7"/>
      <c r="K1" s="7"/>
      <c r="L1" s="7"/>
      <c r="M1" s="7"/>
      <c r="N1" s="7"/>
    </row>
    <row r="2" spans="1:14" ht="15.75">
      <c r="A2" s="1"/>
      <c r="B2" s="2"/>
      <c r="C2" s="2"/>
      <c r="D2" s="3"/>
      <c r="E2" s="1"/>
      <c r="F2" s="3"/>
      <c r="G2" s="4"/>
      <c r="H2" s="5"/>
      <c r="I2" s="6"/>
      <c r="J2" s="7"/>
      <c r="K2" s="7"/>
      <c r="L2" s="7"/>
      <c r="M2" s="7"/>
      <c r="N2" s="7"/>
    </row>
    <row r="3" spans="1:14" ht="15.75">
      <c r="A3" s="1"/>
      <c r="B3" s="2"/>
      <c r="C3" s="2"/>
      <c r="D3" s="3"/>
      <c r="E3" s="1"/>
      <c r="F3" s="3"/>
      <c r="G3" s="4"/>
      <c r="H3" s="5"/>
      <c r="I3" s="6"/>
      <c r="J3" s="7"/>
      <c r="K3" s="7"/>
      <c r="L3" s="7"/>
      <c r="M3" s="7"/>
      <c r="N3" s="7"/>
    </row>
    <row r="4" spans="1:14" ht="15.75">
      <c r="A4" s="1"/>
      <c r="B4" s="2"/>
      <c r="C4" s="2"/>
      <c r="D4" s="3"/>
      <c r="E4" s="1"/>
      <c r="F4" s="3"/>
      <c r="G4" s="4"/>
      <c r="H4" s="5"/>
      <c r="I4" s="6"/>
      <c r="J4" s="7"/>
      <c r="K4" s="7"/>
      <c r="L4" s="7"/>
      <c r="M4" s="7"/>
      <c r="N4" s="7"/>
    </row>
    <row r="5" spans="1:14" ht="15.75">
      <c r="A5" s="1"/>
      <c r="B5" s="2"/>
      <c r="C5" s="2"/>
      <c r="D5" s="3"/>
      <c r="E5" s="1"/>
      <c r="F5" s="3"/>
      <c r="G5" s="4"/>
      <c r="H5" s="5"/>
      <c r="I5" s="6"/>
      <c r="J5" s="7"/>
      <c r="K5" s="7"/>
      <c r="L5" s="7"/>
      <c r="M5" s="7"/>
      <c r="N5" s="7"/>
    </row>
    <row r="6" spans="1:14" ht="15.75">
      <c r="A6" s="1"/>
      <c r="B6" s="2"/>
      <c r="C6" s="2"/>
      <c r="D6" s="3"/>
      <c r="E6" s="1"/>
      <c r="F6" s="3"/>
      <c r="G6" s="4"/>
      <c r="H6" s="5"/>
      <c r="I6" s="6"/>
      <c r="J6" s="7"/>
      <c r="K6" s="7"/>
      <c r="L6" s="7"/>
      <c r="M6" s="7"/>
      <c r="N6" s="7"/>
    </row>
    <row r="7" spans="1:14" ht="15.75">
      <c r="A7" s="1"/>
      <c r="B7" s="2"/>
      <c r="C7" s="2"/>
      <c r="D7" s="3"/>
      <c r="E7" s="1"/>
      <c r="F7" s="3"/>
      <c r="G7" s="4"/>
      <c r="H7" s="5"/>
      <c r="I7" s="6"/>
      <c r="J7" s="7"/>
      <c r="K7" s="7"/>
      <c r="L7" s="7"/>
      <c r="M7" s="7"/>
      <c r="N7" s="7"/>
    </row>
    <row r="8" spans="1:14" ht="15.75">
      <c r="A8" s="1"/>
      <c r="B8" s="2"/>
      <c r="C8" s="2"/>
      <c r="D8" s="3"/>
      <c r="E8" s="1"/>
      <c r="F8" s="3"/>
      <c r="G8" s="4"/>
      <c r="H8" s="5"/>
      <c r="I8" s="6"/>
      <c r="J8" s="7"/>
      <c r="K8" s="7"/>
      <c r="L8" s="7"/>
      <c r="M8" s="7"/>
      <c r="N8" s="7"/>
    </row>
    <row r="9" spans="1:14" ht="15.75">
      <c r="A9" s="1"/>
      <c r="B9" s="2"/>
      <c r="C9" s="2"/>
      <c r="D9" s="3"/>
      <c r="E9" s="1"/>
      <c r="F9" s="3"/>
      <c r="G9" s="4"/>
      <c r="H9" s="5"/>
      <c r="I9" s="6"/>
      <c r="J9" s="7"/>
      <c r="K9" s="7"/>
      <c r="L9" s="7"/>
      <c r="M9" s="7"/>
      <c r="N9" s="7"/>
    </row>
    <row r="10" spans="1:14" ht="15.75">
      <c r="A10" s="1"/>
      <c r="B10" s="2"/>
      <c r="C10" s="2"/>
      <c r="D10" s="3"/>
      <c r="E10" s="1"/>
      <c r="F10" s="3"/>
      <c r="G10" s="4"/>
      <c r="H10" s="5"/>
      <c r="I10" s="6"/>
      <c r="J10" s="7"/>
      <c r="K10" s="7"/>
      <c r="L10" s="7"/>
      <c r="M10" s="7"/>
      <c r="N10" s="7"/>
    </row>
    <row r="11" spans="1:14" ht="15.75">
      <c r="A11" s="1"/>
      <c r="B11" s="2"/>
      <c r="C11" s="2"/>
      <c r="D11" s="3"/>
      <c r="E11" s="1"/>
      <c r="F11" s="3"/>
      <c r="G11" s="4"/>
      <c r="H11" s="5"/>
      <c r="I11" s="6"/>
      <c r="J11" s="7"/>
      <c r="K11" s="7"/>
      <c r="L11" s="7"/>
      <c r="M11" s="7"/>
      <c r="N11" s="7"/>
    </row>
    <row r="12" spans="1:14" ht="15.75">
      <c r="A12" s="1"/>
      <c r="B12" s="2"/>
      <c r="C12" s="2"/>
      <c r="D12" s="3"/>
      <c r="E12" s="1"/>
      <c r="F12" s="3"/>
      <c r="G12" s="4"/>
      <c r="H12" s="5"/>
      <c r="I12" s="6"/>
      <c r="J12" s="7"/>
      <c r="K12" s="7"/>
      <c r="L12" s="7"/>
      <c r="M12" s="7"/>
      <c r="N12" s="7"/>
    </row>
    <row r="13" spans="1:14" ht="15.75">
      <c r="A13" s="1"/>
      <c r="B13" s="2"/>
      <c r="C13" s="2"/>
      <c r="D13" s="3"/>
      <c r="E13" s="1"/>
      <c r="F13" s="3"/>
      <c r="G13" s="4"/>
      <c r="H13" s="5"/>
      <c r="I13" s="6"/>
      <c r="J13" s="7"/>
      <c r="K13" s="7"/>
      <c r="L13" s="7"/>
      <c r="M13" s="7"/>
      <c r="N13" s="7"/>
    </row>
    <row r="14" spans="1:14" ht="15.75">
      <c r="A14" s="9"/>
      <c r="B14" s="10"/>
      <c r="C14" s="11"/>
      <c r="D14" s="9"/>
      <c r="E14" s="144"/>
      <c r="F14" s="144"/>
      <c r="G14" s="144"/>
      <c r="H14" s="12"/>
      <c r="I14" s="13"/>
      <c r="J14" s="7"/>
      <c r="K14" s="7"/>
      <c r="L14" s="7"/>
      <c r="M14" s="7"/>
      <c r="N14" s="7"/>
    </row>
    <row r="15" spans="1:14" ht="19.5" customHeight="1">
      <c r="A15" s="9"/>
      <c r="B15" s="10"/>
      <c r="C15" s="11"/>
      <c r="D15" s="9"/>
      <c r="E15" s="14"/>
      <c r="F15" s="144" t="s">
        <v>0</v>
      </c>
      <c r="G15" s="144"/>
      <c r="H15" s="12"/>
      <c r="I15" s="13"/>
      <c r="J15" s="7"/>
      <c r="K15" s="7"/>
      <c r="L15" s="7"/>
      <c r="M15" s="7"/>
      <c r="N15" s="7"/>
    </row>
    <row r="16" spans="1:14" ht="67.5" customHeight="1">
      <c r="A16" s="145" t="s">
        <v>376</v>
      </c>
      <c r="B16" s="145"/>
      <c r="C16" s="145"/>
      <c r="D16" s="145"/>
      <c r="E16" s="145"/>
      <c r="F16" s="145"/>
      <c r="G16" s="145"/>
      <c r="H16" s="15"/>
      <c r="I16" s="16"/>
      <c r="J16" s="146"/>
      <c r="K16" s="146"/>
      <c r="L16" s="146"/>
      <c r="M16" s="146"/>
      <c r="N16" s="146"/>
    </row>
    <row r="17" spans="1:14" ht="6.75" customHeight="1">
      <c r="A17" s="17"/>
      <c r="B17" s="17"/>
      <c r="C17" s="17"/>
      <c r="D17" s="17"/>
      <c r="E17" s="17"/>
      <c r="F17" s="17"/>
      <c r="G17" s="17"/>
      <c r="H17" s="15"/>
      <c r="I17" s="16"/>
      <c r="J17" s="18"/>
      <c r="K17" s="18"/>
      <c r="L17" s="18"/>
      <c r="M17" s="19"/>
      <c r="N17" s="19"/>
    </row>
    <row r="18" spans="1:246" ht="18.75">
      <c r="A18" s="147" t="s">
        <v>1</v>
      </c>
      <c r="B18" s="147"/>
      <c r="C18" s="147"/>
      <c r="D18" s="147"/>
      <c r="E18" s="147"/>
      <c r="F18" s="147"/>
      <c r="G18" s="147"/>
      <c r="H18" s="20"/>
      <c r="I18" s="2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</row>
    <row r="19" spans="1:246" s="24" customFormat="1" ht="47.25">
      <c r="A19" s="22" t="s">
        <v>2</v>
      </c>
      <c r="B19" s="22" t="s">
        <v>3</v>
      </c>
      <c r="C19" s="22" t="s">
        <v>4</v>
      </c>
      <c r="D19" s="22" t="s">
        <v>5</v>
      </c>
      <c r="E19" s="22" t="s">
        <v>6</v>
      </c>
      <c r="F19" s="22" t="s">
        <v>7</v>
      </c>
      <c r="G19" s="22" t="s">
        <v>8</v>
      </c>
      <c r="H19" s="22" t="s">
        <v>9</v>
      </c>
      <c r="I19" s="22" t="s">
        <v>10</v>
      </c>
      <c r="J19" s="23"/>
      <c r="K19" s="23"/>
      <c r="L19" s="2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49.5" customHeight="1">
      <c r="A20" s="25">
        <f>ROWS($A20:A$20)</f>
        <v>1</v>
      </c>
      <c r="B20" s="26" t="s">
        <v>82</v>
      </c>
      <c r="C20" s="27" t="s">
        <v>83</v>
      </c>
      <c r="D20" s="39" t="s">
        <v>84</v>
      </c>
      <c r="E20" s="29"/>
      <c r="F20" s="30" t="s">
        <v>85</v>
      </c>
      <c r="G20" s="31">
        <v>70000</v>
      </c>
      <c r="H20" s="32" t="s">
        <v>334</v>
      </c>
      <c r="I20" s="33">
        <v>1</v>
      </c>
      <c r="J20" s="119" t="s">
        <v>86</v>
      </c>
      <c r="K20" s="119"/>
      <c r="L20" s="119"/>
      <c r="M20" s="35"/>
      <c r="N20" s="35"/>
      <c r="O20" s="35"/>
      <c r="P20" s="35"/>
      <c r="Q20" s="35"/>
      <c r="R20" s="35"/>
      <c r="S20" s="35"/>
      <c r="T20" s="35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7"/>
      <c r="IL20" s="37"/>
    </row>
    <row r="21" spans="1:246" ht="50.25" customHeight="1">
      <c r="A21" s="25">
        <f>ROWS($A$20:A21)</f>
        <v>2</v>
      </c>
      <c r="B21" s="26" t="s">
        <v>77</v>
      </c>
      <c r="C21" s="27" t="s">
        <v>78</v>
      </c>
      <c r="D21" s="39" t="s">
        <v>79</v>
      </c>
      <c r="E21" s="29"/>
      <c r="F21" s="30" t="s">
        <v>14</v>
      </c>
      <c r="G21" s="31">
        <v>32343.78</v>
      </c>
      <c r="H21" s="32" t="s">
        <v>335</v>
      </c>
      <c r="I21" s="33">
        <v>1</v>
      </c>
      <c r="J21" s="119"/>
      <c r="K21" s="119"/>
      <c r="L21" s="119"/>
      <c r="M21" s="35"/>
      <c r="N21" s="35"/>
      <c r="O21" s="35"/>
      <c r="P21" s="35"/>
      <c r="Q21" s="35"/>
      <c r="R21" s="35"/>
      <c r="S21" s="35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7"/>
      <c r="IL21" s="37"/>
    </row>
    <row r="22" spans="1:246" ht="35.25" customHeight="1">
      <c r="A22" s="25">
        <f>ROWS($A$20:A22)</f>
        <v>3</v>
      </c>
      <c r="B22" s="26" t="s">
        <v>51</v>
      </c>
      <c r="C22" s="27" t="s">
        <v>52</v>
      </c>
      <c r="D22" s="28" t="s">
        <v>53</v>
      </c>
      <c r="E22" s="29"/>
      <c r="F22" s="30" t="s">
        <v>11</v>
      </c>
      <c r="G22" s="31">
        <v>21024.52</v>
      </c>
      <c r="H22" s="32" t="s">
        <v>264</v>
      </c>
      <c r="I22" s="33">
        <v>0.75</v>
      </c>
      <c r="J22" s="34"/>
      <c r="K22" s="34"/>
      <c r="L22" s="34"/>
      <c r="M22" s="35"/>
      <c r="N22" s="35"/>
      <c r="O22" s="35"/>
      <c r="P22" s="35"/>
      <c r="Q22" s="35"/>
      <c r="R22" s="35"/>
      <c r="S22" s="35"/>
      <c r="T22" s="35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7"/>
      <c r="IL22" s="37"/>
    </row>
    <row r="23" spans="1:246" ht="37.5" customHeight="1">
      <c r="A23" s="25">
        <f>ROWS($A$20:A23)</f>
        <v>4</v>
      </c>
      <c r="B23" s="26" t="s">
        <v>51</v>
      </c>
      <c r="C23" s="27" t="s">
        <v>54</v>
      </c>
      <c r="D23" s="28" t="s">
        <v>55</v>
      </c>
      <c r="E23" s="29" t="s">
        <v>56</v>
      </c>
      <c r="F23" s="30" t="s">
        <v>11</v>
      </c>
      <c r="G23" s="31">
        <v>20214.86</v>
      </c>
      <c r="H23" s="32" t="s">
        <v>336</v>
      </c>
      <c r="I23" s="33">
        <v>0.625</v>
      </c>
      <c r="J23" s="34"/>
      <c r="K23" s="34"/>
      <c r="L23" s="34"/>
      <c r="M23" s="35"/>
      <c r="N23" s="35"/>
      <c r="O23" s="35"/>
      <c r="P23" s="35"/>
      <c r="Q23" s="35"/>
      <c r="R23" s="35"/>
      <c r="S23" s="35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7"/>
      <c r="IL23" s="37"/>
    </row>
    <row r="24" spans="1:246" ht="69.75" customHeight="1">
      <c r="A24" s="25">
        <f>ROWS($A$20:A24)</f>
        <v>5</v>
      </c>
      <c r="B24" s="38" t="s">
        <v>12</v>
      </c>
      <c r="C24" s="27" t="s">
        <v>57</v>
      </c>
      <c r="D24" s="28" t="s">
        <v>58</v>
      </c>
      <c r="E24" s="29" t="s">
        <v>59</v>
      </c>
      <c r="F24" s="30" t="s">
        <v>11</v>
      </c>
      <c r="G24" s="31">
        <v>17520.43</v>
      </c>
      <c r="H24" s="32" t="s">
        <v>337</v>
      </c>
      <c r="I24" s="33">
        <v>0.625</v>
      </c>
      <c r="J24" s="34"/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7"/>
      <c r="IL24" s="37"/>
    </row>
    <row r="25" spans="1:246" ht="76.5" customHeight="1">
      <c r="A25" s="25">
        <f>ROWS($A$20:A25)</f>
        <v>6</v>
      </c>
      <c r="B25" s="26" t="s">
        <v>80</v>
      </c>
      <c r="C25" s="27" t="s">
        <v>338</v>
      </c>
      <c r="D25" s="39" t="s">
        <v>81</v>
      </c>
      <c r="E25" s="28" t="s">
        <v>59</v>
      </c>
      <c r="F25" s="30" t="s">
        <v>14</v>
      </c>
      <c r="G25" s="31">
        <v>28032.69</v>
      </c>
      <c r="H25" s="32" t="s">
        <v>339</v>
      </c>
      <c r="I25" s="33">
        <v>1</v>
      </c>
      <c r="J25" s="40"/>
      <c r="K25" s="41"/>
      <c r="L25" s="42"/>
      <c r="M25" s="35"/>
      <c r="N25" s="35"/>
      <c r="O25" s="35"/>
      <c r="P25" s="35"/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7"/>
      <c r="IL25" s="37"/>
    </row>
    <row r="26" spans="1:246" ht="33" customHeight="1">
      <c r="A26" s="25">
        <f>ROWS($A$20:A26)</f>
        <v>7</v>
      </c>
      <c r="B26" s="26" t="s">
        <v>15</v>
      </c>
      <c r="C26" s="27" t="s">
        <v>60</v>
      </c>
      <c r="D26" s="28" t="s">
        <v>61</v>
      </c>
      <c r="E26" s="29"/>
      <c r="F26" s="30" t="s">
        <v>11</v>
      </c>
      <c r="G26" s="31">
        <v>19306.41</v>
      </c>
      <c r="H26" s="32" t="s">
        <v>340</v>
      </c>
      <c r="I26" s="33">
        <v>0.825</v>
      </c>
      <c r="J26" s="148"/>
      <c r="K26" s="149"/>
      <c r="L26" s="150"/>
      <c r="M26" s="35"/>
      <c r="N26" s="35"/>
      <c r="O26" s="35"/>
      <c r="P26" s="35"/>
      <c r="Q26" s="35"/>
      <c r="R26" s="35"/>
      <c r="S26" s="35"/>
      <c r="T26" s="35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7"/>
      <c r="IL26" s="37"/>
    </row>
    <row r="27" spans="1:246" ht="68.25" customHeight="1">
      <c r="A27" s="25">
        <f>ROWS($A$20:A27)</f>
        <v>8</v>
      </c>
      <c r="B27" s="26" t="s">
        <v>15</v>
      </c>
      <c r="C27" s="27" t="s">
        <v>62</v>
      </c>
      <c r="D27" s="28" t="s">
        <v>63</v>
      </c>
      <c r="E27" s="29" t="s">
        <v>59</v>
      </c>
      <c r="F27" s="30" t="s">
        <v>11</v>
      </c>
      <c r="G27" s="31">
        <v>17551.29</v>
      </c>
      <c r="H27" s="32" t="s">
        <v>341</v>
      </c>
      <c r="I27" s="33">
        <v>0.75</v>
      </c>
      <c r="J27" s="40"/>
      <c r="K27" s="41"/>
      <c r="L27" s="42"/>
      <c r="M27" s="35"/>
      <c r="N27" s="35"/>
      <c r="O27" s="35"/>
      <c r="P27" s="35"/>
      <c r="Q27" s="35"/>
      <c r="R27" s="35"/>
      <c r="S27" s="35"/>
      <c r="T27" s="35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7"/>
      <c r="IL27" s="37"/>
    </row>
    <row r="28" spans="1:246" ht="68.25" customHeight="1">
      <c r="A28" s="25">
        <f>ROWS($A$20:A28)</f>
        <v>9</v>
      </c>
      <c r="B28" s="26" t="s">
        <v>15</v>
      </c>
      <c r="C28" s="27" t="s">
        <v>374</v>
      </c>
      <c r="D28" s="28" t="s">
        <v>375</v>
      </c>
      <c r="E28" s="29"/>
      <c r="F28" s="30" t="s">
        <v>11</v>
      </c>
      <c r="G28" s="31">
        <v>15675.19</v>
      </c>
      <c r="H28" s="32"/>
      <c r="I28" s="33">
        <v>0.75</v>
      </c>
      <c r="J28" s="120"/>
      <c r="K28" s="121"/>
      <c r="L28" s="122"/>
      <c r="M28" s="35"/>
      <c r="N28" s="35"/>
      <c r="O28" s="35"/>
      <c r="P28" s="35"/>
      <c r="Q28" s="35"/>
      <c r="R28" s="35"/>
      <c r="S28" s="35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7"/>
      <c r="IL28" s="37"/>
    </row>
    <row r="29" spans="1:245" ht="67.5" customHeight="1">
      <c r="A29" s="25">
        <f>ROWS($A$20:A29)</f>
        <v>10</v>
      </c>
      <c r="B29" s="26" t="s">
        <v>16</v>
      </c>
      <c r="C29" s="27" t="s">
        <v>70</v>
      </c>
      <c r="D29" s="28" t="s">
        <v>71</v>
      </c>
      <c r="E29" s="29" t="s">
        <v>59</v>
      </c>
      <c r="F29" s="30" t="s">
        <v>11</v>
      </c>
      <c r="G29" s="31">
        <v>13062.66</v>
      </c>
      <c r="H29" s="32" t="s">
        <v>342</v>
      </c>
      <c r="I29" s="33">
        <v>0.625</v>
      </c>
      <c r="J29" s="148"/>
      <c r="K29" s="149"/>
      <c r="L29" s="150"/>
      <c r="M29" s="35"/>
      <c r="N29" s="35"/>
      <c r="O29" s="35"/>
      <c r="P29" s="35"/>
      <c r="Q29" s="35"/>
      <c r="R29" s="35"/>
      <c r="S29" s="35"/>
      <c r="T29" s="35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7"/>
    </row>
    <row r="30" spans="1:245" ht="15.75">
      <c r="A30" s="44"/>
      <c r="B30" s="44"/>
      <c r="C30" s="44"/>
      <c r="D30" s="44"/>
      <c r="E30" s="44"/>
      <c r="F30" s="44"/>
      <c r="G30" s="44"/>
      <c r="H30" s="44"/>
      <c r="I30" s="45"/>
      <c r="J30" s="46"/>
      <c r="K30" s="47"/>
      <c r="L30" s="47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</row>
    <row r="31" spans="1:245" ht="15.75">
      <c r="A31" s="44"/>
      <c r="B31" s="44"/>
      <c r="C31" s="44"/>
      <c r="D31" s="44"/>
      <c r="E31" s="44"/>
      <c r="F31" s="44"/>
      <c r="G31" s="48"/>
      <c r="H31" s="44"/>
      <c r="I31" s="45"/>
      <c r="J31" s="46"/>
      <c r="K31" s="47"/>
      <c r="L31" s="47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</row>
    <row r="32" spans="1:245" ht="15.75">
      <c r="A32" s="44"/>
      <c r="B32" s="44"/>
      <c r="C32" s="44"/>
      <c r="D32" s="44"/>
      <c r="E32" s="44"/>
      <c r="F32" s="44"/>
      <c r="G32" s="48"/>
      <c r="H32" s="44"/>
      <c r="I32" s="45"/>
      <c r="J32" s="46"/>
      <c r="K32" s="47"/>
      <c r="L32" s="47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</row>
    <row r="33" spans="1:245" ht="15.75">
      <c r="A33" s="44"/>
      <c r="B33" s="44"/>
      <c r="C33" s="44"/>
      <c r="D33" s="44"/>
      <c r="E33" s="44"/>
      <c r="F33" s="44"/>
      <c r="G33" s="48"/>
      <c r="H33" s="44"/>
      <c r="I33" s="45"/>
      <c r="J33" s="46"/>
      <c r="K33" s="47"/>
      <c r="L33" s="47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</row>
    <row r="34" spans="1:245" ht="15.75">
      <c r="A34" s="44"/>
      <c r="B34" s="44"/>
      <c r="C34" s="44"/>
      <c r="D34" s="44"/>
      <c r="E34" s="44"/>
      <c r="F34" s="44"/>
      <c r="G34" s="48"/>
      <c r="H34" s="44"/>
      <c r="I34" s="45"/>
      <c r="J34" s="46"/>
      <c r="K34" s="47"/>
      <c r="L34" s="47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</row>
    <row r="35" spans="1:245" ht="15.75">
      <c r="A35" s="44"/>
      <c r="B35" s="44"/>
      <c r="C35" s="44"/>
      <c r="D35" s="44"/>
      <c r="E35" s="44"/>
      <c r="F35" s="44"/>
      <c r="G35" s="48"/>
      <c r="H35" s="44"/>
      <c r="I35" s="45"/>
      <c r="J35" s="46"/>
      <c r="K35" s="47"/>
      <c r="L35" s="47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</row>
    <row r="36" spans="1:245" ht="15.75">
      <c r="A36" s="44"/>
      <c r="B36" s="44"/>
      <c r="C36" s="44"/>
      <c r="D36" s="44"/>
      <c r="E36" s="44"/>
      <c r="F36" s="44"/>
      <c r="G36" s="48"/>
      <c r="H36" s="44"/>
      <c r="I36" s="45"/>
      <c r="J36" s="46"/>
      <c r="K36" s="47"/>
      <c r="L36" s="47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</row>
    <row r="37" spans="1:246" ht="72" customHeight="1">
      <c r="A37" s="25">
        <f>ROWS($A$20:A30)</f>
        <v>11</v>
      </c>
      <c r="B37" s="26" t="s">
        <v>16</v>
      </c>
      <c r="C37" s="27" t="s">
        <v>72</v>
      </c>
      <c r="D37" s="39" t="s">
        <v>73</v>
      </c>
      <c r="E37" s="28" t="s">
        <v>59</v>
      </c>
      <c r="F37" s="43" t="s">
        <v>11</v>
      </c>
      <c r="G37" s="31">
        <v>16720.21</v>
      </c>
      <c r="H37" s="32" t="s">
        <v>343</v>
      </c>
      <c r="I37" s="33">
        <v>0.8</v>
      </c>
      <c r="J37" s="33"/>
      <c r="K37" s="40"/>
      <c r="L37" s="41"/>
      <c r="M37" s="42"/>
      <c r="N37" s="35"/>
      <c r="O37" s="35"/>
      <c r="P37" s="35"/>
      <c r="Q37" s="35"/>
      <c r="R37" s="35"/>
      <c r="S37" s="35"/>
      <c r="T37" s="35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7"/>
    </row>
    <row r="38" spans="1:246" ht="73.5" customHeight="1">
      <c r="A38" s="25">
        <f>ROWS($A$20:A31)</f>
        <v>12</v>
      </c>
      <c r="B38" s="26" t="s">
        <v>87</v>
      </c>
      <c r="C38" s="27" t="s">
        <v>88</v>
      </c>
      <c r="D38" s="39" t="s">
        <v>89</v>
      </c>
      <c r="E38" s="28" t="s">
        <v>59</v>
      </c>
      <c r="F38" s="43" t="s">
        <v>18</v>
      </c>
      <c r="G38" s="31">
        <v>9750</v>
      </c>
      <c r="H38" s="32" t="s">
        <v>344</v>
      </c>
      <c r="I38" s="33">
        <v>0.625</v>
      </c>
      <c r="J38" s="33"/>
      <c r="K38" s="40"/>
      <c r="L38" s="41"/>
      <c r="M38" s="42"/>
      <c r="N38" s="35"/>
      <c r="O38" s="35"/>
      <c r="P38" s="35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7"/>
    </row>
    <row r="39" spans="1:246" ht="31.5">
      <c r="A39" s="25">
        <f>ROWS($A$20:A32)</f>
        <v>13</v>
      </c>
      <c r="B39" s="26" t="s">
        <v>87</v>
      </c>
      <c r="C39" s="27" t="s">
        <v>90</v>
      </c>
      <c r="D39" s="39" t="s">
        <v>91</v>
      </c>
      <c r="E39" s="28"/>
      <c r="F39" s="43" t="s">
        <v>18</v>
      </c>
      <c r="G39" s="31">
        <v>9625.5</v>
      </c>
      <c r="H39" s="32" t="s">
        <v>345</v>
      </c>
      <c r="I39" s="33">
        <v>0.675</v>
      </c>
      <c r="J39" s="33"/>
      <c r="K39" s="40"/>
      <c r="L39" s="41"/>
      <c r="M39" s="42"/>
      <c r="N39" s="35"/>
      <c r="O39" s="35"/>
      <c r="P39" s="35"/>
      <c r="Q39" s="35"/>
      <c r="R39" s="35"/>
      <c r="S39" s="35"/>
      <c r="T39" s="35"/>
      <c r="U39" s="35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7"/>
    </row>
    <row r="40" spans="1:246" ht="66" customHeight="1">
      <c r="A40" s="25">
        <f>ROWS($A$20:A33)</f>
        <v>14</v>
      </c>
      <c r="B40" s="26" t="s">
        <v>87</v>
      </c>
      <c r="C40" s="27" t="s">
        <v>92</v>
      </c>
      <c r="D40" s="39" t="s">
        <v>93</v>
      </c>
      <c r="E40" s="28" t="s">
        <v>59</v>
      </c>
      <c r="F40" s="43" t="s">
        <v>18</v>
      </c>
      <c r="G40" s="31">
        <v>10920</v>
      </c>
      <c r="H40" s="32" t="s">
        <v>346</v>
      </c>
      <c r="I40" s="33">
        <v>0.7</v>
      </c>
      <c r="J40" s="33"/>
      <c r="K40" s="40"/>
      <c r="L40" s="41"/>
      <c r="M40" s="42"/>
      <c r="N40" s="35"/>
      <c r="O40" s="35"/>
      <c r="P40" s="35"/>
      <c r="Q40" s="35"/>
      <c r="R40" s="35"/>
      <c r="S40" s="35"/>
      <c r="T40" s="35"/>
      <c r="U40" s="35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7"/>
    </row>
    <row r="41" spans="1:246" ht="60" customHeight="1">
      <c r="A41" s="25">
        <f>ROWS($A$20:A34)</f>
        <v>15</v>
      </c>
      <c r="B41" s="26" t="s">
        <v>94</v>
      </c>
      <c r="C41" s="27" t="s">
        <v>95</v>
      </c>
      <c r="D41" s="39" t="s">
        <v>96</v>
      </c>
      <c r="E41" s="28"/>
      <c r="F41" s="43" t="s">
        <v>18</v>
      </c>
      <c r="G41" s="31">
        <v>8580</v>
      </c>
      <c r="H41" s="32" t="s">
        <v>347</v>
      </c>
      <c r="I41" s="33">
        <v>0.6</v>
      </c>
      <c r="J41" s="33"/>
      <c r="K41" s="40"/>
      <c r="L41" s="41"/>
      <c r="M41" s="42"/>
      <c r="N41" s="35"/>
      <c r="O41" s="35"/>
      <c r="P41" s="35"/>
      <c r="Q41" s="35"/>
      <c r="R41" s="35"/>
      <c r="S41" s="35"/>
      <c r="T41" s="35"/>
      <c r="U41" s="35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7"/>
    </row>
    <row r="42" spans="1:246" ht="42" customHeight="1">
      <c r="A42" s="25">
        <f>ROWS($A$20:A35)</f>
        <v>16</v>
      </c>
      <c r="B42" s="26" t="s">
        <v>87</v>
      </c>
      <c r="C42" s="27" t="s">
        <v>97</v>
      </c>
      <c r="D42" s="39" t="s">
        <v>98</v>
      </c>
      <c r="E42" s="28"/>
      <c r="F42" s="43" t="s">
        <v>18</v>
      </c>
      <c r="G42" s="31">
        <v>8580</v>
      </c>
      <c r="H42" s="32" t="s">
        <v>348</v>
      </c>
      <c r="I42" s="33">
        <v>0.6</v>
      </c>
      <c r="J42" s="33"/>
      <c r="K42" s="40"/>
      <c r="L42" s="41"/>
      <c r="M42" s="42"/>
      <c r="N42" s="35"/>
      <c r="O42" s="35"/>
      <c r="P42" s="35"/>
      <c r="Q42" s="35"/>
      <c r="R42" s="35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7"/>
    </row>
    <row r="43" spans="1:245" ht="46.5" customHeight="1">
      <c r="A43" s="25">
        <f>ROWS($A$20:A36)</f>
        <v>17</v>
      </c>
      <c r="B43" s="26" t="s">
        <v>99</v>
      </c>
      <c r="C43" s="27" t="s">
        <v>100</v>
      </c>
      <c r="D43" s="39" t="s">
        <v>101</v>
      </c>
      <c r="E43" s="29"/>
      <c r="F43" s="30" t="s">
        <v>18</v>
      </c>
      <c r="G43" s="31">
        <v>8580</v>
      </c>
      <c r="H43" s="32" t="s">
        <v>324</v>
      </c>
      <c r="I43" s="33">
        <v>0.6</v>
      </c>
      <c r="J43" s="157"/>
      <c r="K43" s="157"/>
      <c r="L43" s="157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7"/>
    </row>
    <row r="44" spans="1:245" ht="63" customHeight="1">
      <c r="A44" s="25">
        <f>ROWS($A$20:A37)</f>
        <v>18</v>
      </c>
      <c r="B44" s="26" t="s">
        <v>87</v>
      </c>
      <c r="C44" s="27" t="s">
        <v>349</v>
      </c>
      <c r="D44" s="39" t="s">
        <v>17</v>
      </c>
      <c r="E44" s="29" t="s">
        <v>59</v>
      </c>
      <c r="F44" s="30" t="s">
        <v>18</v>
      </c>
      <c r="G44" s="31">
        <v>9360</v>
      </c>
      <c r="H44" s="32" t="s">
        <v>350</v>
      </c>
      <c r="I44" s="33">
        <v>0.6</v>
      </c>
      <c r="J44" s="34"/>
      <c r="K44" s="34"/>
      <c r="L44" s="34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7"/>
    </row>
    <row r="45" spans="1:245" ht="63" customHeight="1">
      <c r="A45" s="25">
        <f>ROWS($A$20:A38)</f>
        <v>19</v>
      </c>
      <c r="B45" s="26" t="s">
        <v>87</v>
      </c>
      <c r="C45" s="27" t="s">
        <v>351</v>
      </c>
      <c r="D45" s="39" t="s">
        <v>102</v>
      </c>
      <c r="E45" s="29" t="s">
        <v>59</v>
      </c>
      <c r="F45" s="30" t="s">
        <v>18</v>
      </c>
      <c r="G45" s="31">
        <v>10920</v>
      </c>
      <c r="H45" s="32" t="s">
        <v>352</v>
      </c>
      <c r="I45" s="33">
        <v>0.7</v>
      </c>
      <c r="J45" s="34"/>
      <c r="K45" s="34"/>
      <c r="L45" s="34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7"/>
    </row>
    <row r="46" spans="1:245" ht="41.25" customHeight="1">
      <c r="A46" s="25">
        <f>ROWS($A$20:A39)</f>
        <v>20</v>
      </c>
      <c r="B46" s="26" t="s">
        <v>87</v>
      </c>
      <c r="C46" s="27" t="s">
        <v>103</v>
      </c>
      <c r="D46" s="39" t="s">
        <v>104</v>
      </c>
      <c r="E46" s="29"/>
      <c r="F46" s="30" t="s">
        <v>18</v>
      </c>
      <c r="G46" s="31">
        <v>8580</v>
      </c>
      <c r="H46" s="32" t="s">
        <v>353</v>
      </c>
      <c r="I46" s="33">
        <v>0.6</v>
      </c>
      <c r="J46" s="34"/>
      <c r="K46" s="34"/>
      <c r="L46" s="34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7"/>
    </row>
    <row r="47" spans="1:245" ht="41.25" customHeight="1">
      <c r="A47" s="25">
        <f>ROWS($A$20:A40)</f>
        <v>21</v>
      </c>
      <c r="B47" s="26" t="s">
        <v>87</v>
      </c>
      <c r="C47" s="27" t="s">
        <v>354</v>
      </c>
      <c r="D47" s="39" t="s">
        <v>105</v>
      </c>
      <c r="E47" s="29"/>
      <c r="F47" s="30" t="s">
        <v>18</v>
      </c>
      <c r="G47" s="31">
        <v>8580</v>
      </c>
      <c r="H47" s="32" t="s">
        <v>355</v>
      </c>
      <c r="I47" s="33">
        <v>0.6</v>
      </c>
      <c r="J47" s="34"/>
      <c r="K47" s="34"/>
      <c r="L47" s="34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7"/>
    </row>
    <row r="48" spans="1:245" ht="51" customHeight="1">
      <c r="A48" s="25">
        <f>ROWS($A$20:A41)</f>
        <v>22</v>
      </c>
      <c r="B48" s="26" t="s">
        <v>87</v>
      </c>
      <c r="C48" s="27" t="s">
        <v>106</v>
      </c>
      <c r="D48" s="39" t="s">
        <v>107</v>
      </c>
      <c r="E48" s="29"/>
      <c r="F48" s="30" t="s">
        <v>18</v>
      </c>
      <c r="G48" s="31">
        <v>8580</v>
      </c>
      <c r="H48" s="32" t="s">
        <v>356</v>
      </c>
      <c r="I48" s="33">
        <v>0.6</v>
      </c>
      <c r="J48" s="34"/>
      <c r="K48" s="34"/>
      <c r="L48" s="34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7"/>
    </row>
    <row r="49" spans="1:245" ht="72" customHeight="1">
      <c r="A49" s="25">
        <f>ROWS($A$20:A42)</f>
        <v>23</v>
      </c>
      <c r="B49" s="26" t="s">
        <v>87</v>
      </c>
      <c r="C49" s="27" t="s">
        <v>108</v>
      </c>
      <c r="D49" s="39" t="s">
        <v>109</v>
      </c>
      <c r="E49" s="29" t="s">
        <v>59</v>
      </c>
      <c r="F49" s="30" t="s">
        <v>18</v>
      </c>
      <c r="G49" s="31">
        <v>10920</v>
      </c>
      <c r="H49" s="32" t="s">
        <v>358</v>
      </c>
      <c r="I49" s="33">
        <v>0.7</v>
      </c>
      <c r="J49" s="34"/>
      <c r="K49" s="34"/>
      <c r="L49" s="34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7"/>
    </row>
    <row r="50" spans="1:245" ht="55.5" customHeight="1">
      <c r="A50" s="25">
        <f>ROWS($A$20:A43)</f>
        <v>24</v>
      </c>
      <c r="B50" s="26" t="s">
        <v>87</v>
      </c>
      <c r="C50" s="27" t="s">
        <v>357</v>
      </c>
      <c r="D50" s="39" t="s">
        <v>110</v>
      </c>
      <c r="E50" s="29"/>
      <c r="F50" s="30" t="s">
        <v>18</v>
      </c>
      <c r="G50" s="31">
        <v>8580</v>
      </c>
      <c r="H50" s="32" t="s">
        <v>359</v>
      </c>
      <c r="I50" s="33">
        <v>0.6</v>
      </c>
      <c r="J50" s="34"/>
      <c r="K50" s="34"/>
      <c r="L50" s="34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7"/>
    </row>
    <row r="51" spans="1:245" ht="81" customHeight="1">
      <c r="A51" s="25">
        <f>ROWS($A$20:A44)</f>
        <v>25</v>
      </c>
      <c r="B51" s="26" t="s">
        <v>87</v>
      </c>
      <c r="C51" s="27" t="s">
        <v>360</v>
      </c>
      <c r="D51" s="39" t="s">
        <v>111</v>
      </c>
      <c r="E51" s="29" t="s">
        <v>59</v>
      </c>
      <c r="F51" s="30" t="s">
        <v>18</v>
      </c>
      <c r="G51" s="31">
        <v>9360</v>
      </c>
      <c r="H51" s="32" t="s">
        <v>362</v>
      </c>
      <c r="I51" s="33">
        <v>0.6</v>
      </c>
      <c r="J51" s="34"/>
      <c r="K51" s="34"/>
      <c r="L51" s="34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7"/>
    </row>
    <row r="52" spans="1:245" ht="42" customHeight="1">
      <c r="A52" s="25">
        <f>ROWS($A$20:A45)</f>
        <v>26</v>
      </c>
      <c r="B52" s="26" t="s">
        <v>87</v>
      </c>
      <c r="C52" s="27" t="s">
        <v>361</v>
      </c>
      <c r="D52" s="39" t="s">
        <v>112</v>
      </c>
      <c r="E52" s="29"/>
      <c r="F52" s="30" t="s">
        <v>18</v>
      </c>
      <c r="G52" s="31">
        <v>8580</v>
      </c>
      <c r="H52" s="32" t="s">
        <v>364</v>
      </c>
      <c r="I52" s="33">
        <v>0.6</v>
      </c>
      <c r="J52" s="34"/>
      <c r="K52" s="34"/>
      <c r="L52" s="34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7"/>
    </row>
    <row r="53" spans="1:245" ht="39" customHeight="1">
      <c r="A53" s="25">
        <f>ROWS($A$20:A46)</f>
        <v>27</v>
      </c>
      <c r="B53" s="26" t="s">
        <v>87</v>
      </c>
      <c r="C53" s="27" t="s">
        <v>366</v>
      </c>
      <c r="D53" s="39" t="s">
        <v>113</v>
      </c>
      <c r="E53" s="29"/>
      <c r="F53" s="30" t="s">
        <v>18</v>
      </c>
      <c r="G53" s="31">
        <v>8580</v>
      </c>
      <c r="H53" s="32" t="s">
        <v>365</v>
      </c>
      <c r="I53" s="33">
        <v>0.6</v>
      </c>
      <c r="J53" s="34"/>
      <c r="K53" s="34"/>
      <c r="L53" s="34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7"/>
    </row>
    <row r="54" spans="1:245" ht="52.5" customHeight="1">
      <c r="A54" s="25">
        <f>ROWS($A$20:A47)</f>
        <v>28</v>
      </c>
      <c r="B54" s="26" t="s">
        <v>87</v>
      </c>
      <c r="C54" s="27" t="s">
        <v>114</v>
      </c>
      <c r="D54" s="39" t="s">
        <v>115</v>
      </c>
      <c r="E54" s="29"/>
      <c r="F54" s="30" t="s">
        <v>18</v>
      </c>
      <c r="G54" s="31">
        <v>8580</v>
      </c>
      <c r="H54" s="32" t="s">
        <v>367</v>
      </c>
      <c r="I54" s="33">
        <v>0.6</v>
      </c>
      <c r="J54" s="34"/>
      <c r="K54" s="34"/>
      <c r="L54" s="34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7"/>
    </row>
    <row r="55" spans="1:245" ht="68.25" customHeight="1">
      <c r="A55" s="25">
        <f>ROWS($A$20:A48)</f>
        <v>29</v>
      </c>
      <c r="B55" s="26" t="s">
        <v>87</v>
      </c>
      <c r="C55" s="27" t="s">
        <v>116</v>
      </c>
      <c r="D55" s="39" t="s">
        <v>117</v>
      </c>
      <c r="E55" s="29" t="s">
        <v>59</v>
      </c>
      <c r="F55" s="30" t="s">
        <v>18</v>
      </c>
      <c r="G55" s="31">
        <v>9750</v>
      </c>
      <c r="H55" s="32" t="s">
        <v>368</v>
      </c>
      <c r="I55" s="33">
        <v>0.625</v>
      </c>
      <c r="J55" s="34"/>
      <c r="K55" s="34"/>
      <c r="L55" s="34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7"/>
    </row>
    <row r="56" spans="1:245" ht="51" customHeight="1">
      <c r="A56" s="25">
        <f>ROWS($A$20:A49)</f>
        <v>30</v>
      </c>
      <c r="B56" s="26" t="s">
        <v>87</v>
      </c>
      <c r="C56" s="27" t="s">
        <v>118</v>
      </c>
      <c r="D56" s="39" t="s">
        <v>119</v>
      </c>
      <c r="E56" s="29"/>
      <c r="F56" s="30" t="s">
        <v>18</v>
      </c>
      <c r="G56" s="31">
        <v>8580</v>
      </c>
      <c r="H56" s="32" t="s">
        <v>369</v>
      </c>
      <c r="I56" s="33">
        <v>0.6</v>
      </c>
      <c r="J56" s="34"/>
      <c r="K56" s="34"/>
      <c r="L56" s="34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7"/>
    </row>
    <row r="57" spans="1:245" ht="54" customHeight="1">
      <c r="A57" s="25">
        <f>ROWS($A$20:A50)</f>
        <v>31</v>
      </c>
      <c r="B57" s="26" t="s">
        <v>120</v>
      </c>
      <c r="C57" s="27" t="s">
        <v>363</v>
      </c>
      <c r="D57" s="39" t="s">
        <v>121</v>
      </c>
      <c r="E57" s="29"/>
      <c r="F57" s="30" t="s">
        <v>18</v>
      </c>
      <c r="G57" s="31">
        <v>8156.25</v>
      </c>
      <c r="H57" s="32" t="s">
        <v>370</v>
      </c>
      <c r="I57" s="33">
        <v>0.625</v>
      </c>
      <c r="J57" s="34"/>
      <c r="K57" s="34"/>
      <c r="L57" s="34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7"/>
    </row>
    <row r="58" spans="1:245" ht="52.5" customHeight="1">
      <c r="A58" s="25">
        <f>ROWS($A$20:A51)</f>
        <v>32</v>
      </c>
      <c r="B58" s="26" t="s">
        <v>120</v>
      </c>
      <c r="C58" s="27" t="s">
        <v>122</v>
      </c>
      <c r="D58" s="39" t="s">
        <v>123</v>
      </c>
      <c r="E58" s="29" t="s">
        <v>43</v>
      </c>
      <c r="F58" s="30" t="s">
        <v>18</v>
      </c>
      <c r="G58" s="31">
        <v>9295</v>
      </c>
      <c r="H58" s="32" t="s">
        <v>371</v>
      </c>
      <c r="I58" s="33">
        <v>0.65</v>
      </c>
      <c r="J58" s="34"/>
      <c r="K58" s="34"/>
      <c r="L58" s="34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7"/>
    </row>
    <row r="59" spans="1:244" ht="63" customHeight="1">
      <c r="A59" s="25">
        <f>ROWS($A$20:A52)</f>
        <v>33</v>
      </c>
      <c r="B59" s="26" t="s">
        <v>24</v>
      </c>
      <c r="C59" s="27" t="s">
        <v>64</v>
      </c>
      <c r="D59" s="28" t="s">
        <v>65</v>
      </c>
      <c r="E59" s="29"/>
      <c r="F59" s="30" t="s">
        <v>66</v>
      </c>
      <c r="G59" s="31">
        <v>9414.83</v>
      </c>
      <c r="H59" s="32"/>
      <c r="I59" s="33">
        <v>0.6</v>
      </c>
      <c r="J59" s="157"/>
      <c r="K59" s="157"/>
      <c r="L59" s="157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</row>
    <row r="60" spans="1:244" ht="48" customHeight="1">
      <c r="A60" s="25">
        <f>ROWS($A$20:A53)</f>
        <v>34</v>
      </c>
      <c r="B60" s="26" t="s">
        <v>23</v>
      </c>
      <c r="C60" s="27" t="s">
        <v>67</v>
      </c>
      <c r="D60" s="39" t="s">
        <v>68</v>
      </c>
      <c r="E60" s="28"/>
      <c r="F60" s="43" t="s">
        <v>69</v>
      </c>
      <c r="G60" s="31">
        <v>8000</v>
      </c>
      <c r="H60" s="32" t="s">
        <v>372</v>
      </c>
      <c r="I60" s="33">
        <v>1</v>
      </c>
      <c r="J60" s="157"/>
      <c r="K60" s="157"/>
      <c r="L60" s="157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</row>
    <row r="61" spans="1:244" ht="38.25" customHeight="1">
      <c r="A61" s="25">
        <f>ROWS($A$20:A54)</f>
        <v>35</v>
      </c>
      <c r="B61" s="26" t="s">
        <v>24</v>
      </c>
      <c r="C61" s="27" t="s">
        <v>74</v>
      </c>
      <c r="D61" s="28" t="s">
        <v>75</v>
      </c>
      <c r="E61" s="28"/>
      <c r="F61" s="30" t="s">
        <v>76</v>
      </c>
      <c r="G61" s="31">
        <v>8000</v>
      </c>
      <c r="H61" s="32" t="s">
        <v>373</v>
      </c>
      <c r="I61" s="33">
        <v>0.6</v>
      </c>
      <c r="J61" s="34"/>
      <c r="K61" s="34"/>
      <c r="L61" s="34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</row>
    <row r="62" spans="1:17" s="58" customFormat="1" ht="18">
      <c r="A62" s="49"/>
      <c r="B62" s="50"/>
      <c r="C62" s="51"/>
      <c r="D62" s="52"/>
      <c r="E62" s="151" t="s">
        <v>19</v>
      </c>
      <c r="F62" s="151"/>
      <c r="G62" s="53">
        <f>SUM(G20:G61)</f>
        <v>489303.62000000005</v>
      </c>
      <c r="H62" s="54"/>
      <c r="I62" s="55"/>
      <c r="J62" s="56"/>
      <c r="K62" s="56"/>
      <c r="L62" s="56"/>
      <c r="M62" s="57"/>
      <c r="N62" s="57"/>
      <c r="O62" s="57"/>
      <c r="P62" s="57"/>
      <c r="Q62" s="57"/>
    </row>
    <row r="63" spans="1:239" ht="15.75">
      <c r="A63" s="59"/>
      <c r="B63" s="50"/>
      <c r="C63" s="60"/>
      <c r="D63" s="61"/>
      <c r="E63" s="62"/>
      <c r="F63" s="63"/>
      <c r="G63" s="64"/>
      <c r="H63" s="65"/>
      <c r="I63" s="66"/>
      <c r="J63" s="67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7"/>
    </row>
    <row r="64" spans="1:246" s="68" customFormat="1" ht="18.75">
      <c r="A64" s="161" t="s">
        <v>20</v>
      </c>
      <c r="B64" s="161"/>
      <c r="C64" s="161"/>
      <c r="D64" s="161"/>
      <c r="E64" s="161"/>
      <c r="F64" s="161"/>
      <c r="G64" s="161"/>
      <c r="H64" s="20"/>
      <c r="I64" s="21"/>
      <c r="J64" s="47"/>
      <c r="K64" s="47"/>
      <c r="L64" s="47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</row>
    <row r="65" spans="1:246" s="24" customFormat="1" ht="47.25">
      <c r="A65" s="22" t="s">
        <v>21</v>
      </c>
      <c r="B65" s="22" t="s">
        <v>3</v>
      </c>
      <c r="C65" s="22" t="s">
        <v>4</v>
      </c>
      <c r="D65" s="22" t="s">
        <v>5</v>
      </c>
      <c r="E65" s="22" t="s">
        <v>6</v>
      </c>
      <c r="F65" s="22" t="s">
        <v>7</v>
      </c>
      <c r="G65" s="22" t="s">
        <v>8</v>
      </c>
      <c r="H65" s="22" t="s">
        <v>9</v>
      </c>
      <c r="I65" s="22" t="s">
        <v>10</v>
      </c>
      <c r="J65" s="23"/>
      <c r="K65" s="23"/>
      <c r="L65" s="2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</row>
    <row r="66" spans="1:245" ht="66" customHeight="1">
      <c r="A66" s="25">
        <v>1</v>
      </c>
      <c r="B66" s="26" t="s">
        <v>241</v>
      </c>
      <c r="C66" s="27" t="s">
        <v>242</v>
      </c>
      <c r="D66" s="28" t="s">
        <v>124</v>
      </c>
      <c r="E66" s="29"/>
      <c r="F66" s="30" t="s">
        <v>11</v>
      </c>
      <c r="G66" s="69">
        <v>120000</v>
      </c>
      <c r="H66" s="32" t="s">
        <v>243</v>
      </c>
      <c r="I66" s="33">
        <v>1</v>
      </c>
      <c r="J66" s="155" t="s">
        <v>125</v>
      </c>
      <c r="K66" s="156"/>
      <c r="L66" s="156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37"/>
    </row>
    <row r="67" spans="1:245" ht="56.25" customHeight="1">
      <c r="A67" s="25">
        <v>2</v>
      </c>
      <c r="B67" s="26" t="s">
        <v>126</v>
      </c>
      <c r="C67" s="27" t="s">
        <v>244</v>
      </c>
      <c r="D67" s="28" t="s">
        <v>127</v>
      </c>
      <c r="E67" s="29"/>
      <c r="F67" s="30" t="s">
        <v>11</v>
      </c>
      <c r="G67" s="69">
        <v>58500</v>
      </c>
      <c r="H67" s="32" t="s">
        <v>246</v>
      </c>
      <c r="I67" s="33">
        <v>0.65</v>
      </c>
      <c r="J67" s="119" t="s">
        <v>245</v>
      </c>
      <c r="K67" s="56"/>
      <c r="L67" s="56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37"/>
    </row>
    <row r="68" spans="1:245" ht="57" customHeight="1">
      <c r="A68" s="25">
        <v>3</v>
      </c>
      <c r="B68" s="26" t="s">
        <v>126</v>
      </c>
      <c r="C68" s="27" t="s">
        <v>136</v>
      </c>
      <c r="D68" s="28" t="s">
        <v>137</v>
      </c>
      <c r="E68" s="29"/>
      <c r="F68" s="30" t="s">
        <v>85</v>
      </c>
      <c r="G68" s="69">
        <v>19575</v>
      </c>
      <c r="H68" s="32" t="s">
        <v>247</v>
      </c>
      <c r="I68" s="33">
        <v>0.675</v>
      </c>
      <c r="J68" s="119" t="s">
        <v>138</v>
      </c>
      <c r="K68" s="56"/>
      <c r="L68" s="56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37"/>
    </row>
    <row r="69" spans="1:245" ht="57" customHeight="1">
      <c r="A69" s="25">
        <v>4</v>
      </c>
      <c r="B69" s="26" t="s">
        <v>248</v>
      </c>
      <c r="C69" s="27" t="s">
        <v>128</v>
      </c>
      <c r="D69" s="28" t="s">
        <v>129</v>
      </c>
      <c r="E69" s="29"/>
      <c r="F69" s="30" t="s">
        <v>11</v>
      </c>
      <c r="G69" s="69">
        <v>14107.67</v>
      </c>
      <c r="H69" s="32" t="s">
        <v>249</v>
      </c>
      <c r="I69" s="33">
        <v>0.675</v>
      </c>
      <c r="J69" s="119"/>
      <c r="K69" s="56"/>
      <c r="L69" s="56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37"/>
    </row>
    <row r="70" spans="1:245" ht="39" customHeight="1">
      <c r="A70" s="25">
        <v>5</v>
      </c>
      <c r="B70" s="26" t="s">
        <v>130</v>
      </c>
      <c r="C70" s="27" t="s">
        <v>131</v>
      </c>
      <c r="D70" s="28" t="s">
        <v>132</v>
      </c>
      <c r="E70" s="29"/>
      <c r="F70" s="30" t="s">
        <v>11</v>
      </c>
      <c r="G70" s="69">
        <v>8526.35</v>
      </c>
      <c r="H70" s="32" t="s">
        <v>250</v>
      </c>
      <c r="I70" s="33">
        <v>0.6</v>
      </c>
      <c r="J70" s="119"/>
      <c r="K70" s="56"/>
      <c r="L70" s="56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37"/>
    </row>
    <row r="71" spans="1:245" ht="39" customHeight="1">
      <c r="A71" s="25">
        <v>6</v>
      </c>
      <c r="B71" s="26" t="s">
        <v>130</v>
      </c>
      <c r="C71" s="27" t="s">
        <v>251</v>
      </c>
      <c r="D71" s="28" t="s">
        <v>133</v>
      </c>
      <c r="E71" s="29"/>
      <c r="F71" s="30" t="s">
        <v>11</v>
      </c>
      <c r="G71" s="69">
        <v>9947.41</v>
      </c>
      <c r="H71" s="32" t="s">
        <v>252</v>
      </c>
      <c r="I71" s="33">
        <v>0.7</v>
      </c>
      <c r="J71" s="119"/>
      <c r="K71" s="56"/>
      <c r="L71" s="56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37"/>
    </row>
    <row r="72" spans="1:245" ht="38.25" customHeight="1">
      <c r="A72" s="25">
        <v>7</v>
      </c>
      <c r="B72" s="26" t="s">
        <v>139</v>
      </c>
      <c r="C72" s="27" t="s">
        <v>140</v>
      </c>
      <c r="D72" s="28" t="s">
        <v>253</v>
      </c>
      <c r="E72" s="29"/>
      <c r="F72" s="30" t="s">
        <v>18</v>
      </c>
      <c r="G72" s="69">
        <v>13013.13</v>
      </c>
      <c r="H72" s="32" t="s">
        <v>254</v>
      </c>
      <c r="I72" s="33">
        <v>0.91</v>
      </c>
      <c r="J72" s="119"/>
      <c r="K72" s="56"/>
      <c r="L72" s="56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37"/>
    </row>
    <row r="73" spans="1:245" ht="69.75" customHeight="1">
      <c r="A73" s="25">
        <v>8</v>
      </c>
      <c r="B73" s="26" t="s">
        <v>141</v>
      </c>
      <c r="C73" s="27" t="s">
        <v>142</v>
      </c>
      <c r="D73" s="28" t="s">
        <v>143</v>
      </c>
      <c r="E73" s="29" t="s">
        <v>59</v>
      </c>
      <c r="F73" s="30" t="s">
        <v>18</v>
      </c>
      <c r="G73" s="69">
        <v>9360</v>
      </c>
      <c r="H73" s="32" t="s">
        <v>255</v>
      </c>
      <c r="I73" s="33">
        <v>0.6</v>
      </c>
      <c r="J73" s="119"/>
      <c r="K73" s="56"/>
      <c r="L73" s="56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37"/>
    </row>
    <row r="74" spans="1:245" ht="50.25" customHeight="1">
      <c r="A74" s="25">
        <v>9</v>
      </c>
      <c r="B74" s="26" t="s">
        <v>139</v>
      </c>
      <c r="C74" s="27" t="s">
        <v>144</v>
      </c>
      <c r="D74" s="28" t="s">
        <v>145</v>
      </c>
      <c r="E74" s="29"/>
      <c r="F74" s="30" t="s">
        <v>18</v>
      </c>
      <c r="G74" s="69">
        <v>8937.5</v>
      </c>
      <c r="H74" s="32" t="s">
        <v>256</v>
      </c>
      <c r="I74" s="33">
        <v>0.625</v>
      </c>
      <c r="J74" s="119"/>
      <c r="K74" s="56"/>
      <c r="L74" s="56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37"/>
    </row>
    <row r="75" spans="1:245" ht="43.5" customHeight="1">
      <c r="A75" s="25">
        <v>10</v>
      </c>
      <c r="B75" s="26" t="s">
        <v>139</v>
      </c>
      <c r="C75" s="27" t="s">
        <v>146</v>
      </c>
      <c r="D75" s="28" t="s">
        <v>147</v>
      </c>
      <c r="E75" s="29"/>
      <c r="F75" s="30" t="s">
        <v>18</v>
      </c>
      <c r="G75" s="69">
        <v>8580</v>
      </c>
      <c r="H75" s="32" t="s">
        <v>257</v>
      </c>
      <c r="I75" s="33">
        <v>0.6</v>
      </c>
      <c r="J75" s="119"/>
      <c r="K75" s="56"/>
      <c r="L75" s="56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37"/>
    </row>
    <row r="76" spans="1:245" ht="51" customHeight="1">
      <c r="A76" s="25">
        <v>11</v>
      </c>
      <c r="B76" s="26" t="s">
        <v>134</v>
      </c>
      <c r="C76" s="27" t="s">
        <v>258</v>
      </c>
      <c r="D76" s="28" t="s">
        <v>135</v>
      </c>
      <c r="E76" s="29"/>
      <c r="F76" s="30" t="s">
        <v>11</v>
      </c>
      <c r="G76" s="69">
        <v>12198.35</v>
      </c>
      <c r="H76" s="32" t="s">
        <v>259</v>
      </c>
      <c r="I76" s="33">
        <v>0.6</v>
      </c>
      <c r="J76" s="119"/>
      <c r="K76" s="56"/>
      <c r="L76" s="56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37"/>
    </row>
    <row r="77" spans="1:17" s="58" customFormat="1" ht="20.25">
      <c r="A77" s="49"/>
      <c r="B77" s="51"/>
      <c r="C77" s="51"/>
      <c r="D77" s="52"/>
      <c r="E77" s="151" t="s">
        <v>19</v>
      </c>
      <c r="F77" s="151"/>
      <c r="G77" s="70">
        <f>SUM(G66:G76)</f>
        <v>282745.41000000003</v>
      </c>
      <c r="H77" s="71"/>
      <c r="I77" s="55"/>
      <c r="J77" s="56"/>
      <c r="K77" s="56"/>
      <c r="L77" s="56"/>
      <c r="M77" s="57"/>
      <c r="N77" s="57"/>
      <c r="O77" s="57"/>
      <c r="P77" s="57"/>
      <c r="Q77" s="57"/>
    </row>
    <row r="78" spans="1:245" ht="15.75">
      <c r="A78" s="44"/>
      <c r="B78" s="44"/>
      <c r="C78" s="44"/>
      <c r="D78" s="44"/>
      <c r="E78" s="44"/>
      <c r="F78" s="44"/>
      <c r="G78" s="44"/>
      <c r="H78" s="44"/>
      <c r="I78" s="45"/>
      <c r="J78" s="46"/>
      <c r="K78" s="47"/>
      <c r="L78" s="47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</row>
    <row r="79" spans="1:245" ht="15.75">
      <c r="A79" s="44"/>
      <c r="B79" s="44"/>
      <c r="C79" s="44"/>
      <c r="D79" s="44"/>
      <c r="E79" s="44"/>
      <c r="F79" s="44"/>
      <c r="G79" s="44"/>
      <c r="H79" s="44"/>
      <c r="I79" s="45"/>
      <c r="J79" s="46"/>
      <c r="K79" s="47"/>
      <c r="L79" s="47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</row>
    <row r="80" spans="1:246" ht="18.75">
      <c r="A80" s="147" t="s">
        <v>22</v>
      </c>
      <c r="B80" s="147"/>
      <c r="C80" s="147"/>
      <c r="D80" s="147"/>
      <c r="E80" s="147"/>
      <c r="F80" s="147"/>
      <c r="G80" s="147"/>
      <c r="H80" s="20"/>
      <c r="I80" s="21"/>
      <c r="J80" s="47"/>
      <c r="K80" s="47"/>
      <c r="L80" s="47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</row>
    <row r="81" spans="1:246" s="24" customFormat="1" ht="47.25">
      <c r="A81" s="22" t="s">
        <v>21</v>
      </c>
      <c r="B81" s="22" t="s">
        <v>3</v>
      </c>
      <c r="C81" s="22" t="s">
        <v>4</v>
      </c>
      <c r="D81" s="22" t="s">
        <v>5</v>
      </c>
      <c r="E81" s="22" t="s">
        <v>6</v>
      </c>
      <c r="F81" s="22" t="s">
        <v>7</v>
      </c>
      <c r="G81" s="22" t="s">
        <v>8</v>
      </c>
      <c r="H81" s="22" t="s">
        <v>9</v>
      </c>
      <c r="I81" s="22" t="s">
        <v>10</v>
      </c>
      <c r="J81" s="23"/>
      <c r="K81" s="23"/>
      <c r="L81" s="2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</row>
    <row r="82" spans="1:245" ht="47.25" customHeight="1">
      <c r="A82" s="25">
        <v>1</v>
      </c>
      <c r="B82" s="26" t="s">
        <v>148</v>
      </c>
      <c r="C82" s="27" t="s">
        <v>149</v>
      </c>
      <c r="D82" s="28" t="s">
        <v>150</v>
      </c>
      <c r="E82" s="29"/>
      <c r="F82" s="30" t="s">
        <v>69</v>
      </c>
      <c r="G82" s="69">
        <v>70000</v>
      </c>
      <c r="H82" s="32" t="s">
        <v>260</v>
      </c>
      <c r="I82" s="33">
        <v>1</v>
      </c>
      <c r="J82" s="34" t="s">
        <v>151</v>
      </c>
      <c r="K82" s="56"/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37"/>
    </row>
    <row r="83" spans="1:245" ht="29.25" customHeight="1">
      <c r="A83" s="25">
        <v>2</v>
      </c>
      <c r="B83" s="38" t="s">
        <v>12</v>
      </c>
      <c r="C83" s="27" t="s">
        <v>152</v>
      </c>
      <c r="D83" s="39" t="s">
        <v>153</v>
      </c>
      <c r="E83" s="29"/>
      <c r="F83" s="30" t="s">
        <v>11</v>
      </c>
      <c r="G83" s="69">
        <v>22313.38</v>
      </c>
      <c r="H83" s="32" t="s">
        <v>261</v>
      </c>
      <c r="I83" s="33">
        <v>0.85</v>
      </c>
      <c r="J83" s="34"/>
      <c r="K83" s="56"/>
      <c r="L83" s="56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37"/>
    </row>
    <row r="84" spans="1:241" ht="68.25" customHeight="1">
      <c r="A84" s="25">
        <v>3</v>
      </c>
      <c r="B84" s="38" t="s">
        <v>12</v>
      </c>
      <c r="C84" s="27" t="s">
        <v>154</v>
      </c>
      <c r="D84" s="39" t="s">
        <v>155</v>
      </c>
      <c r="E84" s="29" t="s">
        <v>59</v>
      </c>
      <c r="F84" s="30" t="s">
        <v>11</v>
      </c>
      <c r="G84" s="69">
        <v>19622.88</v>
      </c>
      <c r="H84" s="32" t="s">
        <v>262</v>
      </c>
      <c r="I84" s="33">
        <v>0.7</v>
      </c>
      <c r="J84" s="72"/>
      <c r="K84" s="56"/>
      <c r="L84" s="56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37"/>
      <c r="IG84" s="37"/>
    </row>
    <row r="85" spans="1:241" ht="39" customHeight="1">
      <c r="A85" s="25">
        <v>4</v>
      </c>
      <c r="B85" s="38" t="s">
        <v>13</v>
      </c>
      <c r="C85" s="27" t="s">
        <v>156</v>
      </c>
      <c r="D85" s="39" t="s">
        <v>157</v>
      </c>
      <c r="E85" s="29"/>
      <c r="F85" s="30" t="s">
        <v>11</v>
      </c>
      <c r="G85" s="69">
        <v>15796.16</v>
      </c>
      <c r="H85" s="32" t="s">
        <v>263</v>
      </c>
      <c r="I85" s="33">
        <v>0.675</v>
      </c>
      <c r="J85" s="73"/>
      <c r="K85" s="56"/>
      <c r="L85" s="56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37"/>
      <c r="IG85" s="37"/>
    </row>
    <row r="86" spans="1:241" ht="67.5" customHeight="1">
      <c r="A86" s="25">
        <v>5</v>
      </c>
      <c r="B86" s="38" t="s">
        <v>13</v>
      </c>
      <c r="C86" s="27" t="s">
        <v>158</v>
      </c>
      <c r="D86" s="39" t="s">
        <v>266</v>
      </c>
      <c r="E86" s="29"/>
      <c r="F86" s="30" t="s">
        <v>11</v>
      </c>
      <c r="G86" s="69">
        <v>15211.12</v>
      </c>
      <c r="H86" s="32" t="s">
        <v>264</v>
      </c>
      <c r="I86" s="33">
        <v>0.65</v>
      </c>
      <c r="J86" s="73"/>
      <c r="K86" s="56"/>
      <c r="L86" s="56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37"/>
      <c r="IG86" s="37"/>
    </row>
    <row r="87" spans="1:241" ht="34.5" customHeight="1">
      <c r="A87" s="25">
        <v>6</v>
      </c>
      <c r="B87" s="38" t="s">
        <v>13</v>
      </c>
      <c r="C87" s="27" t="s">
        <v>159</v>
      </c>
      <c r="D87" s="39" t="s">
        <v>267</v>
      </c>
      <c r="E87" s="29"/>
      <c r="F87" s="30" t="s">
        <v>166</v>
      </c>
      <c r="G87" s="69">
        <v>16916.24</v>
      </c>
      <c r="H87" s="32" t="s">
        <v>265</v>
      </c>
      <c r="I87" s="33">
        <v>0.725</v>
      </c>
      <c r="J87" s="73"/>
      <c r="K87" s="56"/>
      <c r="L87" s="56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37"/>
      <c r="IG87" s="37"/>
    </row>
    <row r="88" spans="1:241" ht="69" customHeight="1">
      <c r="A88" s="25">
        <v>7</v>
      </c>
      <c r="B88" s="38" t="s">
        <v>160</v>
      </c>
      <c r="C88" s="27" t="s">
        <v>161</v>
      </c>
      <c r="D88" s="39" t="s">
        <v>162</v>
      </c>
      <c r="E88" s="29" t="s">
        <v>59</v>
      </c>
      <c r="F88" s="30" t="s">
        <v>166</v>
      </c>
      <c r="G88" s="132">
        <v>31401.72</v>
      </c>
      <c r="H88" s="32" t="s">
        <v>268</v>
      </c>
      <c r="I88" s="33">
        <v>0.6</v>
      </c>
      <c r="J88" s="73" t="s">
        <v>394</v>
      </c>
      <c r="K88" s="56"/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37"/>
      <c r="IG88" s="37"/>
    </row>
    <row r="89" spans="1:241" ht="60" customHeight="1">
      <c r="A89" s="25">
        <v>8</v>
      </c>
      <c r="B89" s="38" t="s">
        <v>15</v>
      </c>
      <c r="C89" s="27" t="s">
        <v>269</v>
      </c>
      <c r="D89" s="39" t="s">
        <v>165</v>
      </c>
      <c r="E89" s="29"/>
      <c r="F89" s="30" t="s">
        <v>76</v>
      </c>
      <c r="G89" s="69">
        <v>12540.16</v>
      </c>
      <c r="H89" s="32" t="s">
        <v>270</v>
      </c>
      <c r="I89" s="33">
        <v>0.6</v>
      </c>
      <c r="J89" s="73"/>
      <c r="K89" s="56"/>
      <c r="L89" s="56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37"/>
      <c r="IG89" s="37"/>
    </row>
    <row r="90" spans="1:241" ht="68.25" customHeight="1">
      <c r="A90" s="25">
        <v>9</v>
      </c>
      <c r="B90" s="38" t="s">
        <v>15</v>
      </c>
      <c r="C90" s="27" t="s">
        <v>272</v>
      </c>
      <c r="D90" s="39" t="s">
        <v>167</v>
      </c>
      <c r="E90" s="29" t="s">
        <v>59</v>
      </c>
      <c r="F90" s="30" t="s">
        <v>11</v>
      </c>
      <c r="G90" s="69">
        <v>15211.11</v>
      </c>
      <c r="H90" s="32" t="s">
        <v>271</v>
      </c>
      <c r="I90" s="33">
        <v>0.65</v>
      </c>
      <c r="J90" s="73"/>
      <c r="K90" s="56"/>
      <c r="L90" s="56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37"/>
      <c r="IG90" s="37"/>
    </row>
    <row r="91" spans="1:241" ht="77.25" customHeight="1">
      <c r="A91" s="25">
        <v>10</v>
      </c>
      <c r="B91" s="38" t="s">
        <v>15</v>
      </c>
      <c r="C91" s="27" t="s">
        <v>273</v>
      </c>
      <c r="D91" s="39" t="s">
        <v>168</v>
      </c>
      <c r="E91" s="29" t="s">
        <v>59</v>
      </c>
      <c r="F91" s="30" t="s">
        <v>11</v>
      </c>
      <c r="G91" s="69">
        <v>16381.2</v>
      </c>
      <c r="H91" s="32" t="s">
        <v>274</v>
      </c>
      <c r="I91" s="33">
        <v>0.7</v>
      </c>
      <c r="J91" s="73"/>
      <c r="K91" s="56"/>
      <c r="L91" s="56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37"/>
      <c r="IG91" s="37"/>
    </row>
    <row r="92" spans="1:241" ht="69" customHeight="1">
      <c r="A92" s="25">
        <v>11</v>
      </c>
      <c r="B92" s="38" t="s">
        <v>16</v>
      </c>
      <c r="C92" s="27" t="s">
        <v>163</v>
      </c>
      <c r="D92" s="39" t="s">
        <v>164</v>
      </c>
      <c r="E92" s="29" t="s">
        <v>59</v>
      </c>
      <c r="F92" s="30" t="s">
        <v>176</v>
      </c>
      <c r="G92" s="69">
        <v>12540.15</v>
      </c>
      <c r="H92" s="32" t="s">
        <v>275</v>
      </c>
      <c r="I92" s="33">
        <v>0.6</v>
      </c>
      <c r="J92" s="73"/>
      <c r="K92" s="56"/>
      <c r="L92" s="5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37"/>
      <c r="IG92" s="37"/>
    </row>
    <row r="93" spans="1:241" ht="47.25">
      <c r="A93" s="25">
        <v>12</v>
      </c>
      <c r="B93" s="38" t="s">
        <v>169</v>
      </c>
      <c r="C93" s="27" t="s">
        <v>276</v>
      </c>
      <c r="D93" s="39" t="s">
        <v>170</v>
      </c>
      <c r="E93" s="29"/>
      <c r="F93" s="30" t="s">
        <v>176</v>
      </c>
      <c r="G93" s="69">
        <v>11583.79</v>
      </c>
      <c r="H93" s="32" t="s">
        <v>278</v>
      </c>
      <c r="I93" s="33">
        <v>0.6</v>
      </c>
      <c r="J93" s="73"/>
      <c r="K93" s="56"/>
      <c r="L93" s="56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37"/>
      <c r="IG93" s="37"/>
    </row>
    <row r="94" spans="1:241" ht="75" customHeight="1">
      <c r="A94" s="25">
        <v>13</v>
      </c>
      <c r="B94" s="38" t="s">
        <v>171</v>
      </c>
      <c r="C94" s="27" t="s">
        <v>172</v>
      </c>
      <c r="D94" s="39" t="s">
        <v>173</v>
      </c>
      <c r="E94" s="29" t="s">
        <v>59</v>
      </c>
      <c r="F94" s="30" t="s">
        <v>166</v>
      </c>
      <c r="G94" s="69">
        <v>12540.15</v>
      </c>
      <c r="H94" s="32" t="s">
        <v>279</v>
      </c>
      <c r="I94" s="33">
        <v>0.6</v>
      </c>
      <c r="J94" s="73"/>
      <c r="K94" s="56"/>
      <c r="L94" s="56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37"/>
      <c r="IG94" s="37"/>
    </row>
    <row r="95" spans="1:241" ht="71.25" customHeight="1">
      <c r="A95" s="25">
        <v>14</v>
      </c>
      <c r="B95" s="38" t="s">
        <v>174</v>
      </c>
      <c r="C95" s="27" t="s">
        <v>277</v>
      </c>
      <c r="D95" s="39" t="s">
        <v>175</v>
      </c>
      <c r="E95" s="29" t="s">
        <v>59</v>
      </c>
      <c r="F95" s="30" t="s">
        <v>176</v>
      </c>
      <c r="G95" s="69">
        <v>11583.69</v>
      </c>
      <c r="H95" s="32" t="s">
        <v>281</v>
      </c>
      <c r="I95" s="33">
        <v>0.6</v>
      </c>
      <c r="J95" s="73"/>
      <c r="K95" s="56"/>
      <c r="L95" s="56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37"/>
      <c r="IG95" s="37"/>
    </row>
    <row r="96" spans="1:241" ht="72" customHeight="1">
      <c r="A96" s="25">
        <v>15</v>
      </c>
      <c r="B96" s="38" t="s">
        <v>282</v>
      </c>
      <c r="C96" s="27" t="s">
        <v>280</v>
      </c>
      <c r="D96" s="39" t="s">
        <v>177</v>
      </c>
      <c r="E96" s="29"/>
      <c r="F96" s="30" t="s">
        <v>11</v>
      </c>
      <c r="G96" s="69">
        <v>8000</v>
      </c>
      <c r="H96" s="32" t="s">
        <v>283</v>
      </c>
      <c r="I96" s="33">
        <v>0.6</v>
      </c>
      <c r="J96" s="73"/>
      <c r="K96" s="56"/>
      <c r="L96" s="56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37"/>
      <c r="IG96" s="37"/>
    </row>
    <row r="97" spans="1:241" ht="45.75" customHeight="1">
      <c r="A97" s="25">
        <v>16</v>
      </c>
      <c r="B97" s="38" t="s">
        <v>178</v>
      </c>
      <c r="C97" s="27" t="s">
        <v>179</v>
      </c>
      <c r="D97" s="39" t="s">
        <v>180</v>
      </c>
      <c r="E97" s="29"/>
      <c r="F97" s="30" t="s">
        <v>11</v>
      </c>
      <c r="G97" s="69">
        <v>8000</v>
      </c>
      <c r="H97" s="32" t="s">
        <v>284</v>
      </c>
      <c r="I97" s="33">
        <v>0.6</v>
      </c>
      <c r="J97" s="73"/>
      <c r="K97" s="56"/>
      <c r="L97" s="56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37"/>
      <c r="IG97" s="37"/>
    </row>
    <row r="98" spans="1:241" ht="36.75" customHeight="1">
      <c r="A98" s="25">
        <v>17</v>
      </c>
      <c r="B98" s="38" t="s">
        <v>181</v>
      </c>
      <c r="C98" s="27" t="s">
        <v>182</v>
      </c>
      <c r="D98" s="39" t="s">
        <v>183</v>
      </c>
      <c r="E98" s="29"/>
      <c r="F98" s="30" t="s">
        <v>11</v>
      </c>
      <c r="G98" s="69">
        <v>8000</v>
      </c>
      <c r="H98" s="32" t="s">
        <v>285</v>
      </c>
      <c r="I98" s="33">
        <v>0.65</v>
      </c>
      <c r="J98" s="73"/>
      <c r="K98" s="56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37"/>
      <c r="IG98" s="37"/>
    </row>
    <row r="99" spans="1:241" ht="57" customHeight="1">
      <c r="A99" s="25">
        <v>18</v>
      </c>
      <c r="B99" s="38" t="s">
        <v>184</v>
      </c>
      <c r="C99" s="27" t="s">
        <v>286</v>
      </c>
      <c r="D99" s="39" t="s">
        <v>185</v>
      </c>
      <c r="E99" s="29"/>
      <c r="F99" s="30" t="s">
        <v>11</v>
      </c>
      <c r="G99" s="69">
        <v>8000</v>
      </c>
      <c r="H99" s="32" t="s">
        <v>287</v>
      </c>
      <c r="I99" s="33">
        <v>0.625</v>
      </c>
      <c r="J99" s="73"/>
      <c r="K99" s="56"/>
      <c r="L99" s="56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37"/>
      <c r="IG99" s="37"/>
    </row>
    <row r="100" spans="1:241" ht="52.5" customHeight="1">
      <c r="A100" s="25">
        <v>19</v>
      </c>
      <c r="B100" s="38" t="s">
        <v>288</v>
      </c>
      <c r="C100" s="27" t="s">
        <v>186</v>
      </c>
      <c r="D100" s="39" t="s">
        <v>187</v>
      </c>
      <c r="E100" s="29"/>
      <c r="F100" s="30" t="s">
        <v>11</v>
      </c>
      <c r="G100" s="69">
        <v>8000</v>
      </c>
      <c r="H100" s="32" t="s">
        <v>289</v>
      </c>
      <c r="I100" s="33">
        <v>0.625</v>
      </c>
      <c r="J100" s="73"/>
      <c r="K100" s="56"/>
      <c r="L100" s="56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37"/>
      <c r="IG100" s="37"/>
    </row>
    <row r="101" spans="1:241" ht="63" customHeight="1">
      <c r="A101" s="25">
        <v>20</v>
      </c>
      <c r="B101" s="38" t="s">
        <v>188</v>
      </c>
      <c r="C101" s="27" t="s">
        <v>189</v>
      </c>
      <c r="D101" s="39" t="s">
        <v>190</v>
      </c>
      <c r="E101" s="29"/>
      <c r="F101" s="30" t="s">
        <v>66</v>
      </c>
      <c r="G101" s="69">
        <v>8100</v>
      </c>
      <c r="H101" s="32" t="s">
        <v>290</v>
      </c>
      <c r="I101" s="33">
        <v>0.6</v>
      </c>
      <c r="J101" s="73"/>
      <c r="K101" s="56"/>
      <c r="L101" s="56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37"/>
      <c r="IG101" s="37"/>
    </row>
    <row r="102" spans="1:241" ht="36" customHeight="1">
      <c r="A102" s="25">
        <v>21</v>
      </c>
      <c r="B102" s="38" t="s">
        <v>24</v>
      </c>
      <c r="C102" s="27" t="s">
        <v>291</v>
      </c>
      <c r="D102" s="39" t="s">
        <v>191</v>
      </c>
      <c r="E102" s="29"/>
      <c r="F102" s="30" t="s">
        <v>11</v>
      </c>
      <c r="G102" s="69">
        <v>8000</v>
      </c>
      <c r="H102" s="32" t="s">
        <v>292</v>
      </c>
      <c r="I102" s="33">
        <v>0.6</v>
      </c>
      <c r="J102" s="73"/>
      <c r="K102" s="56"/>
      <c r="L102" s="56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37"/>
      <c r="IG102" s="37"/>
    </row>
    <row r="103" spans="1:241" ht="53.25" customHeight="1">
      <c r="A103" s="25">
        <v>22</v>
      </c>
      <c r="B103" s="38" t="s">
        <v>23</v>
      </c>
      <c r="C103" s="27" t="s">
        <v>192</v>
      </c>
      <c r="D103" s="39" t="s">
        <v>193</v>
      </c>
      <c r="E103" s="29"/>
      <c r="F103" s="30" t="s">
        <v>11</v>
      </c>
      <c r="G103" s="69">
        <v>8000</v>
      </c>
      <c r="H103" s="32" t="s">
        <v>293</v>
      </c>
      <c r="I103" s="33">
        <v>0.75</v>
      </c>
      <c r="J103" s="73"/>
      <c r="K103" s="56"/>
      <c r="L103" s="56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37"/>
      <c r="IG103" s="37"/>
    </row>
    <row r="104" spans="1:241" ht="67.5" customHeight="1">
      <c r="A104" s="25">
        <v>23</v>
      </c>
      <c r="B104" s="38" t="s">
        <v>194</v>
      </c>
      <c r="C104" s="27" t="s">
        <v>294</v>
      </c>
      <c r="D104" s="39" t="s">
        <v>295</v>
      </c>
      <c r="E104" s="29"/>
      <c r="F104" s="30" t="s">
        <v>11</v>
      </c>
      <c r="G104" s="69">
        <v>11250</v>
      </c>
      <c r="H104" s="32" t="s">
        <v>296</v>
      </c>
      <c r="I104" s="33">
        <v>0.625</v>
      </c>
      <c r="J104" s="73"/>
      <c r="K104" s="56"/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37"/>
      <c r="IG104" s="37"/>
    </row>
    <row r="105" spans="1:241" ht="63">
      <c r="A105" s="25">
        <v>24</v>
      </c>
      <c r="B105" s="38" t="s">
        <v>195</v>
      </c>
      <c r="C105" s="27" t="s">
        <v>196</v>
      </c>
      <c r="D105" s="39" t="s">
        <v>197</v>
      </c>
      <c r="E105" s="29"/>
      <c r="F105" s="30" t="s">
        <v>11</v>
      </c>
      <c r="G105" s="69">
        <v>12870</v>
      </c>
      <c r="H105" s="32" t="s">
        <v>297</v>
      </c>
      <c r="I105" s="33">
        <v>0.825</v>
      </c>
      <c r="J105" s="73"/>
      <c r="K105" s="56"/>
      <c r="L105" s="56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  <c r="HX105" s="57"/>
      <c r="HY105" s="57"/>
      <c r="HZ105" s="57"/>
      <c r="IA105" s="57"/>
      <c r="IB105" s="57"/>
      <c r="IC105" s="57"/>
      <c r="ID105" s="57"/>
      <c r="IE105" s="57"/>
      <c r="IF105" s="37"/>
      <c r="IG105" s="37"/>
    </row>
    <row r="106" spans="1:241" ht="72.75" customHeight="1">
      <c r="A106" s="25">
        <v>25</v>
      </c>
      <c r="B106" s="38" t="s">
        <v>298</v>
      </c>
      <c r="C106" s="27" t="s">
        <v>198</v>
      </c>
      <c r="D106" s="39" t="s">
        <v>199</v>
      </c>
      <c r="E106" s="29"/>
      <c r="F106" s="30" t="s">
        <v>11</v>
      </c>
      <c r="G106" s="69">
        <v>10683.13</v>
      </c>
      <c r="H106" s="32" t="s">
        <v>299</v>
      </c>
      <c r="I106" s="33">
        <v>0.88</v>
      </c>
      <c r="J106" s="73"/>
      <c r="K106" s="56"/>
      <c r="L106" s="56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  <c r="IC106" s="57"/>
      <c r="ID106" s="57"/>
      <c r="IE106" s="57"/>
      <c r="IF106" s="37"/>
      <c r="IG106" s="37"/>
    </row>
    <row r="107" spans="1:241" ht="52.5" customHeight="1">
      <c r="A107" s="25">
        <v>26</v>
      </c>
      <c r="B107" s="38" t="s">
        <v>200</v>
      </c>
      <c r="C107" s="27" t="s">
        <v>300</v>
      </c>
      <c r="D107" s="39" t="s">
        <v>201</v>
      </c>
      <c r="E107" s="29"/>
      <c r="F107" s="30" t="s">
        <v>66</v>
      </c>
      <c r="G107" s="69">
        <v>8000</v>
      </c>
      <c r="H107" s="32" t="s">
        <v>301</v>
      </c>
      <c r="I107" s="33">
        <v>0.6</v>
      </c>
      <c r="J107" s="73"/>
      <c r="K107" s="56"/>
      <c r="L107" s="56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37"/>
      <c r="IG107" s="37"/>
    </row>
    <row r="108" spans="1:241" ht="51.75" customHeight="1">
      <c r="A108" s="25">
        <v>27</v>
      </c>
      <c r="B108" s="38" t="s">
        <v>302</v>
      </c>
      <c r="C108" s="27" t="s">
        <v>202</v>
      </c>
      <c r="D108" s="39" t="s">
        <v>203</v>
      </c>
      <c r="E108" s="29"/>
      <c r="F108" s="30" t="s">
        <v>14</v>
      </c>
      <c r="G108" s="69">
        <v>8000</v>
      </c>
      <c r="H108" s="32" t="s">
        <v>303</v>
      </c>
      <c r="I108" s="33">
        <v>0.6</v>
      </c>
      <c r="J108" s="73"/>
      <c r="K108" s="56"/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37"/>
      <c r="IG108" s="37"/>
    </row>
    <row r="109" spans="1:17" s="58" customFormat="1" ht="18">
      <c r="A109" s="49"/>
      <c r="B109" s="51"/>
      <c r="C109" s="51"/>
      <c r="D109" s="52"/>
      <c r="E109" s="151" t="s">
        <v>19</v>
      </c>
      <c r="F109" s="151"/>
      <c r="G109" s="70">
        <f>SUM(G82:G108)</f>
        <v>398544.88000000006</v>
      </c>
      <c r="H109" s="71"/>
      <c r="I109" s="55"/>
      <c r="J109" s="56"/>
      <c r="K109" s="56"/>
      <c r="L109" s="56"/>
      <c r="M109" s="57"/>
      <c r="N109" s="57"/>
      <c r="O109" s="57"/>
      <c r="P109" s="57"/>
      <c r="Q109" s="57"/>
    </row>
    <row r="110" spans="1:17" ht="15.75">
      <c r="A110" s="74"/>
      <c r="B110" s="75"/>
      <c r="C110" s="76"/>
      <c r="D110" s="59"/>
      <c r="E110" s="59"/>
      <c r="F110" s="77"/>
      <c r="G110" s="78"/>
      <c r="H110" s="79"/>
      <c r="I110" s="80"/>
      <c r="J110" s="81"/>
      <c r="K110" s="81"/>
      <c r="L110" s="81"/>
      <c r="M110" s="58"/>
      <c r="N110" s="58"/>
      <c r="O110" s="58"/>
      <c r="P110" s="58"/>
      <c r="Q110" s="58"/>
    </row>
    <row r="111" spans="1:17" ht="15.75">
      <c r="A111" s="74"/>
      <c r="B111" s="75"/>
      <c r="C111" s="76"/>
      <c r="D111" s="59"/>
      <c r="E111" s="59"/>
      <c r="F111" s="77"/>
      <c r="G111" s="78"/>
      <c r="H111" s="79"/>
      <c r="I111" s="80"/>
      <c r="J111" s="81"/>
      <c r="K111" s="81"/>
      <c r="L111" s="81"/>
      <c r="M111" s="58"/>
      <c r="N111" s="58"/>
      <c r="O111" s="58"/>
      <c r="P111" s="58"/>
      <c r="Q111" s="58"/>
    </row>
    <row r="112" spans="1:17" ht="15.75">
      <c r="A112" s="74"/>
      <c r="B112" s="75"/>
      <c r="C112" s="76"/>
      <c r="D112" s="59"/>
      <c r="E112" s="59"/>
      <c r="F112" s="77"/>
      <c r="G112" s="78"/>
      <c r="H112" s="79"/>
      <c r="I112" s="80"/>
      <c r="J112" s="81"/>
      <c r="K112" s="81"/>
      <c r="L112" s="81"/>
      <c r="M112" s="58"/>
      <c r="N112" s="58"/>
      <c r="O112" s="58"/>
      <c r="P112" s="58"/>
      <c r="Q112" s="58"/>
    </row>
    <row r="113" spans="1:17" ht="15.75">
      <c r="A113" s="74"/>
      <c r="B113" s="75"/>
      <c r="C113" s="76"/>
      <c r="D113" s="59"/>
      <c r="E113" s="59"/>
      <c r="F113" s="77"/>
      <c r="G113" s="78"/>
      <c r="H113" s="79"/>
      <c r="I113" s="80"/>
      <c r="J113" s="81"/>
      <c r="K113" s="81"/>
      <c r="L113" s="81"/>
      <c r="M113" s="58"/>
      <c r="N113" s="58"/>
      <c r="O113" s="58"/>
      <c r="P113" s="58"/>
      <c r="Q113" s="58"/>
    </row>
    <row r="114" spans="1:17" ht="15.75">
      <c r="A114" s="74"/>
      <c r="B114" s="75"/>
      <c r="C114" s="76"/>
      <c r="D114" s="59"/>
      <c r="E114" s="59"/>
      <c r="F114" s="77"/>
      <c r="G114" s="78"/>
      <c r="H114" s="79"/>
      <c r="I114" s="80"/>
      <c r="J114" s="81"/>
      <c r="K114" s="81"/>
      <c r="L114" s="81"/>
      <c r="M114" s="58"/>
      <c r="N114" s="58"/>
      <c r="O114" s="58"/>
      <c r="P114" s="58"/>
      <c r="Q114" s="58"/>
    </row>
    <row r="115" spans="1:17" ht="15.75">
      <c r="A115" s="74"/>
      <c r="B115" s="75"/>
      <c r="C115" s="76"/>
      <c r="D115" s="59"/>
      <c r="E115" s="59"/>
      <c r="F115" s="77"/>
      <c r="G115" s="78"/>
      <c r="H115" s="79"/>
      <c r="I115" s="80"/>
      <c r="J115" s="81"/>
      <c r="K115" s="81"/>
      <c r="L115" s="81"/>
      <c r="M115" s="58"/>
      <c r="N115" s="58"/>
      <c r="O115" s="58"/>
      <c r="P115" s="58"/>
      <c r="Q115" s="58"/>
    </row>
    <row r="116" spans="1:17" ht="15.75">
      <c r="A116" s="74"/>
      <c r="B116" s="75"/>
      <c r="C116" s="76"/>
      <c r="D116" s="59"/>
      <c r="E116" s="59"/>
      <c r="F116" s="77"/>
      <c r="G116" s="78"/>
      <c r="H116" s="79"/>
      <c r="I116" s="80"/>
      <c r="J116" s="81"/>
      <c r="K116" s="81"/>
      <c r="L116" s="81"/>
      <c r="M116" s="58"/>
      <c r="N116" s="58"/>
      <c r="O116" s="58"/>
      <c r="P116" s="58"/>
      <c r="Q116" s="58"/>
    </row>
    <row r="117" spans="1:246" ht="17.25" customHeight="1">
      <c r="A117" s="161" t="s">
        <v>25</v>
      </c>
      <c r="B117" s="161"/>
      <c r="C117" s="161"/>
      <c r="D117" s="161"/>
      <c r="E117" s="161"/>
      <c r="F117" s="161"/>
      <c r="G117" s="161"/>
      <c r="H117" s="20"/>
      <c r="I117" s="21"/>
      <c r="J117" s="47"/>
      <c r="K117" s="47"/>
      <c r="L117" s="47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</row>
    <row r="118" spans="1:246" s="24" customFormat="1" ht="47.25">
      <c r="A118" s="22" t="s">
        <v>21</v>
      </c>
      <c r="B118" s="22" t="s">
        <v>3</v>
      </c>
      <c r="C118" s="22" t="s">
        <v>4</v>
      </c>
      <c r="D118" s="22" t="s">
        <v>5</v>
      </c>
      <c r="E118" s="22" t="s">
        <v>6</v>
      </c>
      <c r="F118" s="22" t="s">
        <v>7</v>
      </c>
      <c r="G118" s="22" t="s">
        <v>8</v>
      </c>
      <c r="H118" s="22" t="s">
        <v>9</v>
      </c>
      <c r="I118" s="22" t="s">
        <v>10</v>
      </c>
      <c r="J118" s="23"/>
      <c r="K118" s="23"/>
      <c r="L118" s="2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</row>
    <row r="119" spans="1:246" ht="84" customHeight="1">
      <c r="A119" s="82">
        <v>1</v>
      </c>
      <c r="B119" s="38" t="s">
        <v>204</v>
      </c>
      <c r="C119" s="27" t="s">
        <v>205</v>
      </c>
      <c r="D119" s="39" t="s">
        <v>206</v>
      </c>
      <c r="E119" s="29"/>
      <c r="F119" s="30" t="s">
        <v>69</v>
      </c>
      <c r="G119" s="31">
        <v>10150</v>
      </c>
      <c r="H119" s="32" t="s">
        <v>304</v>
      </c>
      <c r="I119" s="33">
        <v>1</v>
      </c>
      <c r="J119" s="46"/>
      <c r="K119" s="56"/>
      <c r="L119" s="56"/>
      <c r="M119" s="57"/>
      <c r="N119" s="57"/>
      <c r="O119" s="83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  <c r="HK119" s="57"/>
      <c r="HL119" s="57"/>
      <c r="HM119" s="57"/>
      <c r="HN119" s="57"/>
      <c r="HO119" s="57"/>
      <c r="HP119" s="57"/>
      <c r="HQ119" s="57"/>
      <c r="HR119" s="57"/>
      <c r="HS119" s="57"/>
      <c r="HT119" s="57"/>
      <c r="HU119" s="57"/>
      <c r="HV119" s="57"/>
      <c r="HW119" s="57"/>
      <c r="HX119" s="57"/>
      <c r="HY119" s="57"/>
      <c r="HZ119" s="57"/>
      <c r="IA119" s="57"/>
      <c r="IB119" s="57"/>
      <c r="IC119" s="57"/>
      <c r="ID119" s="57"/>
      <c r="IE119" s="57"/>
      <c r="IF119" s="57"/>
      <c r="IG119" s="57"/>
      <c r="IH119" s="57"/>
      <c r="II119" s="57"/>
      <c r="IJ119" s="57"/>
      <c r="IK119" s="37"/>
      <c r="IL119" s="37"/>
    </row>
    <row r="120" spans="1:246" ht="31.5">
      <c r="A120" s="82">
        <v>2</v>
      </c>
      <c r="B120" s="38" t="s">
        <v>24</v>
      </c>
      <c r="C120" s="27" t="s">
        <v>207</v>
      </c>
      <c r="D120" s="39" t="s">
        <v>208</v>
      </c>
      <c r="E120" s="29"/>
      <c r="F120" s="30" t="s">
        <v>66</v>
      </c>
      <c r="G120" s="31">
        <v>8000</v>
      </c>
      <c r="H120" s="32" t="s">
        <v>305</v>
      </c>
      <c r="I120" s="33">
        <v>0.6</v>
      </c>
      <c r="J120" s="46"/>
      <c r="K120" s="56"/>
      <c r="L120" s="56"/>
      <c r="M120" s="57"/>
      <c r="N120" s="57"/>
      <c r="O120" s="83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  <c r="HW120" s="57"/>
      <c r="HX120" s="57"/>
      <c r="HY120" s="57"/>
      <c r="HZ120" s="57"/>
      <c r="IA120" s="57"/>
      <c r="IB120" s="57"/>
      <c r="IC120" s="57"/>
      <c r="ID120" s="57"/>
      <c r="IE120" s="57"/>
      <c r="IF120" s="57"/>
      <c r="IG120" s="57"/>
      <c r="IH120" s="57"/>
      <c r="II120" s="57"/>
      <c r="IJ120" s="57"/>
      <c r="IK120" s="37"/>
      <c r="IL120" s="37"/>
    </row>
    <row r="121" spans="1:246" ht="36.75" customHeight="1">
      <c r="A121" s="82">
        <v>3</v>
      </c>
      <c r="B121" s="38" t="s">
        <v>24</v>
      </c>
      <c r="C121" s="27" t="s">
        <v>306</v>
      </c>
      <c r="D121" s="39" t="s">
        <v>209</v>
      </c>
      <c r="E121" s="29"/>
      <c r="F121" s="30" t="s">
        <v>11</v>
      </c>
      <c r="G121" s="31">
        <v>10000</v>
      </c>
      <c r="H121" s="32" t="s">
        <v>307</v>
      </c>
      <c r="I121" s="33">
        <v>1</v>
      </c>
      <c r="J121" s="46"/>
      <c r="K121" s="56"/>
      <c r="L121" s="56"/>
      <c r="M121" s="57"/>
      <c r="N121" s="57"/>
      <c r="O121" s="83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37"/>
      <c r="IL121" s="37"/>
    </row>
    <row r="122" spans="1:246" ht="55.5" customHeight="1">
      <c r="A122" s="82">
        <v>4</v>
      </c>
      <c r="B122" s="38" t="s">
        <v>210</v>
      </c>
      <c r="C122" s="27" t="s">
        <v>308</v>
      </c>
      <c r="D122" s="39" t="s">
        <v>211</v>
      </c>
      <c r="E122" s="29"/>
      <c r="F122" s="30" t="s">
        <v>76</v>
      </c>
      <c r="G122" s="31">
        <v>8000</v>
      </c>
      <c r="H122" s="32" t="s">
        <v>309</v>
      </c>
      <c r="I122" s="33">
        <v>0.6</v>
      </c>
      <c r="J122" s="46"/>
      <c r="K122" s="56"/>
      <c r="L122" s="56"/>
      <c r="M122" s="57"/>
      <c r="N122" s="57"/>
      <c r="O122" s="83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  <c r="HP122" s="57"/>
      <c r="HQ122" s="57"/>
      <c r="HR122" s="57"/>
      <c r="HS122" s="57"/>
      <c r="HT122" s="57"/>
      <c r="HU122" s="57"/>
      <c r="HV122" s="57"/>
      <c r="HW122" s="57"/>
      <c r="HX122" s="57"/>
      <c r="HY122" s="57"/>
      <c r="HZ122" s="57"/>
      <c r="IA122" s="57"/>
      <c r="IB122" s="57"/>
      <c r="IC122" s="57"/>
      <c r="ID122" s="57"/>
      <c r="IE122" s="57"/>
      <c r="IF122" s="57"/>
      <c r="IG122" s="57"/>
      <c r="IH122" s="57"/>
      <c r="II122" s="57"/>
      <c r="IJ122" s="57"/>
      <c r="IK122" s="37"/>
      <c r="IL122" s="37"/>
    </row>
    <row r="123" spans="1:246" ht="81" customHeight="1">
      <c r="A123" s="82">
        <v>5</v>
      </c>
      <c r="B123" s="38" t="s">
        <v>310</v>
      </c>
      <c r="C123" s="27" t="s">
        <v>212</v>
      </c>
      <c r="D123" s="39" t="s">
        <v>213</v>
      </c>
      <c r="E123" s="29"/>
      <c r="F123" s="30" t="s">
        <v>11</v>
      </c>
      <c r="G123" s="31">
        <v>9400</v>
      </c>
      <c r="H123" s="32" t="s">
        <v>311</v>
      </c>
      <c r="I123" s="33">
        <v>0.94</v>
      </c>
      <c r="J123" s="46"/>
      <c r="K123" s="56"/>
      <c r="L123" s="56"/>
      <c r="M123" s="57"/>
      <c r="N123" s="57"/>
      <c r="O123" s="83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37"/>
      <c r="IL123" s="37"/>
    </row>
    <row r="124" spans="1:246" ht="39" customHeight="1">
      <c r="A124" s="82">
        <v>6</v>
      </c>
      <c r="B124" s="38" t="s">
        <v>24</v>
      </c>
      <c r="C124" s="27" t="s">
        <v>214</v>
      </c>
      <c r="D124" s="39" t="s">
        <v>215</v>
      </c>
      <c r="E124" s="29"/>
      <c r="F124" s="30" t="s">
        <v>11</v>
      </c>
      <c r="G124" s="31">
        <v>8000</v>
      </c>
      <c r="H124" s="32" t="s">
        <v>312</v>
      </c>
      <c r="I124" s="33">
        <v>0.7</v>
      </c>
      <c r="J124" s="46"/>
      <c r="K124" s="56"/>
      <c r="L124" s="56"/>
      <c r="M124" s="57"/>
      <c r="N124" s="57"/>
      <c r="O124" s="83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37"/>
      <c r="IL124" s="37"/>
    </row>
    <row r="125" spans="1:246" ht="37.5" customHeight="1">
      <c r="A125" s="82">
        <v>7</v>
      </c>
      <c r="B125" s="38" t="s">
        <v>24</v>
      </c>
      <c r="C125" s="27" t="s">
        <v>216</v>
      </c>
      <c r="D125" s="39" t="s">
        <v>217</v>
      </c>
      <c r="E125" s="29"/>
      <c r="F125" s="30" t="s">
        <v>76</v>
      </c>
      <c r="G125" s="31">
        <v>8000</v>
      </c>
      <c r="H125" s="32" t="s">
        <v>313</v>
      </c>
      <c r="I125" s="33">
        <v>0.6</v>
      </c>
      <c r="J125" s="46"/>
      <c r="K125" s="56"/>
      <c r="L125" s="56"/>
      <c r="M125" s="57"/>
      <c r="N125" s="57"/>
      <c r="O125" s="83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37"/>
      <c r="IL125" s="37"/>
    </row>
    <row r="126" spans="1:246" ht="57" customHeight="1">
      <c r="A126" s="82">
        <v>8</v>
      </c>
      <c r="B126" s="38" t="s">
        <v>218</v>
      </c>
      <c r="C126" s="27" t="s">
        <v>219</v>
      </c>
      <c r="D126" s="39" t="s">
        <v>220</v>
      </c>
      <c r="E126" s="29"/>
      <c r="F126" s="30" t="s">
        <v>76</v>
      </c>
      <c r="G126" s="31">
        <v>8000</v>
      </c>
      <c r="H126" s="32" t="s">
        <v>314</v>
      </c>
      <c r="I126" s="33">
        <v>0.6</v>
      </c>
      <c r="J126" s="46"/>
      <c r="K126" s="56"/>
      <c r="L126" s="56"/>
      <c r="M126" s="57"/>
      <c r="N126" s="57"/>
      <c r="O126" s="83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37"/>
      <c r="IL126" s="37"/>
    </row>
    <row r="127" spans="1:246" ht="47.25">
      <c r="A127" s="82">
        <v>9</v>
      </c>
      <c r="B127" s="38" t="s">
        <v>221</v>
      </c>
      <c r="C127" s="27" t="s">
        <v>222</v>
      </c>
      <c r="D127" s="39" t="s">
        <v>223</v>
      </c>
      <c r="E127" s="29"/>
      <c r="F127" s="30" t="s">
        <v>69</v>
      </c>
      <c r="G127" s="31">
        <v>10000</v>
      </c>
      <c r="H127" s="32" t="s">
        <v>315</v>
      </c>
      <c r="I127" s="33">
        <v>1</v>
      </c>
      <c r="J127" s="46"/>
      <c r="K127" s="56"/>
      <c r="L127" s="56"/>
      <c r="M127" s="57"/>
      <c r="N127" s="57"/>
      <c r="O127" s="83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  <c r="IA127" s="57"/>
      <c r="IB127" s="57"/>
      <c r="IC127" s="57"/>
      <c r="ID127" s="57"/>
      <c r="IE127" s="57"/>
      <c r="IF127" s="57"/>
      <c r="IG127" s="57"/>
      <c r="IH127" s="57"/>
      <c r="II127" s="57"/>
      <c r="IJ127" s="57"/>
      <c r="IK127" s="37"/>
      <c r="IL127" s="37"/>
    </row>
    <row r="128" spans="1:246" ht="48" customHeight="1">
      <c r="A128" s="82">
        <v>10</v>
      </c>
      <c r="B128" s="38" t="s">
        <v>224</v>
      </c>
      <c r="C128" s="27" t="s">
        <v>317</v>
      </c>
      <c r="D128" s="39" t="s">
        <v>225</v>
      </c>
      <c r="E128" s="29"/>
      <c r="F128" s="30" t="s">
        <v>76</v>
      </c>
      <c r="G128" s="31">
        <v>8000</v>
      </c>
      <c r="H128" s="32" t="s">
        <v>316</v>
      </c>
      <c r="I128" s="33">
        <v>0.6</v>
      </c>
      <c r="J128" s="46"/>
      <c r="K128" s="56"/>
      <c r="L128" s="56"/>
      <c r="M128" s="57"/>
      <c r="N128" s="57"/>
      <c r="O128" s="83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37"/>
      <c r="IL128" s="37"/>
    </row>
    <row r="129" spans="1:246" ht="40.5" customHeight="1">
      <c r="A129" s="82">
        <v>11</v>
      </c>
      <c r="B129" s="38" t="s">
        <v>24</v>
      </c>
      <c r="C129" s="27" t="s">
        <v>318</v>
      </c>
      <c r="D129" s="39" t="s">
        <v>226</v>
      </c>
      <c r="E129" s="29"/>
      <c r="F129" s="30" t="s">
        <v>66</v>
      </c>
      <c r="G129" s="31">
        <v>8000</v>
      </c>
      <c r="H129" s="32" t="s">
        <v>319</v>
      </c>
      <c r="I129" s="33">
        <v>0.6</v>
      </c>
      <c r="J129" s="46"/>
      <c r="K129" s="56"/>
      <c r="L129" s="56"/>
      <c r="M129" s="57"/>
      <c r="N129" s="57"/>
      <c r="O129" s="83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  <c r="II129" s="57"/>
      <c r="IJ129" s="57"/>
      <c r="IK129" s="37"/>
      <c r="IL129" s="37"/>
    </row>
    <row r="130" spans="1:246" ht="31.5">
      <c r="A130" s="82">
        <v>12</v>
      </c>
      <c r="B130" s="38" t="s">
        <v>24</v>
      </c>
      <c r="C130" s="27" t="s">
        <v>227</v>
      </c>
      <c r="D130" s="39" t="s">
        <v>228</v>
      </c>
      <c r="E130" s="29"/>
      <c r="F130" s="30" t="s">
        <v>76</v>
      </c>
      <c r="G130" s="133">
        <v>8640</v>
      </c>
      <c r="H130" s="32" t="s">
        <v>320</v>
      </c>
      <c r="I130" s="33">
        <v>0.6</v>
      </c>
      <c r="J130" s="134" t="s">
        <v>395</v>
      </c>
      <c r="K130" s="56"/>
      <c r="L130" s="56"/>
      <c r="M130" s="57"/>
      <c r="N130" s="57"/>
      <c r="O130" s="83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  <c r="II130" s="57"/>
      <c r="IJ130" s="57"/>
      <c r="IK130" s="37"/>
      <c r="IL130" s="37"/>
    </row>
    <row r="131" spans="1:246" ht="31.5">
      <c r="A131" s="82">
        <v>13</v>
      </c>
      <c r="B131" s="38" t="s">
        <v>24</v>
      </c>
      <c r="C131" s="27" t="s">
        <v>321</v>
      </c>
      <c r="D131" s="39" t="s">
        <v>229</v>
      </c>
      <c r="E131" s="29"/>
      <c r="F131" s="30" t="s">
        <v>76</v>
      </c>
      <c r="G131" s="31">
        <v>8000</v>
      </c>
      <c r="H131" s="32" t="s">
        <v>322</v>
      </c>
      <c r="I131" s="33">
        <v>0.6</v>
      </c>
      <c r="J131" s="46"/>
      <c r="K131" s="56"/>
      <c r="L131" s="56"/>
      <c r="M131" s="57"/>
      <c r="N131" s="57"/>
      <c r="O131" s="83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  <c r="II131" s="57"/>
      <c r="IJ131" s="57"/>
      <c r="IK131" s="37"/>
      <c r="IL131" s="37"/>
    </row>
    <row r="132" spans="1:246" ht="69" customHeight="1">
      <c r="A132" s="82">
        <v>14</v>
      </c>
      <c r="B132" s="38" t="s">
        <v>230</v>
      </c>
      <c r="C132" s="27" t="s">
        <v>323</v>
      </c>
      <c r="D132" s="39" t="s">
        <v>231</v>
      </c>
      <c r="E132" s="29"/>
      <c r="F132" s="30" t="s">
        <v>11</v>
      </c>
      <c r="G132" s="31">
        <v>8000</v>
      </c>
      <c r="H132" s="32" t="s">
        <v>324</v>
      </c>
      <c r="I132" s="33">
        <v>1</v>
      </c>
      <c r="J132" s="46"/>
      <c r="K132" s="56"/>
      <c r="L132" s="56"/>
      <c r="M132" s="57"/>
      <c r="N132" s="57"/>
      <c r="O132" s="83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  <c r="GY132" s="57"/>
      <c r="GZ132" s="57"/>
      <c r="HA132" s="57"/>
      <c r="HB132" s="57"/>
      <c r="HC132" s="57"/>
      <c r="HD132" s="57"/>
      <c r="HE132" s="57"/>
      <c r="HF132" s="57"/>
      <c r="HG132" s="57"/>
      <c r="HH132" s="57"/>
      <c r="HI132" s="57"/>
      <c r="HJ132" s="57"/>
      <c r="HK132" s="57"/>
      <c r="HL132" s="57"/>
      <c r="HM132" s="57"/>
      <c r="HN132" s="57"/>
      <c r="HO132" s="57"/>
      <c r="HP132" s="57"/>
      <c r="HQ132" s="57"/>
      <c r="HR132" s="57"/>
      <c r="HS132" s="57"/>
      <c r="HT132" s="57"/>
      <c r="HU132" s="57"/>
      <c r="HV132" s="57"/>
      <c r="HW132" s="57"/>
      <c r="HX132" s="57"/>
      <c r="HY132" s="57"/>
      <c r="HZ132" s="57"/>
      <c r="IA132" s="57"/>
      <c r="IB132" s="57"/>
      <c r="IC132" s="57"/>
      <c r="ID132" s="57"/>
      <c r="IE132" s="57"/>
      <c r="IF132" s="57"/>
      <c r="IG132" s="57"/>
      <c r="IH132" s="57"/>
      <c r="II132" s="57"/>
      <c r="IJ132" s="57"/>
      <c r="IK132" s="37"/>
      <c r="IL132" s="37"/>
    </row>
    <row r="133" spans="1:246" ht="72" customHeight="1">
      <c r="A133" s="82">
        <v>15</v>
      </c>
      <c r="B133" s="38" t="s">
        <v>232</v>
      </c>
      <c r="C133" s="27" t="s">
        <v>233</v>
      </c>
      <c r="D133" s="39" t="s">
        <v>234</v>
      </c>
      <c r="E133" s="29"/>
      <c r="F133" s="30" t="s">
        <v>11</v>
      </c>
      <c r="G133" s="31">
        <v>11410.21</v>
      </c>
      <c r="H133" s="32" t="s">
        <v>325</v>
      </c>
      <c r="I133" s="33">
        <v>0.94</v>
      </c>
      <c r="J133" s="46"/>
      <c r="K133" s="56"/>
      <c r="L133" s="56"/>
      <c r="M133" s="57"/>
      <c r="N133" s="57"/>
      <c r="O133" s="83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  <c r="HG133" s="57"/>
      <c r="HH133" s="57"/>
      <c r="HI133" s="57"/>
      <c r="HJ133" s="57"/>
      <c r="HK133" s="57"/>
      <c r="HL133" s="57"/>
      <c r="HM133" s="57"/>
      <c r="HN133" s="57"/>
      <c r="HO133" s="57"/>
      <c r="HP133" s="57"/>
      <c r="HQ133" s="57"/>
      <c r="HR133" s="57"/>
      <c r="HS133" s="57"/>
      <c r="HT133" s="57"/>
      <c r="HU133" s="57"/>
      <c r="HV133" s="57"/>
      <c r="HW133" s="57"/>
      <c r="HX133" s="57"/>
      <c r="HY133" s="57"/>
      <c r="HZ133" s="57"/>
      <c r="IA133" s="57"/>
      <c r="IB133" s="57"/>
      <c r="IC133" s="57"/>
      <c r="ID133" s="57"/>
      <c r="IE133" s="57"/>
      <c r="IF133" s="57"/>
      <c r="IG133" s="57"/>
      <c r="IH133" s="57"/>
      <c r="II133" s="57"/>
      <c r="IJ133" s="57"/>
      <c r="IK133" s="37"/>
      <c r="IL133" s="37"/>
    </row>
    <row r="134" spans="1:246" ht="90" customHeight="1">
      <c r="A134" s="82">
        <v>16</v>
      </c>
      <c r="B134" s="38" t="s">
        <v>235</v>
      </c>
      <c r="C134" s="27" t="s">
        <v>236</v>
      </c>
      <c r="D134" s="39" t="s">
        <v>237</v>
      </c>
      <c r="E134" s="29"/>
      <c r="F134" s="30" t="s">
        <v>11</v>
      </c>
      <c r="G134" s="31">
        <v>10000</v>
      </c>
      <c r="H134" s="32" t="s">
        <v>326</v>
      </c>
      <c r="I134" s="33">
        <v>1</v>
      </c>
      <c r="J134" s="46"/>
      <c r="K134" s="56"/>
      <c r="L134" s="56"/>
      <c r="M134" s="57"/>
      <c r="N134" s="57"/>
      <c r="O134" s="83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  <c r="GY134" s="57"/>
      <c r="GZ134" s="57"/>
      <c r="HA134" s="57"/>
      <c r="HB134" s="57"/>
      <c r="HC134" s="57"/>
      <c r="HD134" s="57"/>
      <c r="HE134" s="57"/>
      <c r="HF134" s="57"/>
      <c r="HG134" s="57"/>
      <c r="HH134" s="57"/>
      <c r="HI134" s="57"/>
      <c r="HJ134" s="57"/>
      <c r="HK134" s="57"/>
      <c r="HL134" s="57"/>
      <c r="HM134" s="57"/>
      <c r="HN134" s="57"/>
      <c r="HO134" s="57"/>
      <c r="HP134" s="57"/>
      <c r="HQ134" s="57"/>
      <c r="HR134" s="57"/>
      <c r="HS134" s="57"/>
      <c r="HT134" s="57"/>
      <c r="HU134" s="57"/>
      <c r="HV134" s="57"/>
      <c r="HW134" s="57"/>
      <c r="HX134" s="57"/>
      <c r="HY134" s="57"/>
      <c r="HZ134" s="57"/>
      <c r="IA134" s="57"/>
      <c r="IB134" s="57"/>
      <c r="IC134" s="57"/>
      <c r="ID134" s="57"/>
      <c r="IE134" s="57"/>
      <c r="IF134" s="57"/>
      <c r="IG134" s="57"/>
      <c r="IH134" s="57"/>
      <c r="II134" s="57"/>
      <c r="IJ134" s="57"/>
      <c r="IK134" s="37"/>
      <c r="IL134" s="37"/>
    </row>
    <row r="135" spans="1:246" ht="66" customHeight="1">
      <c r="A135" s="82">
        <v>17</v>
      </c>
      <c r="B135" s="38" t="s">
        <v>328</v>
      </c>
      <c r="C135" s="27" t="s">
        <v>327</v>
      </c>
      <c r="D135" s="39" t="s">
        <v>238</v>
      </c>
      <c r="E135" s="29"/>
      <c r="F135" s="30" t="s">
        <v>11</v>
      </c>
      <c r="G135" s="31">
        <v>8000</v>
      </c>
      <c r="H135" s="32" t="s">
        <v>329</v>
      </c>
      <c r="I135" s="33">
        <v>0.6</v>
      </c>
      <c r="J135" s="46"/>
      <c r="K135" s="56"/>
      <c r="L135" s="56"/>
      <c r="M135" s="57"/>
      <c r="N135" s="57"/>
      <c r="O135" s="83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  <c r="GY135" s="57"/>
      <c r="GZ135" s="57"/>
      <c r="HA135" s="57"/>
      <c r="HB135" s="57"/>
      <c r="HC135" s="57"/>
      <c r="HD135" s="57"/>
      <c r="HE135" s="57"/>
      <c r="HF135" s="57"/>
      <c r="HG135" s="57"/>
      <c r="HH135" s="57"/>
      <c r="HI135" s="57"/>
      <c r="HJ135" s="57"/>
      <c r="HK135" s="57"/>
      <c r="HL135" s="57"/>
      <c r="HM135" s="57"/>
      <c r="HN135" s="57"/>
      <c r="HO135" s="57"/>
      <c r="HP135" s="57"/>
      <c r="HQ135" s="57"/>
      <c r="HR135" s="57"/>
      <c r="HS135" s="57"/>
      <c r="HT135" s="57"/>
      <c r="HU135" s="57"/>
      <c r="HV135" s="57"/>
      <c r="HW135" s="57"/>
      <c r="HX135" s="57"/>
      <c r="HY135" s="57"/>
      <c r="HZ135" s="57"/>
      <c r="IA135" s="57"/>
      <c r="IB135" s="57"/>
      <c r="IC135" s="57"/>
      <c r="ID135" s="57"/>
      <c r="IE135" s="57"/>
      <c r="IF135" s="57"/>
      <c r="IG135" s="57"/>
      <c r="IH135" s="57"/>
      <c r="II135" s="57"/>
      <c r="IJ135" s="57"/>
      <c r="IK135" s="37"/>
      <c r="IL135" s="37"/>
    </row>
    <row r="136" spans="1:246" ht="44.25" customHeight="1">
      <c r="A136" s="82">
        <v>18</v>
      </c>
      <c r="B136" s="38" t="s">
        <v>24</v>
      </c>
      <c r="C136" s="27" t="s">
        <v>330</v>
      </c>
      <c r="D136" s="39" t="s">
        <v>239</v>
      </c>
      <c r="E136" s="29"/>
      <c r="F136" s="30" t="s">
        <v>66</v>
      </c>
      <c r="G136" s="31">
        <v>8000</v>
      </c>
      <c r="H136" s="32" t="s">
        <v>332</v>
      </c>
      <c r="I136" s="33">
        <v>0.6</v>
      </c>
      <c r="J136" s="46"/>
      <c r="K136" s="56"/>
      <c r="L136" s="56"/>
      <c r="M136" s="57"/>
      <c r="N136" s="57"/>
      <c r="O136" s="83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  <c r="GM136" s="57"/>
      <c r="GN136" s="57"/>
      <c r="GO136" s="57"/>
      <c r="GP136" s="57"/>
      <c r="GQ136" s="57"/>
      <c r="GR136" s="57"/>
      <c r="GS136" s="57"/>
      <c r="GT136" s="57"/>
      <c r="GU136" s="57"/>
      <c r="GV136" s="57"/>
      <c r="GW136" s="57"/>
      <c r="GX136" s="57"/>
      <c r="GY136" s="57"/>
      <c r="GZ136" s="57"/>
      <c r="HA136" s="57"/>
      <c r="HB136" s="57"/>
      <c r="HC136" s="57"/>
      <c r="HD136" s="57"/>
      <c r="HE136" s="57"/>
      <c r="HF136" s="57"/>
      <c r="HG136" s="57"/>
      <c r="HH136" s="57"/>
      <c r="HI136" s="57"/>
      <c r="HJ136" s="57"/>
      <c r="HK136" s="57"/>
      <c r="HL136" s="57"/>
      <c r="HM136" s="57"/>
      <c r="HN136" s="57"/>
      <c r="HO136" s="57"/>
      <c r="HP136" s="57"/>
      <c r="HQ136" s="57"/>
      <c r="HR136" s="57"/>
      <c r="HS136" s="57"/>
      <c r="HT136" s="57"/>
      <c r="HU136" s="57"/>
      <c r="HV136" s="57"/>
      <c r="HW136" s="57"/>
      <c r="HX136" s="57"/>
      <c r="HY136" s="57"/>
      <c r="HZ136" s="57"/>
      <c r="IA136" s="57"/>
      <c r="IB136" s="57"/>
      <c r="IC136" s="57"/>
      <c r="ID136" s="57"/>
      <c r="IE136" s="57"/>
      <c r="IF136" s="57"/>
      <c r="IG136" s="57"/>
      <c r="IH136" s="57"/>
      <c r="II136" s="57"/>
      <c r="IJ136" s="57"/>
      <c r="IK136" s="37"/>
      <c r="IL136" s="37"/>
    </row>
    <row r="137" spans="1:246" ht="41.25" customHeight="1">
      <c r="A137" s="82">
        <v>19</v>
      </c>
      <c r="B137" s="38" t="s">
        <v>24</v>
      </c>
      <c r="C137" s="27" t="s">
        <v>331</v>
      </c>
      <c r="D137" s="39" t="s">
        <v>240</v>
      </c>
      <c r="E137" s="29"/>
      <c r="F137" s="30" t="s">
        <v>66</v>
      </c>
      <c r="G137" s="31">
        <v>8000</v>
      </c>
      <c r="H137" s="32" t="s">
        <v>333</v>
      </c>
      <c r="I137" s="33">
        <v>0.6</v>
      </c>
      <c r="J137" s="46"/>
      <c r="K137" s="56"/>
      <c r="L137" s="56"/>
      <c r="M137" s="57"/>
      <c r="N137" s="57"/>
      <c r="O137" s="83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  <c r="GM137" s="57"/>
      <c r="GN137" s="57"/>
      <c r="GO137" s="57"/>
      <c r="GP137" s="57"/>
      <c r="GQ137" s="57"/>
      <c r="GR137" s="57"/>
      <c r="GS137" s="57"/>
      <c r="GT137" s="57"/>
      <c r="GU137" s="57"/>
      <c r="GV137" s="57"/>
      <c r="GW137" s="57"/>
      <c r="GX137" s="57"/>
      <c r="GY137" s="57"/>
      <c r="GZ137" s="57"/>
      <c r="HA137" s="57"/>
      <c r="HB137" s="57"/>
      <c r="HC137" s="57"/>
      <c r="HD137" s="57"/>
      <c r="HE137" s="57"/>
      <c r="HF137" s="57"/>
      <c r="HG137" s="57"/>
      <c r="HH137" s="57"/>
      <c r="HI137" s="57"/>
      <c r="HJ137" s="57"/>
      <c r="HK137" s="57"/>
      <c r="HL137" s="57"/>
      <c r="HM137" s="57"/>
      <c r="HN137" s="57"/>
      <c r="HO137" s="57"/>
      <c r="HP137" s="57"/>
      <c r="HQ137" s="57"/>
      <c r="HR137" s="57"/>
      <c r="HS137" s="57"/>
      <c r="HT137" s="57"/>
      <c r="HU137" s="57"/>
      <c r="HV137" s="57"/>
      <c r="HW137" s="57"/>
      <c r="HX137" s="57"/>
      <c r="HY137" s="57"/>
      <c r="HZ137" s="57"/>
      <c r="IA137" s="57"/>
      <c r="IB137" s="57"/>
      <c r="IC137" s="57"/>
      <c r="ID137" s="57"/>
      <c r="IE137" s="57"/>
      <c r="IF137" s="57"/>
      <c r="IG137" s="57"/>
      <c r="IH137" s="57"/>
      <c r="II137" s="57"/>
      <c r="IJ137" s="57"/>
      <c r="IK137" s="37"/>
      <c r="IL137" s="37"/>
    </row>
    <row r="138" spans="1:17" s="58" customFormat="1" ht="18">
      <c r="A138" s="49"/>
      <c r="B138" s="51"/>
      <c r="C138" s="51"/>
      <c r="D138" s="52"/>
      <c r="E138" s="151" t="s">
        <v>19</v>
      </c>
      <c r="F138" s="151"/>
      <c r="G138" s="70">
        <f>SUM(G119:G137)</f>
        <v>165600.21</v>
      </c>
      <c r="H138" s="71"/>
      <c r="I138" s="55"/>
      <c r="J138" s="56"/>
      <c r="K138" s="56"/>
      <c r="L138" s="56"/>
      <c r="M138" s="57"/>
      <c r="N138" s="57"/>
      <c r="O138" s="57"/>
      <c r="P138" s="57"/>
      <c r="Q138" s="57"/>
    </row>
    <row r="139" spans="1:12" s="58" customFormat="1" ht="21" customHeight="1">
      <c r="A139" s="84"/>
      <c r="B139" s="85"/>
      <c r="C139" s="85"/>
      <c r="D139" s="86"/>
      <c r="E139" s="152" t="s">
        <v>26</v>
      </c>
      <c r="F139" s="153"/>
      <c r="G139" s="70">
        <f>SUM(G62+G77+G109+G138)</f>
        <v>1336194.12</v>
      </c>
      <c r="H139" s="71"/>
      <c r="I139" s="55"/>
      <c r="J139" s="81"/>
      <c r="K139" s="81"/>
      <c r="L139" s="81"/>
    </row>
    <row r="140" spans="1:17" ht="15.75">
      <c r="A140" s="74"/>
      <c r="B140" s="75"/>
      <c r="C140" s="76"/>
      <c r="D140" s="59"/>
      <c r="E140" s="59"/>
      <c r="F140" s="77"/>
      <c r="G140" s="78"/>
      <c r="H140" s="79"/>
      <c r="I140" s="80"/>
      <c r="J140" s="81"/>
      <c r="K140" s="81"/>
      <c r="L140" s="81"/>
      <c r="M140" s="58"/>
      <c r="N140" s="58"/>
      <c r="O140" s="58"/>
      <c r="P140" s="58"/>
      <c r="Q140" s="58"/>
    </row>
    <row r="141" spans="1:17" ht="15.75">
      <c r="A141" s="74"/>
      <c r="B141" s="75"/>
      <c r="C141" s="76"/>
      <c r="D141" s="59"/>
      <c r="E141" s="59"/>
      <c r="F141" s="77"/>
      <c r="G141" s="78"/>
      <c r="H141" s="79"/>
      <c r="I141" s="80"/>
      <c r="J141" s="81"/>
      <c r="K141" s="81"/>
      <c r="L141" s="81"/>
      <c r="M141" s="58"/>
      <c r="N141" s="58"/>
      <c r="O141" s="58"/>
      <c r="P141" s="58"/>
      <c r="Q141" s="58"/>
    </row>
    <row r="142" spans="1:17" ht="15.75">
      <c r="A142" s="74"/>
      <c r="B142" s="75"/>
      <c r="C142" s="76"/>
      <c r="D142" s="59"/>
      <c r="E142" s="59"/>
      <c r="F142" s="77"/>
      <c r="G142" s="78"/>
      <c r="H142" s="79"/>
      <c r="I142" s="80"/>
      <c r="J142" s="81"/>
      <c r="K142" s="81"/>
      <c r="L142" s="81"/>
      <c r="M142" s="58"/>
      <c r="N142" s="58"/>
      <c r="O142" s="58"/>
      <c r="P142" s="58"/>
      <c r="Q142" s="58"/>
    </row>
    <row r="143" spans="1:17" ht="15.75">
      <c r="A143" s="74"/>
      <c r="B143" s="75"/>
      <c r="C143" s="76"/>
      <c r="D143" s="59"/>
      <c r="E143" s="59"/>
      <c r="F143" s="77"/>
      <c r="G143" s="78"/>
      <c r="H143" s="79"/>
      <c r="I143" s="80"/>
      <c r="J143" s="81"/>
      <c r="K143" s="81"/>
      <c r="L143" s="81"/>
      <c r="M143" s="58"/>
      <c r="N143" s="58"/>
      <c r="O143" s="58"/>
      <c r="P143" s="58"/>
      <c r="Q143" s="58"/>
    </row>
    <row r="144" spans="1:9" ht="15.75">
      <c r="A144" s="154" t="s">
        <v>27</v>
      </c>
      <c r="B144" s="154"/>
      <c r="C144" s="154"/>
      <c r="D144" s="154"/>
      <c r="E144" s="154"/>
      <c r="F144" s="154"/>
      <c r="G144" s="154"/>
      <c r="H144" s="87"/>
      <c r="I144" s="88"/>
    </row>
    <row r="145" spans="1:9" ht="15.75">
      <c r="A145" s="160" t="s">
        <v>28</v>
      </c>
      <c r="B145" s="160"/>
      <c r="C145" s="160"/>
      <c r="D145" s="160"/>
      <c r="E145" s="160"/>
      <c r="F145" s="160"/>
      <c r="G145" s="160"/>
      <c r="H145" s="90"/>
      <c r="I145" s="91"/>
    </row>
    <row r="146" spans="1:9" ht="15.75">
      <c r="A146" s="160" t="s">
        <v>29</v>
      </c>
      <c r="B146" s="160"/>
      <c r="C146" s="160"/>
      <c r="D146" s="160"/>
      <c r="E146" s="160"/>
      <c r="F146" s="160"/>
      <c r="G146" s="160"/>
      <c r="H146" s="90"/>
      <c r="I146" s="91"/>
    </row>
    <row r="147" spans="1:12" ht="15.75">
      <c r="A147" s="92"/>
      <c r="B147" s="92"/>
      <c r="C147" s="92"/>
      <c r="D147" s="92"/>
      <c r="E147" s="92"/>
      <c r="F147" s="92"/>
      <c r="G147" s="93"/>
      <c r="H147" s="94"/>
      <c r="I147" s="91"/>
      <c r="J147" s="8"/>
      <c r="K147" s="8"/>
      <c r="L147" s="8"/>
    </row>
    <row r="148" spans="8:12" ht="15.75">
      <c r="H148" s="8"/>
      <c r="I148" s="8"/>
      <c r="J148" s="8"/>
      <c r="K148" s="8"/>
      <c r="L148" s="8"/>
    </row>
    <row r="149" spans="7:12" ht="15.75">
      <c r="G149" s="48"/>
      <c r="H149" s="8"/>
      <c r="I149" s="8"/>
      <c r="J149" s="8"/>
      <c r="K149" s="8"/>
      <c r="L149" s="8"/>
    </row>
    <row r="155" ht="15.75">
      <c r="A155" s="99" t="s">
        <v>30</v>
      </c>
    </row>
    <row r="156" ht="15.75">
      <c r="A156" s="102" t="s">
        <v>31</v>
      </c>
    </row>
    <row r="188" spans="1:2" ht="15.75">
      <c r="A188" s="8"/>
      <c r="B188" s="8"/>
    </row>
    <row r="189" spans="1:2" ht="15.75">
      <c r="A189" s="8"/>
      <c r="B189" s="8"/>
    </row>
    <row r="200" spans="1:12" ht="25.5">
      <c r="A200" s="162" t="s">
        <v>385</v>
      </c>
      <c r="B200" s="162"/>
      <c r="C200" s="162"/>
      <c r="D200" s="162"/>
      <c r="E200" s="162"/>
      <c r="F200" s="162"/>
      <c r="G200" s="162"/>
      <c r="H200" s="103"/>
      <c r="I200" s="103"/>
      <c r="J200" s="8"/>
      <c r="K200" s="8"/>
      <c r="L200" s="8"/>
    </row>
    <row r="201" spans="1:12" ht="16.5">
      <c r="A201" s="163" t="s">
        <v>3</v>
      </c>
      <c r="B201" s="164"/>
      <c r="C201" s="104" t="s">
        <v>32</v>
      </c>
      <c r="D201" s="105" t="s">
        <v>33</v>
      </c>
      <c r="E201" s="106" t="s">
        <v>34</v>
      </c>
      <c r="F201" s="107" t="s">
        <v>35</v>
      </c>
      <c r="G201" s="107" t="s">
        <v>36</v>
      </c>
      <c r="H201" s="108"/>
      <c r="I201" s="109"/>
      <c r="J201" s="8"/>
      <c r="K201" s="8"/>
      <c r="L201" s="8"/>
    </row>
    <row r="202" spans="1:12" ht="16.5">
      <c r="A202" s="158" t="s">
        <v>37</v>
      </c>
      <c r="B202" s="159"/>
      <c r="C202" s="110">
        <v>1</v>
      </c>
      <c r="D202" s="110">
        <v>0</v>
      </c>
      <c r="E202" s="110">
        <v>1</v>
      </c>
      <c r="F202" s="110">
        <v>0</v>
      </c>
      <c r="G202" s="110">
        <f aca="true" t="shared" si="0" ref="G202:G215">SUM(C202:F202)</f>
        <v>2</v>
      </c>
      <c r="H202" s="111"/>
      <c r="I202" s="109"/>
      <c r="J202" s="8"/>
      <c r="K202" s="8"/>
      <c r="L202" s="8"/>
    </row>
    <row r="203" spans="1:12" ht="34.5" customHeight="1">
      <c r="A203" s="158" t="s">
        <v>38</v>
      </c>
      <c r="B203" s="159"/>
      <c r="C203" s="110">
        <v>1</v>
      </c>
      <c r="D203" s="110">
        <v>0</v>
      </c>
      <c r="E203" s="110">
        <v>0</v>
      </c>
      <c r="F203" s="110">
        <v>0</v>
      </c>
      <c r="G203" s="110">
        <f t="shared" si="0"/>
        <v>1</v>
      </c>
      <c r="H203" s="111"/>
      <c r="I203" s="109"/>
      <c r="J203" s="8"/>
      <c r="K203" s="8"/>
      <c r="L203" s="8"/>
    </row>
    <row r="204" spans="1:12" ht="16.5">
      <c r="A204" s="158" t="s">
        <v>39</v>
      </c>
      <c r="B204" s="159"/>
      <c r="C204" s="110">
        <v>2</v>
      </c>
      <c r="D204" s="110">
        <v>1</v>
      </c>
      <c r="E204" s="110">
        <v>0</v>
      </c>
      <c r="F204" s="110">
        <v>0</v>
      </c>
      <c r="G204" s="110">
        <f t="shared" si="0"/>
        <v>3</v>
      </c>
      <c r="H204" s="111"/>
      <c r="I204" s="109"/>
      <c r="J204" s="8"/>
      <c r="K204" s="8"/>
      <c r="L204" s="8"/>
    </row>
    <row r="205" spans="1:12" ht="16.5">
      <c r="A205" s="158" t="s">
        <v>40</v>
      </c>
      <c r="B205" s="159"/>
      <c r="C205" s="110">
        <v>2</v>
      </c>
      <c r="D205" s="110">
        <v>2</v>
      </c>
      <c r="E205" s="110">
        <v>2</v>
      </c>
      <c r="F205" s="110">
        <v>0</v>
      </c>
      <c r="G205" s="110">
        <f t="shared" si="0"/>
        <v>6</v>
      </c>
      <c r="H205" s="111"/>
      <c r="I205" s="109"/>
      <c r="J205" s="8"/>
      <c r="K205" s="8"/>
      <c r="L205" s="8"/>
    </row>
    <row r="206" spans="1:12" ht="31.5" customHeight="1">
      <c r="A206" s="158" t="s">
        <v>41</v>
      </c>
      <c r="B206" s="159"/>
      <c r="C206" s="110">
        <v>0</v>
      </c>
      <c r="D206" s="110">
        <v>0</v>
      </c>
      <c r="E206" s="110">
        <v>3</v>
      </c>
      <c r="F206" s="110">
        <v>0</v>
      </c>
      <c r="G206" s="110">
        <f t="shared" si="0"/>
        <v>3</v>
      </c>
      <c r="H206" s="112"/>
      <c r="I206" s="109"/>
      <c r="J206" s="8"/>
      <c r="K206" s="8"/>
      <c r="L206" s="8"/>
    </row>
    <row r="207" spans="1:12" ht="38.25" customHeight="1">
      <c r="A207" s="158" t="s">
        <v>42</v>
      </c>
      <c r="B207" s="159"/>
      <c r="C207" s="110">
        <v>3</v>
      </c>
      <c r="D207" s="110">
        <v>1</v>
      </c>
      <c r="E207" s="110">
        <v>4</v>
      </c>
      <c r="F207" s="110">
        <v>0</v>
      </c>
      <c r="G207" s="110">
        <f t="shared" si="0"/>
        <v>8</v>
      </c>
      <c r="H207" s="112"/>
      <c r="I207" s="109"/>
      <c r="J207" s="8"/>
      <c r="K207" s="8"/>
      <c r="L207" s="8"/>
    </row>
    <row r="208" spans="1:12" ht="16.5">
      <c r="A208" s="158" t="s">
        <v>43</v>
      </c>
      <c r="B208" s="159"/>
      <c r="C208" s="110">
        <v>21</v>
      </c>
      <c r="D208" s="110">
        <v>4</v>
      </c>
      <c r="E208" s="110">
        <v>3</v>
      </c>
      <c r="F208" s="110">
        <v>0</v>
      </c>
      <c r="G208" s="110">
        <f t="shared" si="0"/>
        <v>28</v>
      </c>
      <c r="H208" s="112"/>
      <c r="I208" s="109"/>
      <c r="J208" s="8"/>
      <c r="K208" s="8"/>
      <c r="L208" s="8"/>
    </row>
    <row r="209" spans="1:12" ht="16.5">
      <c r="A209" s="158" t="s">
        <v>44</v>
      </c>
      <c r="B209" s="159"/>
      <c r="C209" s="110">
        <v>2</v>
      </c>
      <c r="D209" s="110">
        <v>0</v>
      </c>
      <c r="E209" s="110">
        <v>1</v>
      </c>
      <c r="F209" s="110">
        <v>0</v>
      </c>
      <c r="G209" s="110">
        <f t="shared" si="0"/>
        <v>3</v>
      </c>
      <c r="H209" s="111"/>
      <c r="I209" s="109"/>
      <c r="J209" s="8"/>
      <c r="K209" s="8"/>
      <c r="L209" s="8"/>
    </row>
    <row r="210" spans="1:12" ht="16.5">
      <c r="A210" s="158" t="s">
        <v>45</v>
      </c>
      <c r="B210" s="159"/>
      <c r="C210" s="110">
        <v>0</v>
      </c>
      <c r="D210" s="110">
        <v>0</v>
      </c>
      <c r="E210" s="110">
        <v>0</v>
      </c>
      <c r="F210" s="110">
        <v>0</v>
      </c>
      <c r="G210" s="110">
        <f t="shared" si="0"/>
        <v>0</v>
      </c>
      <c r="H210" s="111"/>
      <c r="I210" s="109"/>
      <c r="J210" s="8"/>
      <c r="K210" s="8"/>
      <c r="L210" s="8"/>
    </row>
    <row r="211" spans="1:12" ht="16.5">
      <c r="A211" s="158" t="s">
        <v>46</v>
      </c>
      <c r="B211" s="159"/>
      <c r="C211" s="110">
        <v>0</v>
      </c>
      <c r="D211" s="110">
        <v>0</v>
      </c>
      <c r="E211" s="110">
        <v>0</v>
      </c>
      <c r="F211" s="110">
        <v>0</v>
      </c>
      <c r="G211" s="110">
        <f t="shared" si="0"/>
        <v>0</v>
      </c>
      <c r="H211" s="111"/>
      <c r="I211" s="109"/>
      <c r="J211" s="8"/>
      <c r="K211" s="8"/>
      <c r="L211" s="8"/>
    </row>
    <row r="212" spans="1:12" ht="16.5">
      <c r="A212" s="158" t="s">
        <v>47</v>
      </c>
      <c r="B212" s="159"/>
      <c r="C212" s="110">
        <v>0</v>
      </c>
      <c r="D212" s="110">
        <v>2</v>
      </c>
      <c r="E212" s="110">
        <v>0</v>
      </c>
      <c r="F212" s="110">
        <v>0</v>
      </c>
      <c r="G212" s="110">
        <f t="shared" si="0"/>
        <v>2</v>
      </c>
      <c r="H212" s="112"/>
      <c r="I212" s="109"/>
      <c r="J212" s="8"/>
      <c r="K212" s="8"/>
      <c r="L212" s="8"/>
    </row>
    <row r="213" spans="1:12" ht="16.5">
      <c r="A213" s="158" t="s">
        <v>48</v>
      </c>
      <c r="B213" s="159"/>
      <c r="C213" s="110">
        <v>3</v>
      </c>
      <c r="D213" s="110">
        <v>1</v>
      </c>
      <c r="E213" s="110">
        <v>13</v>
      </c>
      <c r="F213" s="110">
        <v>19</v>
      </c>
      <c r="G213" s="110">
        <f t="shared" si="0"/>
        <v>36</v>
      </c>
      <c r="H213" s="111"/>
      <c r="I213" s="109"/>
      <c r="J213" s="8"/>
      <c r="K213" s="8"/>
      <c r="L213" s="8"/>
    </row>
    <row r="214" spans="1:12" ht="16.5">
      <c r="A214" s="167" t="s">
        <v>49</v>
      </c>
      <c r="B214" s="168"/>
      <c r="C214" s="113">
        <f>SUM(C202:C213)</f>
        <v>35</v>
      </c>
      <c r="D214" s="113">
        <f>SUM(D202:D213)</f>
        <v>11</v>
      </c>
      <c r="E214" s="114">
        <f>SUM(E202:E213)</f>
        <v>27</v>
      </c>
      <c r="F214" s="114">
        <f>SUM(F202:F213)</f>
        <v>19</v>
      </c>
      <c r="G214" s="114">
        <f t="shared" si="0"/>
        <v>92</v>
      </c>
      <c r="H214" s="116"/>
      <c r="I214" s="109"/>
      <c r="J214" s="8"/>
      <c r="K214" s="8"/>
      <c r="L214" s="8"/>
    </row>
    <row r="215" spans="1:12" ht="15.75">
      <c r="A215" s="169" t="s">
        <v>50</v>
      </c>
      <c r="B215" s="170"/>
      <c r="C215" s="117">
        <v>489303.62</v>
      </c>
      <c r="D215" s="117">
        <v>282745.41</v>
      </c>
      <c r="E215" s="117">
        <v>381184.19</v>
      </c>
      <c r="F215" s="117">
        <v>164960.21</v>
      </c>
      <c r="G215" s="117">
        <f t="shared" si="0"/>
        <v>1318193.43</v>
      </c>
      <c r="H215" s="118"/>
      <c r="I215" s="109"/>
      <c r="J215" s="8"/>
      <c r="K215" s="8"/>
      <c r="L215" s="8"/>
    </row>
    <row r="218" spans="1:12" ht="16.5">
      <c r="A218" s="163" t="s">
        <v>3</v>
      </c>
      <c r="B218" s="164"/>
      <c r="C218" s="104" t="s">
        <v>32</v>
      </c>
      <c r="D218" s="105" t="s">
        <v>33</v>
      </c>
      <c r="E218" s="106" t="s">
        <v>34</v>
      </c>
      <c r="F218" s="107" t="s">
        <v>35</v>
      </c>
      <c r="G218" s="107" t="s">
        <v>36</v>
      </c>
      <c r="H218" s="108"/>
      <c r="I218" s="109"/>
      <c r="J218" s="8"/>
      <c r="K218" s="8"/>
      <c r="L218" s="8"/>
    </row>
    <row r="219" spans="1:7" ht="33.75" customHeight="1">
      <c r="A219" s="165" t="s">
        <v>383</v>
      </c>
      <c r="B219" s="165"/>
      <c r="C219" s="126">
        <v>1</v>
      </c>
      <c r="D219" s="126">
        <v>0</v>
      </c>
      <c r="E219" s="127">
        <v>0</v>
      </c>
      <c r="F219" s="128">
        <v>0</v>
      </c>
      <c r="G219" s="110">
        <f>SUM(C219:F219)</f>
        <v>1</v>
      </c>
    </row>
    <row r="220" spans="1:7" ht="15.75">
      <c r="A220" s="166" t="s">
        <v>384</v>
      </c>
      <c r="B220" s="166"/>
      <c r="C220" s="126">
        <v>21</v>
      </c>
      <c r="D220" s="126">
        <v>4</v>
      </c>
      <c r="E220" s="127">
        <v>0</v>
      </c>
      <c r="F220" s="128">
        <v>0</v>
      </c>
      <c r="G220" s="110">
        <f>SUM(C220:F220)</f>
        <v>25</v>
      </c>
    </row>
    <row r="221" spans="1:12" ht="16.5">
      <c r="A221" s="167" t="s">
        <v>49</v>
      </c>
      <c r="B221" s="168"/>
      <c r="C221" s="113">
        <f>SUM(C219:C220)</f>
        <v>22</v>
      </c>
      <c r="D221" s="113">
        <f>SUM(D219:D220)</f>
        <v>4</v>
      </c>
      <c r="E221" s="114">
        <f>SUM(E219:E220)</f>
        <v>0</v>
      </c>
      <c r="F221" s="114">
        <f>SUM(F219:F220)</f>
        <v>0</v>
      </c>
      <c r="G221" s="114">
        <f>SUM(C221:F221)</f>
        <v>26</v>
      </c>
      <c r="H221" s="116"/>
      <c r="I221" s="109"/>
      <c r="J221" s="8"/>
      <c r="K221" s="8"/>
      <c r="L221" s="8"/>
    </row>
    <row r="222" spans="1:12" ht="16.5" customHeight="1">
      <c r="A222" s="167" t="s">
        <v>49</v>
      </c>
      <c r="B222" s="168"/>
      <c r="C222" s="129">
        <f>SUM(G20+G38+C223+G39+G40+G41+G42+G43+G44+G45+G46+G47+G48+G49+G50+G51+G52+G53+G54+G55+G56+G57+G58)</f>
        <v>262436.75</v>
      </c>
      <c r="D222" s="117">
        <f>SUM(G72:G75)</f>
        <v>39890.63</v>
      </c>
      <c r="E222" s="117">
        <v>0</v>
      </c>
      <c r="F222" s="117">
        <v>0</v>
      </c>
      <c r="G222" s="117">
        <f>SUM(C222:F222)</f>
        <v>302327.38</v>
      </c>
      <c r="H222" s="116"/>
      <c r="I222" s="109"/>
      <c r="J222" s="8"/>
      <c r="K222" s="8"/>
      <c r="L222" s="8"/>
    </row>
  </sheetData>
  <sheetProtection/>
  <mergeCells count="43"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0:B210"/>
    <mergeCell ref="A146:G146"/>
    <mergeCell ref="A200:G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145:G145"/>
    <mergeCell ref="J60:L60"/>
    <mergeCell ref="E62:F62"/>
    <mergeCell ref="A64:G64"/>
    <mergeCell ref="E77:F77"/>
    <mergeCell ref="A80:G80"/>
    <mergeCell ref="E109:F109"/>
    <mergeCell ref="A117:G117"/>
    <mergeCell ref="E138:F138"/>
    <mergeCell ref="E139:F139"/>
    <mergeCell ref="A144:G144"/>
    <mergeCell ref="J66:L66"/>
    <mergeCell ref="J29:L29"/>
    <mergeCell ref="J43:L43"/>
    <mergeCell ref="J59:L59"/>
    <mergeCell ref="E14:G14"/>
    <mergeCell ref="F15:G15"/>
    <mergeCell ref="A16:G16"/>
    <mergeCell ref="J16:N16"/>
    <mergeCell ref="A18:G18"/>
    <mergeCell ref="J26:L26"/>
  </mergeCells>
  <printOptions/>
  <pageMargins left="0.9055118110236221" right="0.2755905511811024" top="0.2755905511811024" bottom="1.2598425196850394" header="0.31496062992125984" footer="1.535433070866142"/>
  <pageSetup horizontalDpi="600" verticalDpi="600" orientation="landscape" paperSize="9" scale="90" r:id="rId2"/>
  <headerFooter>
    <oddFooter>&amp;RPág. &amp;P de 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88"/>
  <sheetViews>
    <sheetView tabSelected="1" zoomScalePageLayoutView="0" workbookViewId="0" topLeftCell="A1">
      <selection activeCell="G33" sqref="G33"/>
    </sheetView>
  </sheetViews>
  <sheetFormatPr defaultColWidth="11.421875" defaultRowHeight="15"/>
  <cols>
    <col min="1" max="1" width="5.00390625" style="95" customWidth="1"/>
    <col min="2" max="2" width="21.00390625" style="37" customWidth="1"/>
    <col min="3" max="3" width="22.7109375" style="37" customWidth="1"/>
    <col min="4" max="4" width="16.140625" style="24" customWidth="1"/>
    <col min="5" max="5" width="15.57421875" style="97" customWidth="1"/>
    <col min="6" max="6" width="17.8515625" style="100" customWidth="1"/>
    <col min="7" max="7" width="31.28125" style="89" customWidth="1"/>
    <col min="8" max="8" width="11.421875" style="89" customWidth="1"/>
    <col min="9" max="9" width="17.7109375" style="89" customWidth="1"/>
    <col min="10" max="16384" width="11.421875" style="8" customWidth="1"/>
  </cols>
  <sheetData>
    <row r="1" spans="1:11" ht="15.75">
      <c r="A1" s="1"/>
      <c r="B1" s="2"/>
      <c r="C1" s="2"/>
      <c r="D1" s="1"/>
      <c r="E1" s="3"/>
      <c r="F1" s="5"/>
      <c r="G1" s="7"/>
      <c r="H1" s="7"/>
      <c r="I1" s="7"/>
      <c r="J1" s="7"/>
      <c r="K1" s="7"/>
    </row>
    <row r="2" spans="1:11" ht="15.75">
      <c r="A2" s="1"/>
      <c r="B2" s="2"/>
      <c r="C2" s="2"/>
      <c r="D2" s="1"/>
      <c r="E2" s="3"/>
      <c r="F2" s="5"/>
      <c r="G2" s="7"/>
      <c r="H2" s="7"/>
      <c r="I2" s="7"/>
      <c r="J2" s="7"/>
      <c r="K2" s="7"/>
    </row>
    <row r="3" spans="1:11" ht="15.75">
      <c r="A3" s="1"/>
      <c r="B3" s="2"/>
      <c r="C3" s="2"/>
      <c r="D3" s="1"/>
      <c r="E3" s="3"/>
      <c r="F3" s="5"/>
      <c r="G3" s="7"/>
      <c r="H3" s="7"/>
      <c r="I3" s="7"/>
      <c r="J3" s="7"/>
      <c r="K3" s="7"/>
    </row>
    <row r="4" spans="1:11" ht="15.75">
      <c r="A4" s="1"/>
      <c r="B4" s="2"/>
      <c r="C4" s="2"/>
      <c r="D4" s="1"/>
      <c r="E4" s="3"/>
      <c r="F4" s="5"/>
      <c r="G4" s="7"/>
      <c r="H4" s="7"/>
      <c r="I4" s="7"/>
      <c r="J4" s="7"/>
      <c r="K4" s="7"/>
    </row>
    <row r="5" spans="1:11" ht="15.75">
      <c r="A5" s="1"/>
      <c r="B5" s="2"/>
      <c r="C5" s="2"/>
      <c r="D5" s="1"/>
      <c r="E5" s="3"/>
      <c r="F5" s="5"/>
      <c r="G5" s="7"/>
      <c r="H5" s="7"/>
      <c r="I5" s="7"/>
      <c r="J5" s="7"/>
      <c r="K5" s="7"/>
    </row>
    <row r="6" spans="1:11" ht="15.75">
      <c r="A6" s="1"/>
      <c r="B6" s="2"/>
      <c r="C6" s="2"/>
      <c r="D6" s="1"/>
      <c r="E6" s="3"/>
      <c r="F6" s="5"/>
      <c r="G6" s="7"/>
      <c r="H6" s="7"/>
      <c r="I6" s="7"/>
      <c r="J6" s="7"/>
      <c r="K6" s="7"/>
    </row>
    <row r="7" spans="1:11" ht="15.75">
      <c r="A7" s="1"/>
      <c r="B7" s="2"/>
      <c r="C7" s="2"/>
      <c r="D7" s="1"/>
      <c r="E7" s="3"/>
      <c r="F7" s="5"/>
      <c r="G7" s="7"/>
      <c r="H7" s="7"/>
      <c r="I7" s="7"/>
      <c r="J7" s="7"/>
      <c r="K7" s="7"/>
    </row>
    <row r="8" spans="1:11" ht="15.75">
      <c r="A8" s="1"/>
      <c r="B8" s="2"/>
      <c r="C8" s="2"/>
      <c r="D8" s="1"/>
      <c r="E8" s="3"/>
      <c r="F8" s="5"/>
      <c r="G8" s="7"/>
      <c r="H8" s="7"/>
      <c r="I8" s="7"/>
      <c r="J8" s="7"/>
      <c r="K8" s="7"/>
    </row>
    <row r="9" spans="1:11" ht="15.75">
      <c r="A9" s="1"/>
      <c r="B9" s="2"/>
      <c r="C9" s="2"/>
      <c r="D9" s="1"/>
      <c r="E9" s="3"/>
      <c r="F9" s="5"/>
      <c r="G9" s="7"/>
      <c r="H9" s="7"/>
      <c r="I9" s="7"/>
      <c r="J9" s="7"/>
      <c r="K9" s="7"/>
    </row>
    <row r="10" spans="1:11" ht="15.75">
      <c r="A10" s="1"/>
      <c r="B10" s="2"/>
      <c r="C10" s="2"/>
      <c r="D10" s="1"/>
      <c r="E10" s="3"/>
      <c r="F10" s="5"/>
      <c r="G10" s="7"/>
      <c r="H10" s="7"/>
      <c r="I10" s="7"/>
      <c r="J10" s="7"/>
      <c r="K10" s="7"/>
    </row>
    <row r="11" spans="1:11" ht="15.75">
      <c r="A11" s="1"/>
      <c r="B11" s="2"/>
      <c r="C11" s="2"/>
      <c r="D11" s="1"/>
      <c r="E11" s="3"/>
      <c r="F11" s="5"/>
      <c r="G11" s="7"/>
      <c r="H11" s="7"/>
      <c r="I11" s="7"/>
      <c r="J11" s="7"/>
      <c r="K11" s="7"/>
    </row>
    <row r="12" spans="1:11" ht="15.75">
      <c r="A12" s="1"/>
      <c r="B12" s="2"/>
      <c r="C12" s="2"/>
      <c r="D12" s="1"/>
      <c r="E12" s="3"/>
      <c r="F12" s="5"/>
      <c r="G12" s="7"/>
      <c r="H12" s="7"/>
      <c r="I12" s="7"/>
      <c r="J12" s="7"/>
      <c r="K12" s="7"/>
    </row>
    <row r="13" spans="1:11" ht="27" customHeight="1">
      <c r="A13" s="9"/>
      <c r="B13" s="10"/>
      <c r="C13" s="11"/>
      <c r="D13" s="14"/>
      <c r="E13" s="171" t="s">
        <v>425</v>
      </c>
      <c r="F13" s="171"/>
      <c r="G13" s="7"/>
      <c r="H13" s="7"/>
      <c r="I13" s="7"/>
      <c r="J13" s="7"/>
      <c r="K13" s="7"/>
    </row>
    <row r="14" spans="1:11" ht="45.75" customHeight="1">
      <c r="A14" s="172" t="s">
        <v>424</v>
      </c>
      <c r="B14" s="172"/>
      <c r="C14" s="172"/>
      <c r="D14" s="172"/>
      <c r="E14" s="172"/>
      <c r="F14" s="172"/>
      <c r="G14" s="146"/>
      <c r="H14" s="146"/>
      <c r="I14" s="146"/>
      <c r="J14" s="146"/>
      <c r="K14" s="146"/>
    </row>
    <row r="15" spans="1:243" ht="27.75" customHeight="1">
      <c r="A15" s="180" t="s">
        <v>1</v>
      </c>
      <c r="B15" s="180"/>
      <c r="C15" s="180"/>
      <c r="D15" s="180"/>
      <c r="E15" s="180"/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</row>
    <row r="16" spans="1:243" s="24" customFormat="1" ht="31.5">
      <c r="A16" s="22" t="s">
        <v>2</v>
      </c>
      <c r="B16" s="22" t="s">
        <v>3</v>
      </c>
      <c r="C16" s="22" t="s">
        <v>4</v>
      </c>
      <c r="D16" s="22" t="s">
        <v>6</v>
      </c>
      <c r="E16" s="22" t="s">
        <v>7</v>
      </c>
      <c r="F16" s="22" t="s">
        <v>9</v>
      </c>
      <c r="G16" s="23"/>
      <c r="H16" s="23"/>
      <c r="I16" s="2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36" customHeight="1">
      <c r="A17" s="123">
        <v>1</v>
      </c>
      <c r="B17" s="26" t="s">
        <v>396</v>
      </c>
      <c r="C17" s="124" t="s">
        <v>397</v>
      </c>
      <c r="D17" s="43"/>
      <c r="E17" s="30" t="s">
        <v>377</v>
      </c>
      <c r="F17" s="32" t="s">
        <v>398</v>
      </c>
      <c r="G17" s="176"/>
      <c r="H17" s="177"/>
      <c r="I17" s="177"/>
      <c r="J17" s="35"/>
      <c r="K17" s="35"/>
      <c r="L17" s="35"/>
      <c r="M17" s="35"/>
      <c r="N17" s="35"/>
      <c r="O17" s="35"/>
      <c r="P17" s="35"/>
      <c r="Q17" s="35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7"/>
      <c r="II17" s="37"/>
    </row>
    <row r="18" spans="1:243" ht="63" customHeight="1">
      <c r="A18" s="123">
        <v>2</v>
      </c>
      <c r="B18" s="26" t="s">
        <v>387</v>
      </c>
      <c r="C18" s="124" t="s">
        <v>422</v>
      </c>
      <c r="D18" s="43" t="s">
        <v>386</v>
      </c>
      <c r="E18" s="30" t="s">
        <v>377</v>
      </c>
      <c r="F18" s="32" t="s">
        <v>423</v>
      </c>
      <c r="G18" s="137"/>
      <c r="H18" s="137"/>
      <c r="I18" s="137"/>
      <c r="J18" s="35"/>
      <c r="K18" s="35"/>
      <c r="L18" s="35"/>
      <c r="M18" s="35"/>
      <c r="N18" s="35"/>
      <c r="O18" s="35"/>
      <c r="P18" s="35"/>
      <c r="Q18" s="35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7"/>
      <c r="II18" s="37"/>
    </row>
    <row r="19" spans="1:243" ht="48" customHeight="1">
      <c r="A19" s="123">
        <v>3</v>
      </c>
      <c r="B19" s="26" t="s">
        <v>16</v>
      </c>
      <c r="C19" s="124" t="s">
        <v>399</v>
      </c>
      <c r="D19" s="43" t="s">
        <v>386</v>
      </c>
      <c r="E19" s="30" t="s">
        <v>377</v>
      </c>
      <c r="F19" s="32" t="s">
        <v>400</v>
      </c>
      <c r="G19" s="119"/>
      <c r="H19" s="119"/>
      <c r="I19" s="119"/>
      <c r="J19" s="35"/>
      <c r="K19" s="35"/>
      <c r="L19" s="35"/>
      <c r="M19" s="35"/>
      <c r="N19" s="35"/>
      <c r="O19" s="35"/>
      <c r="P19" s="35"/>
      <c r="Q19" s="35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7"/>
      <c r="II19" s="37"/>
    </row>
    <row r="20" spans="1:243" ht="39.75" customHeight="1">
      <c r="A20" s="123">
        <v>4</v>
      </c>
      <c r="B20" s="26" t="s">
        <v>379</v>
      </c>
      <c r="C20" s="124" t="s">
        <v>401</v>
      </c>
      <c r="D20" s="43" t="s">
        <v>378</v>
      </c>
      <c r="E20" s="30" t="s">
        <v>381</v>
      </c>
      <c r="F20" s="32" t="s">
        <v>402</v>
      </c>
      <c r="G20" s="173"/>
      <c r="H20" s="174"/>
      <c r="I20" s="175"/>
      <c r="J20" s="35"/>
      <c r="K20" s="35"/>
      <c r="L20" s="35"/>
      <c r="M20" s="35"/>
      <c r="N20" s="35"/>
      <c r="O20" s="35"/>
      <c r="P20" s="35"/>
      <c r="Q20" s="35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7"/>
      <c r="II20" s="37"/>
    </row>
    <row r="21" spans="1:243" ht="53.25" customHeight="1">
      <c r="A21" s="123">
        <v>5</v>
      </c>
      <c r="B21" s="26" t="s">
        <v>379</v>
      </c>
      <c r="C21" s="124" t="s">
        <v>403</v>
      </c>
      <c r="D21" s="43"/>
      <c r="E21" s="30" t="s">
        <v>381</v>
      </c>
      <c r="F21" s="32" t="s">
        <v>404</v>
      </c>
      <c r="G21" s="176"/>
      <c r="H21" s="177"/>
      <c r="I21" s="177"/>
      <c r="J21" s="35"/>
      <c r="K21" s="35"/>
      <c r="L21" s="35"/>
      <c r="M21" s="35"/>
      <c r="N21" s="35"/>
      <c r="O21" s="35"/>
      <c r="P21" s="35"/>
      <c r="Q21" s="35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7"/>
      <c r="II21" s="37"/>
    </row>
    <row r="22" spans="1:243" ht="37.5" customHeight="1">
      <c r="A22" s="123">
        <v>6</v>
      </c>
      <c r="B22" s="38" t="s">
        <v>379</v>
      </c>
      <c r="C22" s="124" t="s">
        <v>405</v>
      </c>
      <c r="D22" s="43" t="s">
        <v>378</v>
      </c>
      <c r="E22" s="30" t="s">
        <v>393</v>
      </c>
      <c r="F22" s="32" t="s">
        <v>406</v>
      </c>
      <c r="G22" s="119"/>
      <c r="H22" s="119"/>
      <c r="I22" s="119"/>
      <c r="J22" s="35"/>
      <c r="K22" s="35"/>
      <c r="L22" s="35"/>
      <c r="M22" s="35"/>
      <c r="N22" s="35"/>
      <c r="O22" s="35"/>
      <c r="P22" s="35"/>
      <c r="Q22" s="3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7"/>
      <c r="II22" s="37"/>
    </row>
    <row r="23" spans="1:243" ht="34.5" customHeight="1">
      <c r="A23" s="123">
        <v>7</v>
      </c>
      <c r="B23" s="26" t="s">
        <v>379</v>
      </c>
      <c r="C23" s="124" t="s">
        <v>407</v>
      </c>
      <c r="D23" s="125"/>
      <c r="E23" s="30" t="s">
        <v>381</v>
      </c>
      <c r="F23" s="32" t="s">
        <v>408</v>
      </c>
      <c r="G23" s="119"/>
      <c r="H23" s="119"/>
      <c r="I23" s="119"/>
      <c r="J23" s="35"/>
      <c r="K23" s="35"/>
      <c r="L23" s="35"/>
      <c r="M23" s="35"/>
      <c r="N23" s="35"/>
      <c r="O23" s="35"/>
      <c r="P23" s="35"/>
      <c r="Q23" s="3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7"/>
      <c r="II23" s="37"/>
    </row>
    <row r="24" spans="1:243" ht="50.25" customHeight="1">
      <c r="A24" s="123">
        <v>8</v>
      </c>
      <c r="B24" s="26" t="s">
        <v>409</v>
      </c>
      <c r="C24" s="124" t="s">
        <v>410</v>
      </c>
      <c r="D24" s="125" t="s">
        <v>386</v>
      </c>
      <c r="E24" s="30" t="s">
        <v>381</v>
      </c>
      <c r="F24" s="32" t="s">
        <v>411</v>
      </c>
      <c r="G24" s="119"/>
      <c r="H24" s="119"/>
      <c r="I24" s="119"/>
      <c r="J24" s="35"/>
      <c r="K24" s="35"/>
      <c r="L24" s="35"/>
      <c r="M24" s="35"/>
      <c r="N24" s="35"/>
      <c r="O24" s="35"/>
      <c r="P24" s="35"/>
      <c r="Q24" s="35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7"/>
      <c r="II24" s="37"/>
    </row>
    <row r="25" spans="1:243" ht="36.75" customHeight="1">
      <c r="A25" s="123">
        <v>9</v>
      </c>
      <c r="B25" s="26" t="s">
        <v>380</v>
      </c>
      <c r="C25" s="124" t="s">
        <v>412</v>
      </c>
      <c r="D25" s="43"/>
      <c r="E25" s="30" t="s">
        <v>381</v>
      </c>
      <c r="F25" s="32" t="s">
        <v>413</v>
      </c>
      <c r="G25" s="178"/>
      <c r="H25" s="178"/>
      <c r="I25" s="178"/>
      <c r="J25" s="35"/>
      <c r="K25" s="35"/>
      <c r="L25" s="35"/>
      <c r="M25" s="35"/>
      <c r="N25" s="35"/>
      <c r="O25" s="35"/>
      <c r="P25" s="35"/>
      <c r="Q25" s="3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7"/>
      <c r="II25" s="37"/>
    </row>
    <row r="26" spans="1:14" s="142" customFormat="1" ht="15.75">
      <c r="A26" s="44"/>
      <c r="B26" s="50"/>
      <c r="C26" s="138"/>
      <c r="D26" s="139"/>
      <c r="E26" s="139"/>
      <c r="F26" s="54"/>
      <c r="G26" s="140"/>
      <c r="H26" s="140"/>
      <c r="I26" s="140"/>
      <c r="J26" s="141"/>
      <c r="K26" s="141"/>
      <c r="L26" s="141"/>
      <c r="M26" s="141"/>
      <c r="N26" s="141"/>
    </row>
    <row r="27" spans="1:242" ht="15.75">
      <c r="A27" s="44"/>
      <c r="B27" s="44"/>
      <c r="C27" s="44"/>
      <c r="D27" s="44"/>
      <c r="E27" s="44"/>
      <c r="F27" s="44"/>
      <c r="G27" s="46"/>
      <c r="H27" s="47"/>
      <c r="I27" s="47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</row>
    <row r="28" spans="1:243" s="68" customFormat="1" ht="18.75">
      <c r="A28" s="161" t="s">
        <v>20</v>
      </c>
      <c r="B28" s="161"/>
      <c r="C28" s="161"/>
      <c r="D28" s="161"/>
      <c r="E28" s="161"/>
      <c r="F28" s="20"/>
      <c r="G28" s="47"/>
      <c r="H28" s="47"/>
      <c r="I28" s="47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s="24" customFormat="1" ht="31.5">
      <c r="A29" s="22" t="s">
        <v>21</v>
      </c>
      <c r="B29" s="22" t="s">
        <v>3</v>
      </c>
      <c r="C29" s="22" t="s">
        <v>4</v>
      </c>
      <c r="D29" s="22" t="s">
        <v>6</v>
      </c>
      <c r="E29" s="22" t="s">
        <v>7</v>
      </c>
      <c r="F29" s="22" t="s">
        <v>9</v>
      </c>
      <c r="G29" s="23"/>
      <c r="H29" s="23"/>
      <c r="I29" s="2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2" ht="47.25">
      <c r="A30" s="123">
        <v>1</v>
      </c>
      <c r="B30" s="26" t="s">
        <v>414</v>
      </c>
      <c r="C30" s="124" t="s">
        <v>421</v>
      </c>
      <c r="D30" s="43"/>
      <c r="E30" s="30" t="s">
        <v>393</v>
      </c>
      <c r="F30" s="32" t="s">
        <v>415</v>
      </c>
      <c r="G30" s="155"/>
      <c r="H30" s="156"/>
      <c r="I30" s="1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37"/>
    </row>
    <row r="31" spans="1:242" ht="31.5">
      <c r="A31" s="123">
        <v>2</v>
      </c>
      <c r="B31" s="26" t="s">
        <v>416</v>
      </c>
      <c r="C31" s="124" t="s">
        <v>417</v>
      </c>
      <c r="D31" s="43"/>
      <c r="E31" s="30" t="s">
        <v>393</v>
      </c>
      <c r="F31" s="32" t="s">
        <v>418</v>
      </c>
      <c r="G31" s="119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37"/>
    </row>
    <row r="32" spans="1:14" s="58" customFormat="1" ht="20.25">
      <c r="A32" s="49"/>
      <c r="B32" s="51"/>
      <c r="C32" s="51"/>
      <c r="D32" s="179"/>
      <c r="E32" s="179"/>
      <c r="F32" s="71"/>
      <c r="G32" s="56"/>
      <c r="H32" s="56"/>
      <c r="I32" s="56"/>
      <c r="J32" s="57"/>
      <c r="K32" s="57"/>
      <c r="L32" s="57"/>
      <c r="M32" s="57"/>
      <c r="N32" s="57"/>
    </row>
    <row r="33" spans="1:243" ht="18.75">
      <c r="A33" s="147" t="s">
        <v>22</v>
      </c>
      <c r="B33" s="147"/>
      <c r="C33" s="147"/>
      <c r="D33" s="147"/>
      <c r="E33" s="147"/>
      <c r="F33" s="20"/>
      <c r="G33" s="47"/>
      <c r="H33" s="47"/>
      <c r="I33" s="47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s="24" customFormat="1" ht="31.5">
      <c r="A34" s="22" t="s">
        <v>21</v>
      </c>
      <c r="B34" s="22" t="s">
        <v>3</v>
      </c>
      <c r="C34" s="22" t="s">
        <v>4</v>
      </c>
      <c r="D34" s="22" t="s">
        <v>6</v>
      </c>
      <c r="E34" s="22" t="s">
        <v>7</v>
      </c>
      <c r="F34" s="22" t="s">
        <v>9</v>
      </c>
      <c r="G34" s="23"/>
      <c r="H34" s="23"/>
      <c r="I34" s="2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2" ht="47.25">
      <c r="A35" s="123">
        <v>1</v>
      </c>
      <c r="B35" s="26" t="s">
        <v>379</v>
      </c>
      <c r="C35" s="124" t="s">
        <v>419</v>
      </c>
      <c r="D35" s="43" t="s">
        <v>386</v>
      </c>
      <c r="E35" s="30" t="s">
        <v>381</v>
      </c>
      <c r="F35" s="32" t="s">
        <v>420</v>
      </c>
      <c r="G35" s="176"/>
      <c r="H35" s="177"/>
      <c r="I35" s="177"/>
      <c r="J35" s="177"/>
      <c r="K35" s="177"/>
      <c r="L35" s="177"/>
      <c r="M35" s="177"/>
      <c r="N35" s="17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37"/>
    </row>
    <row r="36" spans="1:9" s="58" customFormat="1" ht="20.25">
      <c r="A36" s="84"/>
      <c r="B36" s="85"/>
      <c r="C36" s="85"/>
      <c r="D36" s="181"/>
      <c r="E36" s="181"/>
      <c r="F36" s="71"/>
      <c r="G36" s="81"/>
      <c r="H36" s="81"/>
      <c r="I36" s="81"/>
    </row>
    <row r="37" spans="1:14" ht="15.75">
      <c r="A37" s="74"/>
      <c r="B37" s="75"/>
      <c r="C37" s="76"/>
      <c r="D37" s="59"/>
      <c r="E37" s="77"/>
      <c r="F37" s="79"/>
      <c r="G37" s="81"/>
      <c r="H37" s="81"/>
      <c r="I37" s="81"/>
      <c r="J37" s="58"/>
      <c r="K37" s="58"/>
      <c r="L37" s="58"/>
      <c r="M37" s="58"/>
      <c r="N37" s="58"/>
    </row>
    <row r="38" spans="1:14" ht="15.75">
      <c r="A38" s="74"/>
      <c r="B38" s="75"/>
      <c r="C38" s="76"/>
      <c r="D38" s="59"/>
      <c r="E38" s="77"/>
      <c r="F38" s="79"/>
      <c r="G38" s="81"/>
      <c r="H38" s="81"/>
      <c r="I38" s="81"/>
      <c r="J38" s="58"/>
      <c r="K38" s="58"/>
      <c r="L38" s="58"/>
      <c r="M38" s="58"/>
      <c r="N38" s="58"/>
    </row>
    <row r="39" spans="1:14" ht="15.75">
      <c r="A39" s="74"/>
      <c r="B39" s="75"/>
      <c r="C39" s="76"/>
      <c r="D39" s="59"/>
      <c r="E39" s="77"/>
      <c r="F39" s="79"/>
      <c r="G39" s="81"/>
      <c r="H39" s="81"/>
      <c r="I39" s="81"/>
      <c r="J39" s="58"/>
      <c r="K39" s="58"/>
      <c r="L39" s="58"/>
      <c r="M39" s="58"/>
      <c r="N39" s="58"/>
    </row>
    <row r="40" spans="1:14" ht="15.75">
      <c r="A40" s="74"/>
      <c r="B40" s="75"/>
      <c r="C40" s="76"/>
      <c r="D40" s="59"/>
      <c r="E40" s="77"/>
      <c r="F40" s="79"/>
      <c r="G40" s="81"/>
      <c r="H40" s="81"/>
      <c r="I40" s="81"/>
      <c r="J40" s="58"/>
      <c r="K40" s="58"/>
      <c r="L40" s="58"/>
      <c r="M40" s="58"/>
      <c r="N40" s="58"/>
    </row>
    <row r="41" spans="1:14" ht="15.75">
      <c r="A41" s="74"/>
      <c r="B41" s="75"/>
      <c r="C41" s="76"/>
      <c r="D41" s="59"/>
      <c r="E41" s="77"/>
      <c r="F41" s="79"/>
      <c r="G41" s="81"/>
      <c r="H41" s="81"/>
      <c r="I41" s="81"/>
      <c r="J41" s="58"/>
      <c r="K41" s="58"/>
      <c r="L41" s="58"/>
      <c r="M41" s="58"/>
      <c r="N41" s="58"/>
    </row>
    <row r="42" spans="1:14" ht="15.75">
      <c r="A42" s="74"/>
      <c r="B42" s="75"/>
      <c r="C42" s="76"/>
      <c r="D42" s="59"/>
      <c r="E42" s="77"/>
      <c r="F42" s="79"/>
      <c r="G42" s="81"/>
      <c r="H42" s="81"/>
      <c r="I42" s="81"/>
      <c r="J42" s="58"/>
      <c r="K42" s="58"/>
      <c r="L42" s="58"/>
      <c r="M42" s="58"/>
      <c r="N42" s="58"/>
    </row>
    <row r="43" spans="1:14" ht="15.75">
      <c r="A43" s="74"/>
      <c r="B43" s="75"/>
      <c r="C43" s="76"/>
      <c r="D43" s="59"/>
      <c r="E43" s="77"/>
      <c r="F43" s="79"/>
      <c r="G43" s="81"/>
      <c r="H43" s="81"/>
      <c r="I43" s="81"/>
      <c r="J43" s="58"/>
      <c r="K43" s="58"/>
      <c r="L43" s="58"/>
      <c r="M43" s="58"/>
      <c r="N43" s="58"/>
    </row>
    <row r="44" spans="1:14" ht="15.75">
      <c r="A44" s="74"/>
      <c r="B44" s="75"/>
      <c r="C44" s="76"/>
      <c r="D44" s="59"/>
      <c r="E44" s="77"/>
      <c r="F44" s="79"/>
      <c r="G44" s="81"/>
      <c r="H44" s="81"/>
      <c r="I44" s="81"/>
      <c r="J44" s="58"/>
      <c r="K44" s="58"/>
      <c r="L44" s="58"/>
      <c r="M44" s="58"/>
      <c r="N44" s="58"/>
    </row>
    <row r="45" spans="1:6" ht="19.5">
      <c r="A45" s="182" t="s">
        <v>27</v>
      </c>
      <c r="B45" s="182"/>
      <c r="C45" s="182"/>
      <c r="D45" s="182"/>
      <c r="E45" s="182"/>
      <c r="F45" s="87"/>
    </row>
    <row r="46" spans="1:6" ht="16.5">
      <c r="A46" s="183" t="s">
        <v>28</v>
      </c>
      <c r="B46" s="183"/>
      <c r="C46" s="183"/>
      <c r="D46" s="183"/>
      <c r="E46" s="183"/>
      <c r="F46" s="143"/>
    </row>
    <row r="47" spans="1:6" ht="16.5">
      <c r="A47" s="183" t="s">
        <v>29</v>
      </c>
      <c r="B47" s="183"/>
      <c r="C47" s="183"/>
      <c r="D47" s="183"/>
      <c r="E47" s="183"/>
      <c r="F47" s="143"/>
    </row>
    <row r="48" spans="1:9" ht="15.75">
      <c r="A48" s="92"/>
      <c r="B48" s="92"/>
      <c r="C48" s="92"/>
      <c r="D48" s="92"/>
      <c r="E48" s="92"/>
      <c r="F48" s="94"/>
      <c r="G48" s="8"/>
      <c r="H48" s="8"/>
      <c r="I48" s="8"/>
    </row>
    <row r="49" spans="1:9" ht="15.75">
      <c r="A49" s="186" t="s">
        <v>30</v>
      </c>
      <c r="B49" s="187"/>
      <c r="F49" s="8"/>
      <c r="G49" s="8"/>
      <c r="H49" s="8"/>
      <c r="I49" s="8"/>
    </row>
    <row r="50" spans="1:9" ht="15.75">
      <c r="A50" s="188" t="s">
        <v>31</v>
      </c>
      <c r="B50" s="187"/>
      <c r="F50" s="8"/>
      <c r="G50" s="8"/>
      <c r="H50" s="8"/>
      <c r="I50" s="8"/>
    </row>
    <row r="103" spans="1:9" ht="24" customHeight="1">
      <c r="A103" s="162" t="s">
        <v>388</v>
      </c>
      <c r="B103" s="162"/>
      <c r="C103" s="162"/>
      <c r="D103" s="162"/>
      <c r="E103" s="162"/>
      <c r="F103" s="103"/>
      <c r="G103" s="8"/>
      <c r="H103" s="8"/>
      <c r="I103" s="8"/>
    </row>
    <row r="104" spans="1:9" ht="15.75">
      <c r="A104" s="163" t="s">
        <v>3</v>
      </c>
      <c r="B104" s="164"/>
      <c r="C104" s="104" t="s">
        <v>32</v>
      </c>
      <c r="D104" s="106" t="s">
        <v>34</v>
      </c>
      <c r="E104" s="107" t="s">
        <v>35</v>
      </c>
      <c r="F104" s="8"/>
      <c r="G104" s="8"/>
      <c r="H104" s="8"/>
      <c r="I104" s="8"/>
    </row>
    <row r="105" spans="1:9" ht="27.75" customHeight="1">
      <c r="A105" s="158" t="s">
        <v>37</v>
      </c>
      <c r="B105" s="159"/>
      <c r="C105" s="110">
        <v>2</v>
      </c>
      <c r="D105" s="110">
        <v>0</v>
      </c>
      <c r="E105" s="110">
        <v>0</v>
      </c>
      <c r="F105" s="111"/>
      <c r="G105" s="8"/>
      <c r="H105" s="8"/>
      <c r="I105" s="8"/>
    </row>
    <row r="106" spans="1:9" ht="30.75" customHeight="1">
      <c r="A106" s="158" t="s">
        <v>38</v>
      </c>
      <c r="B106" s="159"/>
      <c r="C106" s="110">
        <v>1</v>
      </c>
      <c r="D106" s="110">
        <v>0</v>
      </c>
      <c r="E106" s="110">
        <v>0</v>
      </c>
      <c r="F106" s="111"/>
      <c r="G106" s="8"/>
      <c r="H106" s="8"/>
      <c r="I106" s="8"/>
    </row>
    <row r="107" spans="1:9" ht="22.5" customHeight="1">
      <c r="A107" s="158" t="s">
        <v>39</v>
      </c>
      <c r="B107" s="159"/>
      <c r="C107" s="110">
        <v>1</v>
      </c>
      <c r="D107" s="110">
        <v>1</v>
      </c>
      <c r="E107" s="110">
        <v>0</v>
      </c>
      <c r="F107" s="111"/>
      <c r="G107" s="8"/>
      <c r="H107" s="8"/>
      <c r="I107" s="8"/>
    </row>
    <row r="108" spans="1:9" ht="31.5" customHeight="1">
      <c r="A108" s="158" t="s">
        <v>40</v>
      </c>
      <c r="B108" s="159"/>
      <c r="C108" s="110">
        <v>1</v>
      </c>
      <c r="D108" s="110">
        <v>1</v>
      </c>
      <c r="E108" s="110">
        <v>0</v>
      </c>
      <c r="F108" s="111"/>
      <c r="G108" s="8"/>
      <c r="H108" s="8"/>
      <c r="I108" s="8"/>
    </row>
    <row r="109" spans="1:9" ht="30" customHeight="1">
      <c r="A109" s="158" t="s">
        <v>41</v>
      </c>
      <c r="B109" s="159"/>
      <c r="C109" s="110">
        <v>0</v>
      </c>
      <c r="D109" s="110">
        <v>2</v>
      </c>
      <c r="E109" s="110">
        <v>0</v>
      </c>
      <c r="F109" s="112"/>
      <c r="G109" s="8"/>
      <c r="H109" s="8"/>
      <c r="I109" s="8"/>
    </row>
    <row r="110" spans="1:9" ht="33" customHeight="1">
      <c r="A110" s="158" t="s">
        <v>42</v>
      </c>
      <c r="B110" s="159"/>
      <c r="C110" s="110">
        <v>2</v>
      </c>
      <c r="D110" s="110">
        <v>0</v>
      </c>
      <c r="E110" s="110">
        <v>0</v>
      </c>
      <c r="F110" s="112"/>
      <c r="G110" s="8"/>
      <c r="H110" s="8"/>
      <c r="I110" s="8"/>
    </row>
    <row r="111" spans="1:9" ht="16.5">
      <c r="A111" s="158" t="s">
        <v>43</v>
      </c>
      <c r="B111" s="159"/>
      <c r="C111" s="110">
        <v>1</v>
      </c>
      <c r="D111" s="110">
        <v>0</v>
      </c>
      <c r="E111" s="110">
        <v>0</v>
      </c>
      <c r="F111" s="112"/>
      <c r="G111" s="8"/>
      <c r="H111" s="8"/>
      <c r="I111" s="8"/>
    </row>
    <row r="112" spans="1:9" ht="16.5">
      <c r="A112" s="158" t="s">
        <v>44</v>
      </c>
      <c r="B112" s="159"/>
      <c r="C112" s="110">
        <v>2</v>
      </c>
      <c r="D112" s="110">
        <v>0</v>
      </c>
      <c r="E112" s="110">
        <v>0</v>
      </c>
      <c r="F112" s="111"/>
      <c r="G112" s="8"/>
      <c r="H112" s="8"/>
      <c r="I112" s="8"/>
    </row>
    <row r="113" spans="1:9" ht="16.5">
      <c r="A113" s="158" t="s">
        <v>45</v>
      </c>
      <c r="B113" s="159"/>
      <c r="C113" s="110">
        <v>1</v>
      </c>
      <c r="D113" s="110">
        <v>0</v>
      </c>
      <c r="E113" s="110">
        <v>0</v>
      </c>
      <c r="F113" s="111"/>
      <c r="G113" s="8"/>
      <c r="H113" s="8"/>
      <c r="I113" s="8"/>
    </row>
    <row r="114" spans="1:9" ht="16.5">
      <c r="A114" s="158" t="s">
        <v>46</v>
      </c>
      <c r="B114" s="159"/>
      <c r="C114" s="110">
        <v>0</v>
      </c>
      <c r="D114" s="110">
        <v>0</v>
      </c>
      <c r="E114" s="110">
        <v>0</v>
      </c>
      <c r="F114" s="111"/>
      <c r="G114" s="8"/>
      <c r="H114" s="8"/>
      <c r="I114" s="8"/>
    </row>
    <row r="115" spans="1:9" ht="16.5">
      <c r="A115" s="158" t="s">
        <v>47</v>
      </c>
      <c r="B115" s="159"/>
      <c r="C115" s="110">
        <v>0</v>
      </c>
      <c r="D115" s="110">
        <v>0</v>
      </c>
      <c r="E115" s="110">
        <v>0</v>
      </c>
      <c r="F115" s="112"/>
      <c r="G115" s="8"/>
      <c r="H115" s="8"/>
      <c r="I115" s="8"/>
    </row>
    <row r="116" spans="1:9" ht="15.75">
      <c r="A116" s="158" t="s">
        <v>48</v>
      </c>
      <c r="B116" s="159"/>
      <c r="C116" s="110">
        <v>0</v>
      </c>
      <c r="D116" s="110">
        <v>4</v>
      </c>
      <c r="E116" s="110">
        <v>0</v>
      </c>
      <c r="F116" s="109"/>
      <c r="G116" s="8"/>
      <c r="H116" s="8"/>
      <c r="I116" s="8"/>
    </row>
    <row r="117" spans="1:9" ht="15.75">
      <c r="A117" s="167" t="s">
        <v>49</v>
      </c>
      <c r="B117" s="168"/>
      <c r="C117" s="113">
        <f>SUM(C105:C116)</f>
        <v>11</v>
      </c>
      <c r="D117" s="114">
        <f>SUM(D105:D116)</f>
        <v>8</v>
      </c>
      <c r="E117" s="115">
        <f>SUM(E105:E116)</f>
        <v>0</v>
      </c>
      <c r="F117" s="109"/>
      <c r="G117" s="8"/>
      <c r="H117" s="8"/>
      <c r="I117" s="8"/>
    </row>
    <row r="118" spans="1:9" ht="34.5" customHeight="1">
      <c r="A118" s="169" t="s">
        <v>50</v>
      </c>
      <c r="B118" s="170"/>
      <c r="C118" s="117" t="e">
        <f>SUM(#REF!)</f>
        <v>#REF!</v>
      </c>
      <c r="D118" s="117" t="e">
        <f>SUM(#REF!)</f>
        <v>#REF!</v>
      </c>
      <c r="E118" s="117">
        <v>0</v>
      </c>
      <c r="F118" s="109"/>
      <c r="G118" s="8"/>
      <c r="H118" s="8"/>
      <c r="I118" s="8"/>
    </row>
    <row r="122" spans="1:9" ht="16.5">
      <c r="A122" s="163" t="s">
        <v>3</v>
      </c>
      <c r="B122" s="164"/>
      <c r="C122" s="104" t="s">
        <v>32</v>
      </c>
      <c r="D122" s="105" t="s">
        <v>34</v>
      </c>
      <c r="E122" s="107" t="s">
        <v>35</v>
      </c>
      <c r="F122" s="108"/>
      <c r="G122" s="8"/>
      <c r="H122" s="8"/>
      <c r="I122" s="8"/>
    </row>
    <row r="123" spans="1:6" s="131" customFormat="1" ht="33.75" customHeight="1">
      <c r="A123" s="184" t="s">
        <v>389</v>
      </c>
      <c r="B123" s="184"/>
      <c r="C123" s="136">
        <v>3</v>
      </c>
      <c r="D123" s="130">
        <v>2</v>
      </c>
      <c r="E123" s="136">
        <v>0</v>
      </c>
      <c r="F123" s="100"/>
    </row>
    <row r="124" spans="1:6" s="131" customFormat="1" ht="33.75" customHeight="1">
      <c r="A124" s="184" t="s">
        <v>390</v>
      </c>
      <c r="B124" s="184"/>
      <c r="C124" s="136">
        <v>1</v>
      </c>
      <c r="D124" s="130">
        <v>2</v>
      </c>
      <c r="E124" s="136">
        <v>0</v>
      </c>
      <c r="F124" s="100"/>
    </row>
    <row r="125" spans="1:6" s="131" customFormat="1" ht="33.75" customHeight="1">
      <c r="A125" s="184" t="s">
        <v>391</v>
      </c>
      <c r="B125" s="184"/>
      <c r="C125" s="136">
        <v>1</v>
      </c>
      <c r="D125" s="130">
        <v>0</v>
      </c>
      <c r="E125" s="136">
        <v>0</v>
      </c>
      <c r="F125" s="100"/>
    </row>
    <row r="126" spans="1:6" s="131" customFormat="1" ht="33.75" customHeight="1">
      <c r="A126" s="184" t="s">
        <v>392</v>
      </c>
      <c r="B126" s="184"/>
      <c r="C126" s="136">
        <v>0</v>
      </c>
      <c r="D126" s="130">
        <v>2</v>
      </c>
      <c r="E126" s="136">
        <v>0</v>
      </c>
      <c r="F126" s="100"/>
    </row>
    <row r="127" spans="1:6" s="131" customFormat="1" ht="33.75" customHeight="1">
      <c r="A127" s="184" t="s">
        <v>383</v>
      </c>
      <c r="B127" s="184"/>
      <c r="C127" s="136">
        <v>2</v>
      </c>
      <c r="D127" s="130">
        <v>2</v>
      </c>
      <c r="E127" s="136">
        <v>0</v>
      </c>
      <c r="F127" s="100"/>
    </row>
    <row r="128" spans="1:6" s="131" customFormat="1" ht="15.75">
      <c r="A128" s="185" t="s">
        <v>384</v>
      </c>
      <c r="B128" s="185"/>
      <c r="C128" s="136">
        <v>4</v>
      </c>
      <c r="D128" s="130">
        <v>0</v>
      </c>
      <c r="E128" s="136">
        <v>0</v>
      </c>
      <c r="F128" s="100"/>
    </row>
    <row r="129" spans="1:9" ht="16.5">
      <c r="A129" s="167" t="s">
        <v>49</v>
      </c>
      <c r="B129" s="168"/>
      <c r="C129" s="113">
        <f>SUM(C123:C128)</f>
        <v>11</v>
      </c>
      <c r="D129" s="114">
        <f>SUM(D123:D128)</f>
        <v>8</v>
      </c>
      <c r="E129" s="114">
        <f>SUM(E127:E128)</f>
        <v>0</v>
      </c>
      <c r="F129" s="116"/>
      <c r="G129" s="8"/>
      <c r="H129" s="8"/>
      <c r="I129" s="8"/>
    </row>
    <row r="153" spans="1:2" ht="15.75">
      <c r="A153" s="58"/>
      <c r="B153" s="8"/>
    </row>
    <row r="154" spans="1:2" ht="15.75">
      <c r="A154" s="58"/>
      <c r="B154" s="8"/>
    </row>
    <row r="165" spans="1:9" ht="25.5">
      <c r="A165" s="162" t="s">
        <v>382</v>
      </c>
      <c r="B165" s="162"/>
      <c r="C165" s="162"/>
      <c r="D165" s="162"/>
      <c r="E165" s="162"/>
      <c r="F165" s="103"/>
      <c r="G165" s="8"/>
      <c r="H165" s="8"/>
      <c r="I165" s="8"/>
    </row>
    <row r="166" spans="1:9" ht="16.5">
      <c r="A166" s="163" t="s">
        <v>3</v>
      </c>
      <c r="B166" s="164"/>
      <c r="C166" s="104" t="s">
        <v>32</v>
      </c>
      <c r="D166" s="106" t="s">
        <v>34</v>
      </c>
      <c r="E166" s="107" t="s">
        <v>35</v>
      </c>
      <c r="F166" s="108"/>
      <c r="G166" s="8"/>
      <c r="H166" s="8"/>
      <c r="I166" s="8"/>
    </row>
    <row r="167" spans="1:9" ht="27.75" customHeight="1">
      <c r="A167" s="158" t="s">
        <v>37</v>
      </c>
      <c r="B167" s="159"/>
      <c r="C167" s="110">
        <v>4</v>
      </c>
      <c r="D167" s="110">
        <v>2</v>
      </c>
      <c r="E167" s="110">
        <v>0</v>
      </c>
      <c r="F167" s="111"/>
      <c r="G167" s="8"/>
      <c r="H167" s="8"/>
      <c r="I167" s="8"/>
    </row>
    <row r="168" spans="1:9" ht="30.75" customHeight="1">
      <c r="A168" s="158" t="s">
        <v>38</v>
      </c>
      <c r="B168" s="159"/>
      <c r="C168" s="110">
        <v>0</v>
      </c>
      <c r="D168" s="110">
        <v>6</v>
      </c>
      <c r="E168" s="110">
        <v>0</v>
      </c>
      <c r="F168" s="111"/>
      <c r="G168" s="8"/>
      <c r="H168" s="8"/>
      <c r="I168" s="8"/>
    </row>
    <row r="169" spans="1:9" ht="22.5" customHeight="1">
      <c r="A169" s="158" t="s">
        <v>39</v>
      </c>
      <c r="B169" s="159"/>
      <c r="C169" s="110">
        <v>3</v>
      </c>
      <c r="D169" s="110">
        <v>0</v>
      </c>
      <c r="E169" s="110">
        <v>0</v>
      </c>
      <c r="F169" s="111"/>
      <c r="G169" s="8"/>
      <c r="H169" s="8"/>
      <c r="I169" s="8"/>
    </row>
    <row r="170" spans="1:9" ht="16.5">
      <c r="A170" s="158" t="s">
        <v>40</v>
      </c>
      <c r="B170" s="159"/>
      <c r="C170" s="110">
        <v>4</v>
      </c>
      <c r="D170" s="110">
        <v>1</v>
      </c>
      <c r="E170" s="110">
        <v>0</v>
      </c>
      <c r="F170" s="111"/>
      <c r="G170" s="8"/>
      <c r="H170" s="8"/>
      <c r="I170" s="8"/>
    </row>
    <row r="171" spans="1:9" ht="30" customHeight="1">
      <c r="A171" s="158" t="s">
        <v>41</v>
      </c>
      <c r="B171" s="159"/>
      <c r="C171" s="110">
        <v>1</v>
      </c>
      <c r="D171" s="110">
        <v>0</v>
      </c>
      <c r="E171" s="110">
        <v>0</v>
      </c>
      <c r="F171" s="112"/>
      <c r="G171" s="8"/>
      <c r="H171" s="8"/>
      <c r="I171" s="8"/>
    </row>
    <row r="172" spans="1:9" ht="33" customHeight="1">
      <c r="A172" s="158" t="s">
        <v>42</v>
      </c>
      <c r="B172" s="159"/>
      <c r="C172" s="110">
        <v>8</v>
      </c>
      <c r="D172" s="110">
        <v>1</v>
      </c>
      <c r="E172" s="110">
        <v>0</v>
      </c>
      <c r="F172" s="112"/>
      <c r="G172" s="8"/>
      <c r="H172" s="8"/>
      <c r="I172" s="8"/>
    </row>
    <row r="173" spans="1:9" ht="16.5">
      <c r="A173" s="158" t="s">
        <v>43</v>
      </c>
      <c r="B173" s="159"/>
      <c r="C173" s="110">
        <v>2</v>
      </c>
      <c r="D173" s="110">
        <v>0</v>
      </c>
      <c r="E173" s="110">
        <v>0</v>
      </c>
      <c r="F173" s="112"/>
      <c r="G173" s="8"/>
      <c r="H173" s="8"/>
      <c r="I173" s="8"/>
    </row>
    <row r="174" spans="1:9" ht="16.5">
      <c r="A174" s="158" t="s">
        <v>44</v>
      </c>
      <c r="B174" s="159"/>
      <c r="C174" s="110">
        <v>0</v>
      </c>
      <c r="D174" s="110">
        <v>0</v>
      </c>
      <c r="E174" s="110">
        <v>0</v>
      </c>
      <c r="F174" s="111"/>
      <c r="G174" s="8"/>
      <c r="H174" s="8"/>
      <c r="I174" s="8"/>
    </row>
    <row r="175" spans="1:9" ht="16.5">
      <c r="A175" s="158" t="s">
        <v>45</v>
      </c>
      <c r="B175" s="159"/>
      <c r="C175" s="110">
        <v>0</v>
      </c>
      <c r="D175" s="110">
        <v>0</v>
      </c>
      <c r="E175" s="110">
        <v>0</v>
      </c>
      <c r="F175" s="111"/>
      <c r="G175" s="8"/>
      <c r="H175" s="8"/>
      <c r="I175" s="8"/>
    </row>
    <row r="176" spans="1:9" ht="16.5">
      <c r="A176" s="158" t="s">
        <v>46</v>
      </c>
      <c r="B176" s="159"/>
      <c r="C176" s="110">
        <v>0</v>
      </c>
      <c r="D176" s="110">
        <v>0</v>
      </c>
      <c r="E176" s="110">
        <v>0</v>
      </c>
      <c r="F176" s="111"/>
      <c r="G176" s="8"/>
      <c r="H176" s="8"/>
      <c r="I176" s="8"/>
    </row>
    <row r="177" spans="1:9" ht="16.5">
      <c r="A177" s="158" t="s">
        <v>47</v>
      </c>
      <c r="B177" s="159"/>
      <c r="C177" s="110">
        <v>0</v>
      </c>
      <c r="D177" s="110">
        <v>0</v>
      </c>
      <c r="E177" s="110">
        <v>0</v>
      </c>
      <c r="F177" s="112"/>
      <c r="G177" s="8"/>
      <c r="H177" s="8"/>
      <c r="I177" s="8"/>
    </row>
    <row r="178" spans="1:9" ht="16.5">
      <c r="A178" s="158" t="s">
        <v>48</v>
      </c>
      <c r="B178" s="159"/>
      <c r="C178" s="110">
        <v>1</v>
      </c>
      <c r="D178" s="110">
        <v>3</v>
      </c>
      <c r="E178" s="110">
        <v>1</v>
      </c>
      <c r="F178" s="111"/>
      <c r="G178" s="8"/>
      <c r="H178" s="8"/>
      <c r="I178" s="8"/>
    </row>
    <row r="179" spans="1:9" ht="16.5">
      <c r="A179" s="167" t="s">
        <v>49</v>
      </c>
      <c r="B179" s="168"/>
      <c r="C179" s="113">
        <f>SUM(C167:C178)</f>
        <v>23</v>
      </c>
      <c r="D179" s="114">
        <f>SUM(D167:D178)</f>
        <v>13</v>
      </c>
      <c r="E179" s="115">
        <f>SUM(E167:E178)</f>
        <v>1</v>
      </c>
      <c r="F179" s="116"/>
      <c r="G179" s="8"/>
      <c r="H179" s="8"/>
      <c r="I179" s="8"/>
    </row>
    <row r="180" spans="1:9" ht="34.5" customHeight="1">
      <c r="A180" s="169" t="s">
        <v>50</v>
      </c>
      <c r="B180" s="170"/>
      <c r="C180" s="117">
        <v>730240.19</v>
      </c>
      <c r="D180" s="117">
        <v>569353</v>
      </c>
      <c r="E180" s="117">
        <v>9500</v>
      </c>
      <c r="F180" s="118"/>
      <c r="G180" s="8"/>
      <c r="H180" s="8"/>
      <c r="I180" s="8"/>
    </row>
    <row r="184" spans="1:9" ht="16.5">
      <c r="A184" s="163" t="s">
        <v>3</v>
      </c>
      <c r="B184" s="164"/>
      <c r="C184" s="104" t="s">
        <v>32</v>
      </c>
      <c r="D184" s="106">
        <v>0.03</v>
      </c>
      <c r="E184" s="107" t="s">
        <v>35</v>
      </c>
      <c r="F184" s="108"/>
      <c r="G184" s="8"/>
      <c r="H184" s="8"/>
      <c r="I184" s="8"/>
    </row>
    <row r="185" spans="1:5" ht="33.75" customHeight="1">
      <c r="A185" s="165" t="s">
        <v>383</v>
      </c>
      <c r="B185" s="165"/>
      <c r="C185" s="135">
        <v>0</v>
      </c>
      <c r="D185" s="127">
        <v>1</v>
      </c>
      <c r="E185" s="136">
        <v>0</v>
      </c>
    </row>
    <row r="186" spans="1:5" ht="15.75">
      <c r="A186" s="166" t="s">
        <v>384</v>
      </c>
      <c r="B186" s="166"/>
      <c r="C186" s="135">
        <v>6</v>
      </c>
      <c r="D186" s="127">
        <v>0</v>
      </c>
      <c r="E186" s="136">
        <v>0</v>
      </c>
    </row>
    <row r="187" spans="1:9" ht="16.5">
      <c r="A187" s="167" t="s">
        <v>49</v>
      </c>
      <c r="B187" s="168"/>
      <c r="C187" s="113">
        <f>SUM(C185:C186)</f>
        <v>6</v>
      </c>
      <c r="D187" s="114">
        <f>SUM(D185:D186)</f>
        <v>1</v>
      </c>
      <c r="E187" s="114">
        <f>SUM(E185:E186)</f>
        <v>0</v>
      </c>
      <c r="F187" s="116"/>
      <c r="G187" s="8"/>
      <c r="H187" s="8"/>
      <c r="I187" s="8"/>
    </row>
    <row r="188" spans="1:9" ht="16.5" customHeight="1">
      <c r="A188" s="167" t="s">
        <v>49</v>
      </c>
      <c r="B188" s="168"/>
      <c r="C188" s="117" t="e">
        <f>SUM(#REF!)</f>
        <v>#REF!</v>
      </c>
      <c r="D188" s="117" t="e">
        <f>SUM(#REF!)</f>
        <v>#REF!</v>
      </c>
      <c r="E188" s="117">
        <f>SUM(E175:E186)</f>
        <v>9502</v>
      </c>
      <c r="F188" s="116"/>
      <c r="G188" s="8"/>
      <c r="H188" s="8"/>
      <c r="I188" s="8"/>
    </row>
  </sheetData>
  <sheetProtection/>
  <mergeCells count="62">
    <mergeCell ref="A187:B187"/>
    <mergeCell ref="A188:B188"/>
    <mergeCell ref="A179:B179"/>
    <mergeCell ref="A180:B180"/>
    <mergeCell ref="A184:B184"/>
    <mergeCell ref="A185:B185"/>
    <mergeCell ref="A186:B186"/>
    <mergeCell ref="A174:B174"/>
    <mergeCell ref="A175:B175"/>
    <mergeCell ref="A176:B176"/>
    <mergeCell ref="A177:B177"/>
    <mergeCell ref="A178:B178"/>
    <mergeCell ref="A169:B169"/>
    <mergeCell ref="A170:B170"/>
    <mergeCell ref="A171:B171"/>
    <mergeCell ref="A172:B172"/>
    <mergeCell ref="A173:B173"/>
    <mergeCell ref="A129:B129"/>
    <mergeCell ref="A165:E165"/>
    <mergeCell ref="A166:B166"/>
    <mergeCell ref="A167:B167"/>
    <mergeCell ref="A168:B168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22:B122"/>
    <mergeCell ref="A123:B123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A46:E46"/>
    <mergeCell ref="A47:E47"/>
    <mergeCell ref="A103:E103"/>
    <mergeCell ref="A104:B104"/>
    <mergeCell ref="A105:B105"/>
    <mergeCell ref="G14:K14"/>
    <mergeCell ref="A15:E15"/>
    <mergeCell ref="G17:I17"/>
    <mergeCell ref="D36:E36"/>
    <mergeCell ref="A45:E45"/>
    <mergeCell ref="A28:E28"/>
    <mergeCell ref="G30:I30"/>
    <mergeCell ref="D32:E32"/>
    <mergeCell ref="E13:F13"/>
    <mergeCell ref="A14:F14"/>
    <mergeCell ref="G20:I20"/>
    <mergeCell ref="G21:I21"/>
    <mergeCell ref="G25:I25"/>
    <mergeCell ref="G35:N35"/>
    <mergeCell ref="A33:E33"/>
  </mergeCells>
  <printOptions/>
  <pageMargins left="0.79" right="0.7086614173228347" top="0.7480314960629921" bottom="0.7480314960629921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pension retiro</dc:creator>
  <cp:keywords/>
  <dc:description/>
  <cp:lastModifiedBy>Adminitrador</cp:lastModifiedBy>
  <cp:lastPrinted>2022-06-08T19:09:24Z</cp:lastPrinted>
  <dcterms:created xsi:type="dcterms:W3CDTF">2022-01-07T14:33:17Z</dcterms:created>
  <dcterms:modified xsi:type="dcterms:W3CDTF">2022-06-27T11:09:35Z</dcterms:modified>
  <cp:category/>
  <cp:version/>
  <cp:contentType/>
  <cp:contentStatus/>
</cp:coreProperties>
</file>